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"/>
    </mc:Choice>
  </mc:AlternateContent>
  <bookViews>
    <workbookView xWindow="0" yWindow="0" windowWidth="28800" windowHeight="12210" activeTab="1" xr2:uid="{F30EC667-D4BF-4F86-9E89-1146EE27ECE7}"/>
  </bookViews>
  <sheets>
    <sheet name="Coins" sheetId="2" r:id="rId1"/>
    <sheet name="Dashboard" sheetId="1" r:id="rId2"/>
  </sheets>
  <definedNames>
    <definedName name="DatiEsterni_1" localSheetId="0" hidden="1">Coins!$A$1:$B$19</definedName>
    <definedName name="DatiEsterni_2" localSheetId="0" hidden="1">Coins!$D$1:$E$19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F5" i="1"/>
  <c r="G5" i="1" s="1"/>
  <c r="I5" i="1" s="1"/>
  <c r="F4" i="1"/>
  <c r="G4" i="1" s="1"/>
  <c r="I4" i="1" s="1"/>
  <c r="E5" i="1"/>
  <c r="E4" i="1"/>
  <c r="D6" i="1"/>
  <c r="E6" i="1" l="1"/>
  <c r="G6" i="1"/>
  <c r="I6" i="1" s="1"/>
  <c r="H6" i="1" l="1"/>
  <c r="J4" i="1"/>
  <c r="J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interval="1" name="Query - BTC" description="Connessione alla query 'BTC' nella cartella di lavoro." type="5" refreshedVersion="6" background="1" saveData="1">
    <dbPr connection="Provider=Microsoft.Mashup.OleDb.1;Data Source=$Workbook$;Location=BTC;Extended Properties=&quot;&quot;" command="SELECT * FROM [BTC]"/>
  </connection>
  <connection id="2" xr16:uid="{00000000-0015-0000-FFFF-FFFF01000000}" keepAlive="1" interval="1" name="Query - BTC (2)" description="Connessione alla query 'BTC (2)' nella cartella di lavoro." type="5" refreshedVersion="6" background="1" saveData="1">
    <dbPr connection="Provider=Microsoft.Mashup.OleDb.1;Data Source=$Workbook$;Location=BTC (2);Extended Properties=&quot;&quot;" command="SELECT * FROM [BTC (2)]"/>
  </connection>
  <connection id="3" xr16:uid="{00000000-0015-0000-FFFF-FFFF02000000}" keepAlive="1" name="Query - ETH" description="Connessione alla query 'ETH' nella cartella di lavoro." type="5" refreshedVersion="0" background="1">
    <dbPr connection="Provider=Microsoft.Mashup.OleDb.1;Data Source=$Workbook$;Location=ETH;Extended Properties=&quot;&quot;" command="SELECT * FROM [ETH]"/>
  </connection>
  <connection id="4" xr16:uid="{00000000-0015-0000-FFFF-FFFF03000000}" keepAlive="1" name="Query - ETH (2)" description="Connessione alla query 'ETH (2)' nella cartella di lavoro." type="5" refreshedVersion="6" background="1" saveData="1">
    <dbPr connection="Provider=Microsoft.Mashup.OleDb.1;Data Source=$Workbook$;Location=&quot;ETH (2)&quot;;Extended Properties=&quot;&quot;" command="SELECT * FROM [ETH (2)]"/>
  </connection>
</connections>
</file>

<file path=xl/sharedStrings.xml><?xml version="1.0" encoding="utf-8"?>
<sst xmlns="http://schemas.openxmlformats.org/spreadsheetml/2006/main" count="89" uniqueCount="65">
  <si>
    <t>bitcoin</t>
  </si>
  <si>
    <t>Bitcoin</t>
  </si>
  <si>
    <t>BTC</t>
  </si>
  <si>
    <t>1</t>
  </si>
  <si>
    <t>1.0</t>
  </si>
  <si>
    <t>21000000.0</t>
  </si>
  <si>
    <t>Value</t>
  </si>
  <si>
    <t>id</t>
  </si>
  <si>
    <t>name</t>
  </si>
  <si>
    <t>symbol</t>
  </si>
  <si>
    <t>rank</t>
  </si>
  <si>
    <t>price_usd</t>
  </si>
  <si>
    <t>price_btc</t>
  </si>
  <si>
    <t>24h_volume_usd</t>
  </si>
  <si>
    <t>market_cap_usd</t>
  </si>
  <si>
    <t>available_supply</t>
  </si>
  <si>
    <t>total_supply</t>
  </si>
  <si>
    <t>max_supply</t>
  </si>
  <si>
    <t>percent_change_1h</t>
  </si>
  <si>
    <t>percent_change_24h</t>
  </si>
  <si>
    <t>percent_change_7d</t>
  </si>
  <si>
    <t>last_updated</t>
  </si>
  <si>
    <t>price_brl</t>
  </si>
  <si>
    <t>24h_volume_brl</t>
  </si>
  <si>
    <t>market_cap_brl</t>
  </si>
  <si>
    <t>Dados</t>
  </si>
  <si>
    <t>ETH</t>
  </si>
  <si>
    <t>ethereum</t>
  </si>
  <si>
    <t>Ethereum</t>
  </si>
  <si>
    <t>3</t>
  </si>
  <si>
    <t>Moeda</t>
  </si>
  <si>
    <t>Quantidade</t>
  </si>
  <si>
    <t>Preço Compra</t>
  </si>
  <si>
    <t>Preço atual</t>
  </si>
  <si>
    <t>% (24h)</t>
  </si>
  <si>
    <t>-0.33</t>
  </si>
  <si>
    <t>Patrimonio</t>
  </si>
  <si>
    <t>% Do Inicio</t>
  </si>
  <si>
    <t>Valor Investido</t>
  </si>
  <si>
    <t>Composiçao da Carteira</t>
  </si>
  <si>
    <t>www.outspokenmarket.com</t>
  </si>
  <si>
    <t>-5.48</t>
  </si>
  <si>
    <t>727.76</t>
  </si>
  <si>
    <t>0.0536589</t>
  </si>
  <si>
    <t>3083570000.0</t>
  </si>
  <si>
    <t>70346090459.0</t>
  </si>
  <si>
    <t>96661111.0</t>
  </si>
  <si>
    <t>0.99</t>
  </si>
  <si>
    <t>-1.5</t>
  </si>
  <si>
    <t>1514634849</t>
  </si>
  <si>
    <t>2410.705</t>
  </si>
  <si>
    <t>10214325625.0</t>
  </si>
  <si>
    <t>233021424646</t>
  </si>
  <si>
    <t>13668.5</t>
  </si>
  <si>
    <t>14645900000.0</t>
  </si>
  <si>
    <t>229240906038</t>
  </si>
  <si>
    <t>16771475.0</t>
  </si>
  <si>
    <t>1.29</t>
  </si>
  <si>
    <t>-7.98</t>
  </si>
  <si>
    <t>1514635160</t>
  </si>
  <si>
    <t>45276.90625</t>
  </si>
  <si>
    <t>48514543750.0</t>
  </si>
  <si>
    <t>759360501249</t>
  </si>
  <si>
    <t>Tutorial disponvel em:</t>
  </si>
  <si>
    <t>https://youtu.be/D7Zk6IB_jzg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</si>
</sst>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[$$-409]* #,##0.00_ ;_-[$$-409]* \-#,##0.00\ ;_-[$$-409]* &quot;-&quot;??_ ;_-@_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0" fillId="2" borderId="0" xfId="0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10" fontId="5" fillId="2" borderId="2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5" fontId="5" fillId="2" borderId="0" xfId="2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1" xfId="2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3" fillId="2" borderId="4" xfId="3" applyFill="1" applyBorder="1" applyAlignment="1">
      <alignment horizont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Dashboard!$J$3</c:f>
              <c:strCache>
                <c:ptCount val="1"/>
                <c:pt idx="0">
                  <c:v>Composiçao da Carteira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8-4EFE-A0D1-436D642E7E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8-4EFE-A0D1-436D642E7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Dashboard!$B$4:$B$5</c:f>
              <c:strCache>
                <c:ptCount val="2"/>
                <c:pt idx="0">
                  <c:v>BTC</c:v>
                </c:pt>
                <c:pt idx="1">
                  <c:v>ETH</c:v>
                </c:pt>
              </c:strCache>
            </c:strRef>
          </c:cat>
          <c:val>
            <c:numRef>
              <c:f>Dashboard!$J$4:$J$5</c:f>
              <c:numCache>
                <c:formatCode>0.00%</c:formatCode>
                <c:ptCount val="2"/>
                <c:pt idx="0">
                  <c:v>0.65255584571829606</c:v>
                </c:pt>
                <c:pt idx="1">
                  <c:v>0.347444154281704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7-47DF-8BB3-1B6FC26E68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8</xdr:row>
      <xdr:rowOff>133350</xdr:rowOff>
    </xdr:from>
    <xdr:to>
      <xdr:col>8</xdr:col>
      <xdr:colOff>800100</xdr:colOff>
      <xdr:row>25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D77147-D118-47CB-9283-AFBC80F07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209549</xdr:colOff>
      <xdr:row>0</xdr:row>
      <xdr:rowOff>12559</xdr:rowOff>
    </xdr:from>
    <xdr:to>
      <xdr:col>14</xdr:col>
      <xdr:colOff>447674</xdr:colOff>
      <xdr:row>11</xdr:row>
      <xdr:rowOff>86949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54522C8-E164-4A88-9179-0EB59CE1C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4" y="12559"/>
          <a:ext cx="4219575" cy="309381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3</xdr:row>
      <xdr:rowOff>47626</xdr:rowOff>
    </xdr:from>
    <xdr:to>
      <xdr:col>1</xdr:col>
      <xdr:colOff>552450</xdr:colOff>
      <xdr:row>3</xdr:row>
      <xdr:rowOff>504825</xdr:rowOff>
    </xdr:to>
    <xdr:pic>
      <xdr:nvPicPr>
        <xdr:cNvPr id="5" name="Immagine 4" descr="Related image">
          <a:extLst>
            <a:ext uri="{FF2B5EF4-FFF2-40B4-BE49-F238E27FC236}">
              <a16:creationId xmlns:a16="http://schemas.microsoft.com/office/drawing/2014/main" id="{FC0A7AED-AE0C-439A-9A4F-BAFC8A72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666751"/>
          <a:ext cx="457199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</xdr:row>
      <xdr:rowOff>104775</xdr:rowOff>
    </xdr:from>
    <xdr:to>
      <xdr:col>1</xdr:col>
      <xdr:colOff>542925</xdr:colOff>
      <xdr:row>4</xdr:row>
      <xdr:rowOff>590550</xdr:rowOff>
    </xdr:to>
    <xdr:pic>
      <xdr:nvPicPr>
        <xdr:cNvPr id="7" name="Immagine 6" descr="Image result for ETHereum icon">
          <a:extLst>
            <a:ext uri="{FF2B5EF4-FFF2-40B4-BE49-F238E27FC236}">
              <a16:creationId xmlns:a16="http://schemas.microsoft.com/office/drawing/2014/main" id="{9C983DDE-20C3-4959-B92E-D5EF36E5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85875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00000000-0016-0000-00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Dados" tableColumnId="1"/>
      <queryTableField id="2" name="Valu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4" xr16:uid="{00000000-0016-0000-00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Dados" tableColumnId="1"/>
      <queryTableField id="2" name="Valu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768BCE-3FB0-4A91-9B4F-62A0248AFFD0}" name="BTC_8" displayName="BTC_8" ref="A1:B19" tableType="queryTable" totalsRowShown="0">
  <autoFilter ref="A1:B19" xr:uid="{1522ED0D-0D05-471E-ABA3-F225C0AB8D6D}"/>
  <tableColumns count="2">
    <tableColumn id="1" xr3:uid="{C9922DCE-48C6-4CBD-ABCE-BACF23D6D0CD}" uniqueName="1" name="Dados" queryTableFieldId="1" dataDxfId="1"/>
    <tableColumn id="2" xr3:uid="{0B23A78F-3635-45A2-9B85-8848A5C94943}" uniqueName="2" name="Value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06D62A7-B70E-497B-A275-373574F7286C}" name="ETH_9" displayName="ETH_9" ref="D1:E19" tableType="queryTable" totalsRowShown="0">
  <autoFilter ref="D1:E19" xr:uid="{815B14A0-33B1-4220-A623-7B4CABCE3CFF}"/>
  <tableColumns count="2">
    <tableColumn id="1" xr3:uid="{E02B21EA-AAEA-4461-8706-ACF29E10A960}" uniqueName="1" name="Dados" queryTableFieldId="1" dataDxfId="0"/>
    <tableColumn id="2" xr3:uid="{C1C4029A-5905-4510-B8D9-FC863E4C889D}" uniqueName="2" name="Value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D7Zk6IB_jzg" TargetMode="External"/><Relationship Id="rId1" Type="http://schemas.openxmlformats.org/officeDocument/2006/relationships/hyperlink" Target="http://www.outspokenmarke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6AF3-98F4-4096-8193-60BEF15F5D92}">
  <dimension ref="A1:E22"/>
  <sheetViews>
    <sheetView workbookViewId="0">
      <selection activeCell="B6" sqref="B6"/>
    </sheetView>
  </sheetViews>
  <sheetFormatPr defaultRowHeight="15" x14ac:dyDescent="0.25"/>
  <cols>
    <col min="1" max="1" width="19.5703125" bestFit="1" customWidth="1"/>
    <col min="2" max="2" width="13.7109375" bestFit="1" customWidth="1"/>
    <col min="3" max="3" width="20.140625" bestFit="1" customWidth="1"/>
    <col min="4" max="4" width="19.5703125" bestFit="1" customWidth="1"/>
    <col min="5" max="5" width="13.7109375" bestFit="1" customWidth="1"/>
    <col min="6" max="6" width="27" bestFit="1" customWidth="1"/>
    <col min="7" max="7" width="23" bestFit="1" customWidth="1"/>
    <col min="8" max="8" width="22.5703125" bestFit="1" customWidth="1"/>
    <col min="9" max="9" width="29.5703125" bestFit="1" customWidth="1"/>
    <col min="10" max="10" width="30.5703125" bestFit="1" customWidth="1"/>
    <col min="11" max="11" width="29.5703125" bestFit="1" customWidth="1"/>
    <col min="12" max="12" width="23.7109375" bestFit="1" customWidth="1"/>
    <col min="13" max="13" width="19.85546875" bestFit="1" customWidth="1"/>
    <col min="14" max="14" width="26.42578125" bestFit="1" customWidth="1"/>
    <col min="15" max="15" width="25.85546875" bestFit="1" customWidth="1"/>
  </cols>
  <sheetData>
    <row r="1" spans="1:5" x14ac:dyDescent="0.25">
      <c r="A1" t="s">
        <v>25</v>
      </c>
      <c r="B1" t="s">
        <v>6</v>
      </c>
      <c r="D1" t="s">
        <v>25</v>
      </c>
      <c r="E1" t="s">
        <v>6</v>
      </c>
    </row>
    <row r="2" spans="1:5" x14ac:dyDescent="0.25">
      <c r="A2" s="1" t="s">
        <v>7</v>
      </c>
      <c r="B2" t="s">
        <v>0</v>
      </c>
      <c r="D2" s="1" t="s">
        <v>7</v>
      </c>
      <c r="E2" t="s">
        <v>27</v>
      </c>
    </row>
    <row r="3" spans="1:5" x14ac:dyDescent="0.25">
      <c r="A3" s="1" t="s">
        <v>8</v>
      </c>
      <c r="B3" t="s">
        <v>1</v>
      </c>
      <c r="D3" s="1" t="s">
        <v>8</v>
      </c>
      <c r="E3" t="s">
        <v>28</v>
      </c>
    </row>
    <row r="4" spans="1:5" x14ac:dyDescent="0.25">
      <c r="A4" s="1" t="s">
        <v>9</v>
      </c>
      <c r="B4" t="s">
        <v>2</v>
      </c>
      <c r="D4" s="1" t="s">
        <v>9</v>
      </c>
      <c r="E4" t="s">
        <v>26</v>
      </c>
    </row>
    <row r="5" spans="1:5" x14ac:dyDescent="0.25">
      <c r="A5" s="1" t="s">
        <v>10</v>
      </c>
      <c r="B5" t="s">
        <v>3</v>
      </c>
      <c r="D5" s="1" t="s">
        <v>10</v>
      </c>
      <c r="E5" t="s">
        <v>29</v>
      </c>
    </row>
    <row r="6" spans="1:5" x14ac:dyDescent="0.25">
      <c r="A6" s="1" t="s">
        <v>11</v>
      </c>
      <c r="B6" t="s">
        <v>53</v>
      </c>
      <c r="D6" s="1" t="s">
        <v>11</v>
      </c>
      <c r="E6" t="s">
        <v>42</v>
      </c>
    </row>
    <row r="7" spans="1:5" x14ac:dyDescent="0.25">
      <c r="A7" s="1" t="s">
        <v>12</v>
      </c>
      <c r="B7" t="s">
        <v>4</v>
      </c>
      <c r="D7" s="1" t="s">
        <v>12</v>
      </c>
      <c r="E7" t="s">
        <v>43</v>
      </c>
    </row>
    <row r="8" spans="1:5" x14ac:dyDescent="0.25">
      <c r="A8" s="1" t="s">
        <v>13</v>
      </c>
      <c r="B8" t="s">
        <v>54</v>
      </c>
      <c r="D8" s="1" t="s">
        <v>13</v>
      </c>
      <c r="E8" t="s">
        <v>44</v>
      </c>
    </row>
    <row r="9" spans="1:5" x14ac:dyDescent="0.25">
      <c r="A9" s="1" t="s">
        <v>14</v>
      </c>
      <c r="B9" t="s">
        <v>55</v>
      </c>
      <c r="D9" s="1" t="s">
        <v>14</v>
      </c>
      <c r="E9" t="s">
        <v>45</v>
      </c>
    </row>
    <row r="10" spans="1:5" x14ac:dyDescent="0.25">
      <c r="A10" s="1" t="s">
        <v>15</v>
      </c>
      <c r="B10" t="s">
        <v>56</v>
      </c>
      <c r="D10" s="1" t="s">
        <v>15</v>
      </c>
      <c r="E10" t="s">
        <v>46</v>
      </c>
    </row>
    <row r="11" spans="1:5" x14ac:dyDescent="0.25">
      <c r="A11" s="1" t="s">
        <v>16</v>
      </c>
      <c r="B11" t="s">
        <v>56</v>
      </c>
      <c r="D11" s="1" t="s">
        <v>16</v>
      </c>
      <c r="E11" t="s">
        <v>46</v>
      </c>
    </row>
    <row r="12" spans="1:5" x14ac:dyDescent="0.25">
      <c r="A12" s="1" t="s">
        <v>17</v>
      </c>
      <c r="B12" t="s">
        <v>5</v>
      </c>
      <c r="D12" s="1" t="s">
        <v>17</v>
      </c>
    </row>
    <row r="13" spans="1:5" x14ac:dyDescent="0.25">
      <c r="A13" s="1" t="s">
        <v>18</v>
      </c>
      <c r="B13" t="s">
        <v>57</v>
      </c>
      <c r="D13" s="1" t="s">
        <v>18</v>
      </c>
      <c r="E13" t="s">
        <v>47</v>
      </c>
    </row>
    <row r="14" spans="1:5" x14ac:dyDescent="0.25">
      <c r="A14" s="1" t="s">
        <v>19</v>
      </c>
      <c r="B14" t="s">
        <v>41</v>
      </c>
      <c r="D14" s="1" t="s">
        <v>19</v>
      </c>
      <c r="E14" t="s">
        <v>48</v>
      </c>
    </row>
    <row r="15" spans="1:5" x14ac:dyDescent="0.25">
      <c r="A15" s="1" t="s">
        <v>20</v>
      </c>
      <c r="B15" t="s">
        <v>58</v>
      </c>
      <c r="D15" s="1" t="s">
        <v>20</v>
      </c>
      <c r="E15" t="s">
        <v>35</v>
      </c>
    </row>
    <row r="16" spans="1:5" x14ac:dyDescent="0.25">
      <c r="A16" s="1" t="s">
        <v>21</v>
      </c>
      <c r="B16" t="s">
        <v>59</v>
      </c>
      <c r="D16" s="1" t="s">
        <v>21</v>
      </c>
      <c r="E16" t="s">
        <v>49</v>
      </c>
    </row>
    <row r="17" spans="1:5" x14ac:dyDescent="0.25">
      <c r="A17" s="1" t="s">
        <v>22</v>
      </c>
      <c r="B17" t="s">
        <v>60</v>
      </c>
      <c r="D17" s="1" t="s">
        <v>22</v>
      </c>
      <c r="E17" t="s">
        <v>50</v>
      </c>
    </row>
    <row r="18" spans="1:5" x14ac:dyDescent="0.25">
      <c r="A18" s="1" t="s">
        <v>23</v>
      </c>
      <c r="B18" t="s">
        <v>61</v>
      </c>
      <c r="D18" s="1" t="s">
        <v>23</v>
      </c>
      <c r="E18" t="s">
        <v>51</v>
      </c>
    </row>
    <row r="19" spans="1:5" x14ac:dyDescent="0.25">
      <c r="A19" s="1" t="s">
        <v>24</v>
      </c>
      <c r="B19" t="s">
        <v>62</v>
      </c>
      <c r="D19" s="1" t="s">
        <v>24</v>
      </c>
      <c r="E19" t="s">
        <v>52</v>
      </c>
    </row>
    <row r="22" spans="1:5" x14ac:dyDescent="0.25">
      <c r="B22">
        <v>13686.4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F202-9F04-4788-B246-5FEC803D4ACC}">
  <dimension ref="B3:O15"/>
  <sheetViews>
    <sheetView tabSelected="1" workbookViewId="0">
      <selection activeCell="M27" sqref="M27"/>
    </sheetView>
  </sheetViews>
  <sheetFormatPr defaultRowHeight="15" x14ac:dyDescent="0.25"/>
  <cols>
    <col min="1" max="1" width="9.140625" style="2"/>
    <col min="2" max="2" width="9.28515625" style="2" bestFit="1" customWidth="1"/>
    <col min="3" max="3" width="14.7109375" style="2" bestFit="1" customWidth="1"/>
    <col min="4" max="4" width="17.140625" style="2" bestFit="1" customWidth="1"/>
    <col min="5" max="5" width="18.7109375" style="2" bestFit="1" customWidth="1"/>
    <col min="6" max="6" width="14.140625" style="2" bestFit="1" customWidth="1"/>
    <col min="7" max="7" width="14" style="2" bestFit="1" customWidth="1"/>
    <col min="8" max="8" width="9.85546875" style="2" bestFit="1" customWidth="1"/>
    <col min="9" max="9" width="13.85546875" style="2" bestFit="1" customWidth="1"/>
    <col min="10" max="10" width="28.42578125" style="2" bestFit="1" customWidth="1"/>
    <col min="11" max="11" width="32.28515625" style="2" bestFit="1" customWidth="1"/>
    <col min="12" max="16384" width="9.140625" style="2"/>
  </cols>
  <sheetData>
    <row r="3" spans="2:15" ht="18.75" x14ac:dyDescent="0.25">
      <c r="B3" s="5" t="s">
        <v>30</v>
      </c>
      <c r="C3" s="5" t="s">
        <v>31</v>
      </c>
      <c r="D3" s="5" t="s">
        <v>32</v>
      </c>
      <c r="E3" s="5" t="s">
        <v>38</v>
      </c>
      <c r="F3" s="5" t="s">
        <v>33</v>
      </c>
      <c r="G3" s="5" t="s">
        <v>36</v>
      </c>
      <c r="H3" s="5" t="s">
        <v>34</v>
      </c>
      <c r="I3" s="5" t="s">
        <v>37</v>
      </c>
      <c r="J3" s="5" t="s">
        <v>39</v>
      </c>
    </row>
    <row r="4" spans="2:15" ht="44.25" customHeight="1" x14ac:dyDescent="0.25">
      <c r="B4" s="20" t="s">
        <v>2</v>
      </c>
      <c r="C4" s="6">
        <v>0.1</v>
      </c>
      <c r="D4" s="7">
        <v>15000</v>
      </c>
      <c r="E4" s="7">
        <f>C4*D4</f>
        <v>1500</v>
      </c>
      <c r="F4" s="22">
        <f>Coins!B17+0</f>
        <v>45276.90625</v>
      </c>
      <c r="G4" s="8">
        <f>F4*C4</f>
        <v>4527.6906250000002</v>
      </c>
      <c r="H4" s="24">
        <f>Coins!B14+0</f>
        <v>-5.48</v>
      </c>
      <c r="I4" s="9">
        <f>G4/E4-1</f>
        <v>2.0184604166666666</v>
      </c>
      <c r="J4" s="10">
        <f>G4/$G$6</f>
        <v>0.65255584571829606</v>
      </c>
      <c r="K4" s="4"/>
    </row>
    <row r="5" spans="2:15" ht="53.25" customHeight="1" thickBot="1" x14ac:dyDescent="0.3">
      <c r="B5" s="21" t="s">
        <v>26</v>
      </c>
      <c r="C5" s="11">
        <v>1</v>
      </c>
      <c r="D5" s="12">
        <v>1000</v>
      </c>
      <c r="E5" s="12">
        <f>C5*D5</f>
        <v>1000</v>
      </c>
      <c r="F5" s="23">
        <f>Coins!E17+0</f>
        <v>2410.7049999999999</v>
      </c>
      <c r="G5" s="13">
        <f>F5*C5</f>
        <v>2410.7049999999999</v>
      </c>
      <c r="H5" s="25">
        <f>Coins!E14+0</f>
        <v>-1.5</v>
      </c>
      <c r="I5" s="14">
        <f>G5/E5-1</f>
        <v>1.4107050000000001</v>
      </c>
      <c r="J5" s="15">
        <f t="shared" ref="J5" si="0">G5/$G$6</f>
        <v>0.347444154281704</v>
      </c>
      <c r="K5" s="4"/>
    </row>
    <row r="6" spans="2:15" ht="16.5" thickTop="1" x14ac:dyDescent="0.25">
      <c r="B6" s="16"/>
      <c r="C6" s="16"/>
      <c r="D6" s="17">
        <f>SUM(D4:D5)</f>
        <v>16000</v>
      </c>
      <c r="E6" s="17">
        <f>SUM(E4:E5)</f>
        <v>2500</v>
      </c>
      <c r="F6" s="17"/>
      <c r="G6" s="17">
        <f>SUM(G4:G5)</f>
        <v>6938.3956250000001</v>
      </c>
      <c r="H6" s="18">
        <f>(G4*H4+G5*H5)/G6</f>
        <v>-4.0971722659588181</v>
      </c>
      <c r="I6" s="19">
        <f>G6/E6-1</f>
        <v>1.77535825</v>
      </c>
      <c r="J6" s="16"/>
    </row>
    <row r="9" spans="2:15" x14ac:dyDescent="0.25">
      <c r="B9"/>
    </row>
    <row r="10" spans="2:15" x14ac:dyDescent="0.25">
      <c r="F10" s="3"/>
      <c r="G10" s="3"/>
    </row>
    <row r="11" spans="2:15" x14ac:dyDescent="0.25">
      <c r="B11"/>
    </row>
    <row r="12" spans="2:15" ht="23.25" x14ac:dyDescent="0.25">
      <c r="K12" s="26" t="s">
        <v>40</v>
      </c>
      <c r="L12" s="26"/>
      <c r="M12" s="26"/>
      <c r="N12" s="26"/>
      <c r="O12" s="26"/>
    </row>
    <row r="13" spans="2:15" ht="15.75" thickBot="1" x14ac:dyDescent="0.3"/>
    <row r="14" spans="2:15" x14ac:dyDescent="0.25">
      <c r="K14" s="27" t="s">
        <v>63</v>
      </c>
    </row>
    <row r="15" spans="2:15" ht="15.75" thickBot="1" x14ac:dyDescent="0.3">
      <c r="K15" s="28" t="s">
        <v>64</v>
      </c>
    </row>
  </sheetData>
  <mergeCells count="1">
    <mergeCell ref="K12:O12"/>
  </mergeCells>
  <hyperlinks>
    <hyperlink ref="K12" r:id="rId1" xr:uid="{1E925176-7D90-4740-AEC2-CD0854979FFB}"/>
    <hyperlink ref="K15" r:id="rId2" xr:uid="{C3A5C675-BFFC-47F9-9424-A99505B1CE6C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2 4 2 4 f 4 1 - f 8 7 7 - 4 e 9 6 - 9 4 5 d - 2 0 8 9 9 3 b b 5 5 3 0 "   x m l n s = " h t t p : / / s c h e m a s . m i c r o s o f t . c o m / D a t a M a s h u p " > A A A A A B g E A A B Q S w M E F A A C A A g A M 2 i e S y x 2 P b i o A A A A + A A A A B I A H A B D b 2 5 m a W c v U G F j a 2 F n Z S 5 4 b W w g o h g A K K A U A A A A A A A A A A A A A A A A A A A A A A A A A A A A h Y + x C s I w G I R f p W R v k k a F W v 6 m g 5 N g Q V D E N a S x D b a p N K n p u z n 4 S L 6 C B a 2 6 O d 7 d d 3 D 3 u N 0 h G 5 o 6 u K r O 6 t a k K M I U B c r I t t C m T F H v T m G M M g 5 b I c + i V M E I G 5 s M V q e o c u 6 S E O K 9 x 3 6 G 2 6 4 k j N K I H P P N T l a q E a E 2 1 g k j F f q 0 i v 8 t x O H w G s M Z X j A 8 X 7 I I R z E D M t m Q a / N F x p R i C u T H h F V f u 7 5 T X L t w v Q c y S S D v F / w J U E s D B B Q A A g A I A D N o n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a J 5 L / Q a D j Q 4 B A A B 9 B Q A A E w A c A E Z v c m 1 1 b G F z L 1 N l Y 3 R p b 2 4 x L m 0 g o h g A K K A U A A A A A A A A A A A A A A A A A A A A A A A A A A A A 7 V K x a s M w E N 0 N / g e h L D Y Y u + n Y E g p x C q W U F l x D Z 1 k + G h H p L k j n L M H / X j l N S z u 0 W 6 Z E i 0 5 3 7 + k d j x d A s y E U r 5 / 3 / D Z N 0 i S s l Y d e L N t a L I Q F T h M R z 4 s 3 7 w Y h t h 4 D Y b k i P T h A z t 6 g K 2 t C j n X I 5 J p 5 G 2 6 q S m 1 N q c m g U 3 4 D r N U 2 v l y 1 m 1 d s 9 A Z 8 1 R m e x t W d J t y B 5 8 W y e Z J 5 X v z S m k e x Y 7 m / G o + z m a w P l B D 3 B W F Q s O r A W i U j u A F N v i 9 b a l V n I f v 6 J v + m N g b J G V Q M Q p M l R J h o B 3 T Z A C o H N d n B Y c j + l C n 2 e / k c g b I Q c q V 6 C n I c 8 z Q x + I / G T 1 v v 2 4 f T 2 Q q 8 B g + D O 0 N f Z 3 I K b H a d y 0 t q T + H u l N v T u n t u 4 f 0 A U E s B A i 0 A F A A C A A g A M 2 i e S y x 2 P b i o A A A A + A A A A B I A A A A A A A A A A A A A A A A A A A A A A E N v b m Z p Z y 9 Q Y W N r Y W d l L n h t b F B L A Q I t A B Q A A g A I A D N o n k s P y u m r p A A A A O k A A A A T A A A A A A A A A A A A A A A A A P Q A A A B b Q 2 9 u d G V u d F 9 U e X B l c 1 0 u e G 1 s U E s B A i 0 A F A A C A A g A M 2 i e S / 0 G g 4 0 O A Q A A f Q U A A B M A A A A A A A A A A A A A A A A A 5 Q E A A E Z v c m 1 1 b G F z L 1 N l Y 3 R p b 2 4 x L m 1 Q S w U G A A A A A A M A A w D C A A A A Q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S I A A A A A A A C 3 I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l R D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R D L 0 N v b n Z l c n N p b 2 5 l I G l u I H R h Y m V s b G E u e 0 5 h b W U s M H 0 m c X V v d D s s J n F 1 b 3 Q 7 U 2 V j d G l v b j E v Q l R D L 0 N v b n Z l c n N p b 2 5 l I G l u I H R h Y m V s b G E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U Q y 9 D b 2 5 2 Z X J z a W 9 u Z S B p b i B 0 Y W J l b G x h L n t O Y W 1 l L D B 9 J n F 1 b 3 Q 7 L C Z x d W 9 0 O 1 N l Y 3 R p b 2 4 x L 0 J U Q y 9 D b 2 5 2 Z X J z a W 9 u Z S B p b i B 0 Y W J l b G x h L n t W Y W x 1 Z S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x h c 3 R V c G R h d G V k I i B W Y W x 1 Z T 0 i Z D I w M T c t M T I t M z B U M T E 6 N T Y 6 N D c u M j k y M D Q y M V o i I C 8 + P E V u d H J 5 I F R 5 c G U 9 I k Z p b G x D b 2 x 1 b W 5 O Y W 1 l c y I g V m F s d W U 9 I n N b J n F 1 b 3 Q 7 R G F k b 3 M m c X V v d D s s J n F 1 b 3 Q 7 V m F s d W U m c X V v d D t d I i A v P j x F b n R y e S B U e X B l P S J G a W x s Q 2 9 s d W 1 u V H l w Z X M i I F Z h b H V l P S J z Q m d B P S I g L z 4 8 R W 5 0 c n k g V H l w Z T 0 i R m l s b E V y c m 9 y Q 2 9 1 b n Q i I F Z h b H V l P S J s M C I g L z 4 8 R W 5 0 c n k g V H l w Z T 0 i R m l s b E N v d W 5 0 I i B W Y W x 1 Z T 0 i b D E 4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U X V l c n l J R C I g V m F s d W U 9 I n N m M T U 0 O D E w N S 0 x N m Y 4 L T Q 5 Z T U t O T R k N y 0 w M G Q 3 M G N j M W U w N 2 Y i I C 8 + P C 9 T d G F i b G V F b n R y a W V z P j w v S X R l b T 4 8 S X R l b T 4 8 S X R l b U x v Y 2 F 0 a W 9 u P j x J d G V t V H l w Z T 5 G b 3 J t d W x h P C 9 J d G V t V H l w Z T 4 8 S X R l b V B h d G g + U 2 V j d G l v b j E v Q l R D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V E M v T 3 J p Z 2 l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V E M v Q 2 9 u d m V y c 2 l v b m U l M j B p b i U y M H R h Y m V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V E M v U m l u b 2 1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E g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z M F Q x M T o 1 N j o z M S 4 x N T Q x N T I w W i I g L z 4 8 R W 5 0 c n k g V H l w Z T 0 i R m l s b E V y c m 9 y Q 2 9 k Z S I g V m F s d W U 9 I n N V b m t u b 3 d u I i A v P j x F b n R y e S B U e X B l P S J G a W x s Q 2 9 s d W 1 u T m F t Z X M i I F Z h b H V l P S J z W y Z x d W 9 0 O 0 R h Z G 9 z J n F 1 b 3 Q 7 L C Z x d W 9 0 O 1 Z h b H V l J n F 1 b 3 Q 7 X S I g L z 4 8 R W 5 0 c n k g V H l w Z T 0 i R m l s b E N v b H V t b l R 5 c G V z I i B W Y W x 1 Z T 0 i c 0 J n Q T 0 i I C 8 + P E V u d H J 5 I F R 5 c G U 9 I k Z p b G x F c n J v c k N v d W 5 0 I i B W Y W x 1 Z T 0 i b D A i I C 8 + P E V u d H J 5 I F R 5 c G U 9 I k Z p b G x D b 3 V u d C I g V m F s d W U 9 I m w x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U S C 9 D b 2 5 2 Z X J z a W 9 u Z S B p b i B 0 Y W J l b G x h L n t O Y W 1 l L D B 9 J n F 1 b 3 Q 7 L C Z x d W 9 0 O 1 N l Y 3 R p b 2 4 x L 0 V U S C 9 D b 2 5 2 Z X J z a W 9 u Z S B p b i B 0 Y W J l b G x h L n t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F V E g v Q 2 9 u d m V y c 2 l v b m U g a W 4 g d G F i Z W x s Y S 5 7 T m F t Z S w w f S Z x d W 9 0 O y w m c X V v d D t T Z W N 0 a W 9 u M S 9 F V E g v Q 2 9 u d m V y c 2 l v b m U g a W 4 g d G F i Z W x s Y S 5 7 V m F s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U S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I L 0 9 y a W d p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I L 0 N v b n Z l c n N p b 2 5 l J T I w a W 4 l M j B 0 Y W J l b G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I L 1 J p b m 9 t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R D J T I w K D I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N v b H V t b l R 5 c G V z I i B W Y W x 1 Z T 0 i c 0 J n Q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4 I i A v P j x F b n R y e S B U e X B l P S J G a W x s U 3 R h d H V z I i B W Y W x 1 Z T 0 i c 0 N v b X B s Z X R l I i A v P j x F b n R y e S B U e X B l P S J G a W x s V G F y Z 2 V 0 I i B W Y W x 1 Z T 0 i c 0 J U Q 1 8 4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V E M g K D I p L 0 N v b n Z l c n N p b 2 5 l I G l u I H R h Y m V s b G E u e 0 5 h b W U s M H 0 m c X V v d D s s J n F 1 b 3 Q 7 U 2 V j d G l v b j E v Q l R D I C g y K S 9 D b 2 5 2 Z X J z a W 9 u Z S B p b i B 0 Y W J l b G x h L n t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C V E M g K D I p L 0 N v b n Z l c n N p b 2 5 l I G l u I H R h Y m V s b G E u e 0 5 h b W U s M H 0 m c X V v d D s s J n F 1 b 3 Q 7 U 2 V j d G l v b j E v Q l R D I C g y K S 9 D b 2 5 2 Z X J z a W 9 u Z S B p b i B 0 Y W J l b G x h L n t W Y W x 1 Z S w x f S Z x d W 9 0 O 1 0 s J n F 1 b 3 Q 7 U m V s Y X R p b 2 5 z a G l w S W 5 m b y Z x d W 9 0 O z p b X X 0 i I C 8 + P E V u d H J 5 I F R 5 c G U 9 I k Z p b G x M Y X N 0 V X B k Y X R l Z C I g V m F s d W U 9 I m Q y M D E 3 L T E y L T M w V D E y O j A w O j Q 1 L j Q x O T E 5 O D R a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E Y W R v c y Z x d W 9 0 O y w m c X V v d D t W Y W x 1 Z S Z x d W 9 0 O 1 0 i I C 8 + P E V u d H J 5 I F R 5 c G U 9 I l F 1 Z X J 5 S U Q i I F Z h b H V l P S J z M T k y Y z Q 2 N T M t Y T E x M i 0 0 Y W N l L T l m M W U t Y z E 4 M T R i Y j d j M m E 1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C V E M l M j A o M i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U Q y U y M C g y K S 9 P c m l n a W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U Q y U y M C g y K S 9 D b 2 5 2 Z X J z a W 9 u Z S U y M G l u J T I w d G F i Z W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U Q y U y M C g y K S 9 S a W 5 v b W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S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e m l v b m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M Y X N 0 V X B k Y X R l Z C I g V m F s d W U 9 I m Q y M D E 3 L T E y L T M w V D E x O j U 2 O j M x L j E 1 N D E 1 M j B a I i A v P j x F b n R y e S B U e X B l P S J G a W x s R X J y b 3 J D b 2 R l I i B W Y W x 1 Z T 0 i c 1 V u a 2 5 v d 2 4 i I C 8 + P E V u d H J 5 I F R 5 c G U 9 I k Z p b G x D b 2 x 1 b W 5 O Y W 1 l c y I g V m F s d W U 9 I n N b J n F 1 b 3 Q 7 R G F k b 3 M m c X V v d D s s J n F 1 b 3 Q 7 V m F s d W U m c X V v d D t d I i A v P j x F b n R y e S B U e X B l P S J G a W x s Q 2 9 s d W 1 u V H l w Z X M i I F Z h b H V l P S J z Q m d B P S I g L z 4 8 R W 5 0 c n k g V H l w Z T 0 i R m l s b E V y c m 9 y Q 2 9 1 b n Q i I F Z h b H V l P S J s M C I g L z 4 8 R W 5 0 c n k g V H l w Z T 0 i R m l s b E N v d W 5 0 I i B W Y W x 1 Z T 0 i b D E 4 I i A v P j x F b n R y e S B U e X B l P S J G a W x s U 3 R h d H V z I i B W Y W x 1 Z T 0 i c 0 N v b X B s Z X R l I i A v P j x F b n R y e S B U e X B l P S J G a W x s V G F y Z 2 V 0 I i B W Y W x 1 Z T 0 i c 0 V U S F 8 5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V R I L 0 N v b n Z l c n N p b 2 5 l I G l u I H R h Y m V s b G E u e 0 5 h b W U s M H 0 m c X V v d D s s J n F 1 b 3 Q 7 U 2 V j d G l v b j E v R V R I L 0 N v b n Z l c n N p b 2 5 l I G l u I H R h Y m V s b G E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V U S C 9 D b 2 5 2 Z X J z a W 9 u Z S B p b i B 0 Y W J l b G x h L n t O Y W 1 l L D B 9 J n F 1 b 3 Q 7 L C Z x d W 9 0 O 1 N l Y 3 R p b 2 4 x L 0 V U S C 9 D b 2 5 2 Z X J z a W 9 u Z S B p b i B 0 Y W J l b G x h L n t W Y W x 1 Z S w x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V U S C U y M C g y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I J T I w K D I p L 0 9 y a W d p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I J T I w K D I p L 0 N v b n Z l c n N p b 2 5 l J T I w a W 4 l M j B 0 Y W J l b G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I J T I w K D I p L 1 J p b m 9 t a W 5 h d G U l M j B j b 2 x v b m 5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x + t U 4 Y o b h N p b Z 1 t 0 u W 8 w w A A A A A A g A A A A A A E G Y A A A A B A A A g A A A A W N Y w J 6 / 7 7 V L 8 r u X E 9 G j M 6 E A b O S X Z H 0 k U w B t 3 E b C i b t Y A A A A A D o A A A A A C A A A g A A A A J h o S Q Z N T x y 3 B B u L w i Z f F 4 N E o q v C h G h x M l f h C C v 2 c Y 0 F Q A A A A N H D Q t A F A V f S P e Y c / Q f 9 H m z A 4 u 7 C 3 H d B t / S H 7 L p 1 8 X T V J e T K U e v Q q d E t M d g J k L W W m f m y N A X J f x 9 0 5 a L c i 9 M K x R E Y p R Z d n W 6 Z D K 1 a d U x k G j U N A A A A A z u Q I j G 8 c T M i u f K b p a m Q D + 7 n L R 8 e 2 c y A f 6 p m m c d 6 Y 4 M h 9 5 S f x G F 6 T g E q 1 p l Q q / z 4 a 7 7 K a l 3 g 8 A m 7 o v 7 C b Z d Q 6 L w = = < / D a t a M a s h u p > 
</file>

<file path=customXml/itemProps1.xml><?xml version="1.0" encoding="utf-8"?>
<ds:datastoreItem xmlns:ds="http://schemas.openxmlformats.org/officeDocument/2006/customXml" ds:itemID="{FAC8B216-A148-479E-B230-DA6C4D0E84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Coins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2017-12-30T10:42:28Z</dcterms:created>
  <dcterms:modified xsi:type="dcterms:W3CDTF">2017-12-30T12:43:16Z</dcterms:modified>
</cp:coreProperties>
</file>