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wnloads\"/>
    </mc:Choice>
  </mc:AlternateContent>
  <xr:revisionPtr revIDLastSave="0" documentId="13_ncr:1_{9ACA391D-0988-46A9-8AA3-130C1052263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apa" sheetId="5" r:id="rId1"/>
    <sheet name="WDOFUT-Template" sheetId="1" r:id="rId2"/>
  </sheets>
  <definedNames>
    <definedName name="_xlnm._FilterDatabase" localSheetId="1" hidden="1">'WDOFUT-Template'!$A$1:$F$3855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" i="1" l="1"/>
  <c r="Q15" i="1"/>
  <c r="F3856" i="1"/>
  <c r="I3856" i="1"/>
  <c r="J3856" i="1"/>
  <c r="O2" i="1"/>
  <c r="O3" i="1" s="1"/>
  <c r="J3855" i="1"/>
  <c r="F3" i="1"/>
  <c r="J2" i="1" s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2" i="1"/>
  <c r="K2" i="1" s="1"/>
  <c r="H4" i="1"/>
  <c r="H3" i="1"/>
  <c r="K3" i="1" l="1"/>
  <c r="K4" i="1"/>
  <c r="L2" i="1"/>
  <c r="F4" i="1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G3856" i="1" s="1"/>
  <c r="F3852" i="1"/>
  <c r="F3853" i="1"/>
  <c r="F3854" i="1"/>
  <c r="F3855" i="1"/>
  <c r="J3854" i="1" l="1"/>
  <c r="H3856" i="1"/>
  <c r="K3856" i="1" s="1"/>
  <c r="L3856" i="1" s="1"/>
  <c r="J3826" i="1"/>
  <c r="H3828" i="1"/>
  <c r="G3831" i="1"/>
  <c r="J3794" i="1"/>
  <c r="G3799" i="1"/>
  <c r="H3796" i="1"/>
  <c r="J3762" i="1"/>
  <c r="H3764" i="1"/>
  <c r="G3767" i="1"/>
  <c r="J3730" i="1"/>
  <c r="G3735" i="1"/>
  <c r="H3732" i="1"/>
  <c r="J3706" i="1"/>
  <c r="H3708" i="1"/>
  <c r="G3711" i="1"/>
  <c r="J3674" i="1"/>
  <c r="H3676" i="1"/>
  <c r="G3679" i="1"/>
  <c r="J3658" i="1"/>
  <c r="H3660" i="1"/>
  <c r="G3663" i="1"/>
  <c r="J3634" i="1"/>
  <c r="H3636" i="1"/>
  <c r="G3639" i="1"/>
  <c r="J3610" i="1"/>
  <c r="H3612" i="1"/>
  <c r="G3615" i="1"/>
  <c r="J3586" i="1"/>
  <c r="H3588" i="1"/>
  <c r="G3591" i="1"/>
  <c r="J3562" i="1"/>
  <c r="H3564" i="1"/>
  <c r="G3567" i="1"/>
  <c r="J3530" i="1"/>
  <c r="H3532" i="1"/>
  <c r="G3535" i="1"/>
  <c r="J3498" i="1"/>
  <c r="H3500" i="1"/>
  <c r="G3503" i="1"/>
  <c r="J3466" i="1"/>
  <c r="H3468" i="1"/>
  <c r="G3471" i="1"/>
  <c r="J3442" i="1"/>
  <c r="H3444" i="1"/>
  <c r="G3447" i="1"/>
  <c r="J3410" i="1"/>
  <c r="H3412" i="1"/>
  <c r="G3415" i="1"/>
  <c r="J3394" i="1"/>
  <c r="H3396" i="1"/>
  <c r="G3399" i="1"/>
  <c r="J3362" i="1"/>
  <c r="H3364" i="1"/>
  <c r="G3367" i="1"/>
  <c r="J3338" i="1"/>
  <c r="H3340" i="1"/>
  <c r="G3343" i="1"/>
  <c r="J3314" i="1"/>
  <c r="H3316" i="1"/>
  <c r="G3319" i="1"/>
  <c r="J3282" i="1"/>
  <c r="H3284" i="1"/>
  <c r="G3287" i="1"/>
  <c r="J3258" i="1"/>
  <c r="H3260" i="1"/>
  <c r="G3263" i="1"/>
  <c r="J3242" i="1"/>
  <c r="H3244" i="1"/>
  <c r="G3247" i="1"/>
  <c r="J3218" i="1"/>
  <c r="H3220" i="1"/>
  <c r="G3223" i="1"/>
  <c r="J3194" i="1"/>
  <c r="H3196" i="1"/>
  <c r="G3199" i="1"/>
  <c r="J3170" i="1"/>
  <c r="H3172" i="1"/>
  <c r="G3175" i="1"/>
  <c r="J3146" i="1"/>
  <c r="H3148" i="1"/>
  <c r="G3151" i="1"/>
  <c r="J3114" i="1"/>
  <c r="H3116" i="1"/>
  <c r="G3119" i="1"/>
  <c r="J3090" i="1"/>
  <c r="H3092" i="1"/>
  <c r="G3095" i="1"/>
  <c r="J3066" i="1"/>
  <c r="H3068" i="1"/>
  <c r="G3071" i="1"/>
  <c r="J3042" i="1"/>
  <c r="H3044" i="1"/>
  <c r="G3047" i="1"/>
  <c r="J3018" i="1"/>
  <c r="H3020" i="1"/>
  <c r="G3023" i="1"/>
  <c r="J2986" i="1"/>
  <c r="H2988" i="1"/>
  <c r="G2991" i="1"/>
  <c r="J2962" i="1"/>
  <c r="H2964" i="1"/>
  <c r="G2967" i="1"/>
  <c r="J2938" i="1"/>
  <c r="H2940" i="1"/>
  <c r="G2943" i="1"/>
  <c r="J2914" i="1"/>
  <c r="H2916" i="1"/>
  <c r="G2919" i="1"/>
  <c r="J2898" i="1"/>
  <c r="H2900" i="1"/>
  <c r="G2903" i="1"/>
  <c r="J2858" i="1"/>
  <c r="H2860" i="1"/>
  <c r="G2863" i="1"/>
  <c r="J2834" i="1"/>
  <c r="H2836" i="1"/>
  <c r="G2839" i="1"/>
  <c r="J2802" i="1"/>
  <c r="H2804" i="1"/>
  <c r="G2807" i="1"/>
  <c r="J2786" i="1"/>
  <c r="H2788" i="1"/>
  <c r="G2791" i="1"/>
  <c r="J2754" i="1"/>
  <c r="H2756" i="1"/>
  <c r="G2759" i="1"/>
  <c r="J2730" i="1"/>
  <c r="H2732" i="1"/>
  <c r="G2735" i="1"/>
  <c r="J2706" i="1"/>
  <c r="H2708" i="1"/>
  <c r="G2711" i="1"/>
  <c r="J2682" i="1"/>
  <c r="H2684" i="1"/>
  <c r="G2687" i="1"/>
  <c r="J2658" i="1"/>
  <c r="H2660" i="1"/>
  <c r="G2663" i="1"/>
  <c r="J2634" i="1"/>
  <c r="H2636" i="1"/>
  <c r="G2639" i="1"/>
  <c r="J2610" i="1"/>
  <c r="H2612" i="1"/>
  <c r="G2615" i="1"/>
  <c r="J2578" i="1"/>
  <c r="H2580" i="1"/>
  <c r="G2583" i="1"/>
  <c r="J2554" i="1"/>
  <c r="H2556" i="1"/>
  <c r="G2559" i="1"/>
  <c r="J2530" i="1"/>
  <c r="H2532" i="1"/>
  <c r="G2535" i="1"/>
  <c r="J2506" i="1"/>
  <c r="H2508" i="1"/>
  <c r="G2511" i="1"/>
  <c r="J2474" i="1"/>
  <c r="H2476" i="1"/>
  <c r="G2479" i="1"/>
  <c r="J2458" i="1"/>
  <c r="H2460" i="1"/>
  <c r="G2463" i="1"/>
  <c r="J2426" i="1"/>
  <c r="H2428" i="1"/>
  <c r="G2431" i="1"/>
  <c r="J2402" i="1"/>
  <c r="H2404" i="1"/>
  <c r="G2407" i="1"/>
  <c r="J2378" i="1"/>
  <c r="H2380" i="1"/>
  <c r="G2383" i="1"/>
  <c r="J2346" i="1"/>
  <c r="H2348" i="1"/>
  <c r="G2351" i="1"/>
  <c r="J2306" i="1"/>
  <c r="G2311" i="1"/>
  <c r="H2308" i="1"/>
  <c r="J2274" i="1"/>
  <c r="H2276" i="1"/>
  <c r="G2279" i="1"/>
  <c r="J2250" i="1"/>
  <c r="H2252" i="1"/>
  <c r="G2255" i="1"/>
  <c r="J2234" i="1"/>
  <c r="H2236" i="1"/>
  <c r="G2239" i="1"/>
  <c r="J2210" i="1"/>
  <c r="H2212" i="1"/>
  <c r="G2215" i="1"/>
  <c r="J2194" i="1"/>
  <c r="H2196" i="1"/>
  <c r="G2199" i="1"/>
  <c r="J2162" i="1"/>
  <c r="H2164" i="1"/>
  <c r="G2167" i="1"/>
  <c r="J2146" i="1"/>
  <c r="H2148" i="1"/>
  <c r="G2151" i="1"/>
  <c r="J2114" i="1"/>
  <c r="H2116" i="1"/>
  <c r="G2119" i="1"/>
  <c r="J2098" i="1"/>
  <c r="H2100" i="1"/>
  <c r="G2103" i="1"/>
  <c r="J2066" i="1"/>
  <c r="H2068" i="1"/>
  <c r="G2071" i="1"/>
  <c r="J2050" i="1"/>
  <c r="H2052" i="1"/>
  <c r="G2055" i="1"/>
  <c r="J2018" i="1"/>
  <c r="H2020" i="1"/>
  <c r="G2023" i="1"/>
  <c r="J1994" i="1"/>
  <c r="H1996" i="1"/>
  <c r="G1999" i="1"/>
  <c r="J1962" i="1"/>
  <c r="H1964" i="1"/>
  <c r="G1967" i="1"/>
  <c r="J1946" i="1"/>
  <c r="H1948" i="1"/>
  <c r="G1951" i="1"/>
  <c r="J1914" i="1"/>
  <c r="H1916" i="1"/>
  <c r="G1919" i="1"/>
  <c r="J1890" i="1"/>
  <c r="H1892" i="1"/>
  <c r="G1895" i="1"/>
  <c r="J1874" i="1"/>
  <c r="H1876" i="1"/>
  <c r="G1879" i="1"/>
  <c r="J1842" i="1"/>
  <c r="G1847" i="1"/>
  <c r="H1844" i="1"/>
  <c r="J1810" i="1"/>
  <c r="H1812" i="1"/>
  <c r="G1815" i="1"/>
  <c r="J1794" i="1"/>
  <c r="H1796" i="1"/>
  <c r="G1799" i="1"/>
  <c r="J1762" i="1"/>
  <c r="G1767" i="1"/>
  <c r="H1764" i="1"/>
  <c r="J1730" i="1"/>
  <c r="G1735" i="1"/>
  <c r="H1732" i="1"/>
  <c r="J1706" i="1"/>
  <c r="H1708" i="1"/>
  <c r="G1711" i="1"/>
  <c r="J1682" i="1"/>
  <c r="G1687" i="1"/>
  <c r="H1684" i="1"/>
  <c r="J1650" i="1"/>
  <c r="H1652" i="1"/>
  <c r="G1655" i="1"/>
  <c r="J1618" i="1"/>
  <c r="H1620" i="1"/>
  <c r="G1623" i="1"/>
  <c r="J1578" i="1"/>
  <c r="H1580" i="1"/>
  <c r="G1583" i="1"/>
  <c r="J1538" i="1"/>
  <c r="H1540" i="1"/>
  <c r="G1543" i="1"/>
  <c r="J1498" i="1"/>
  <c r="H1500" i="1"/>
  <c r="G1503" i="1"/>
  <c r="J1466" i="1"/>
  <c r="H1468" i="1"/>
  <c r="G1471" i="1"/>
  <c r="J1426" i="1"/>
  <c r="H1428" i="1"/>
  <c r="G1431" i="1"/>
  <c r="J1386" i="1"/>
  <c r="H1388" i="1"/>
  <c r="G1391" i="1"/>
  <c r="J1354" i="1"/>
  <c r="H1356" i="1"/>
  <c r="G1359" i="1"/>
  <c r="J1314" i="1"/>
  <c r="H1316" i="1"/>
  <c r="G1319" i="1"/>
  <c r="J1274" i="1"/>
  <c r="H1276" i="1"/>
  <c r="G1279" i="1"/>
  <c r="J1242" i="1"/>
  <c r="H1244" i="1"/>
  <c r="G1247" i="1"/>
  <c r="J1202" i="1"/>
  <c r="H1204" i="1"/>
  <c r="G1207" i="1"/>
  <c r="J1162" i="1"/>
  <c r="H1164" i="1"/>
  <c r="G1167" i="1"/>
  <c r="J1122" i="1"/>
  <c r="H1124" i="1"/>
  <c r="G1127" i="1"/>
  <c r="J1090" i="1"/>
  <c r="H1092" i="1"/>
  <c r="G1095" i="1"/>
  <c r="J1050" i="1"/>
  <c r="H1052" i="1"/>
  <c r="G1055" i="1"/>
  <c r="J1010" i="1"/>
  <c r="H1012" i="1"/>
  <c r="G1015" i="1"/>
  <c r="J978" i="1"/>
  <c r="H980" i="1"/>
  <c r="G983" i="1"/>
  <c r="J938" i="1"/>
  <c r="H940" i="1"/>
  <c r="G943" i="1"/>
  <c r="J890" i="1"/>
  <c r="H892" i="1"/>
  <c r="G895" i="1"/>
  <c r="J842" i="1"/>
  <c r="H844" i="1"/>
  <c r="G847" i="1"/>
  <c r="J778" i="1"/>
  <c r="H780" i="1"/>
  <c r="G783" i="1"/>
  <c r="J730" i="1"/>
  <c r="H732" i="1"/>
  <c r="G735" i="1"/>
  <c r="J682" i="1"/>
  <c r="H684" i="1"/>
  <c r="G687" i="1"/>
  <c r="J642" i="1"/>
  <c r="G647" i="1"/>
  <c r="H644" i="1"/>
  <c r="J602" i="1"/>
  <c r="H604" i="1"/>
  <c r="G607" i="1"/>
  <c r="J554" i="1"/>
  <c r="H556" i="1"/>
  <c r="G559" i="1"/>
  <c r="J514" i="1"/>
  <c r="G519" i="1"/>
  <c r="H516" i="1"/>
  <c r="J474" i="1"/>
  <c r="H476" i="1"/>
  <c r="G479" i="1"/>
  <c r="J426" i="1"/>
  <c r="H428" i="1"/>
  <c r="G431" i="1"/>
  <c r="J386" i="1"/>
  <c r="H388" i="1"/>
  <c r="G391" i="1"/>
  <c r="J338" i="1"/>
  <c r="H340" i="1"/>
  <c r="G343" i="1"/>
  <c r="J298" i="1"/>
  <c r="H300" i="1"/>
  <c r="G303" i="1"/>
  <c r="J266" i="1"/>
  <c r="H268" i="1"/>
  <c r="G271" i="1"/>
  <c r="J226" i="1"/>
  <c r="H228" i="1"/>
  <c r="G231" i="1"/>
  <c r="J170" i="1"/>
  <c r="H172" i="1"/>
  <c r="G175" i="1"/>
  <c r="J122" i="1"/>
  <c r="H124" i="1"/>
  <c r="G127" i="1"/>
  <c r="J74" i="1"/>
  <c r="H76" i="1"/>
  <c r="G79" i="1"/>
  <c r="J10" i="1"/>
  <c r="H12" i="1"/>
  <c r="G15" i="1"/>
  <c r="J3849" i="1"/>
  <c r="H3851" i="1"/>
  <c r="G3854" i="1"/>
  <c r="J3809" i="1"/>
  <c r="H3811" i="1"/>
  <c r="G3814" i="1"/>
  <c r="J3793" i="1"/>
  <c r="H3795" i="1"/>
  <c r="G3798" i="1"/>
  <c r="J3753" i="1"/>
  <c r="H3755" i="1"/>
  <c r="G3758" i="1"/>
  <c r="J3713" i="1"/>
  <c r="H3715" i="1"/>
  <c r="G3718" i="1"/>
  <c r="J3681" i="1"/>
  <c r="H3683" i="1"/>
  <c r="G3686" i="1"/>
  <c r="J3657" i="1"/>
  <c r="H3659" i="1"/>
  <c r="G3662" i="1"/>
  <c r="J3617" i="1"/>
  <c r="H3619" i="1"/>
  <c r="G3622" i="1"/>
  <c r="J3593" i="1"/>
  <c r="H3595" i="1"/>
  <c r="G3598" i="1"/>
  <c r="J3553" i="1"/>
  <c r="H3555" i="1"/>
  <c r="G3558" i="1"/>
  <c r="J3521" i="1"/>
  <c r="H3523" i="1"/>
  <c r="G3526" i="1"/>
  <c r="J3481" i="1"/>
  <c r="H3483" i="1"/>
  <c r="G3486" i="1"/>
  <c r="J3441" i="1"/>
  <c r="H3443" i="1"/>
  <c r="G3446" i="1"/>
  <c r="J3409" i="1"/>
  <c r="H3411" i="1"/>
  <c r="G3414" i="1"/>
  <c r="J3369" i="1"/>
  <c r="H3371" i="1"/>
  <c r="G3374" i="1"/>
  <c r="J3321" i="1"/>
  <c r="H3323" i="1"/>
  <c r="G3326" i="1"/>
  <c r="J3281" i="1"/>
  <c r="H3283" i="1"/>
  <c r="G3286" i="1"/>
  <c r="J3241" i="1"/>
  <c r="H3243" i="1"/>
  <c r="G3246" i="1"/>
  <c r="J3225" i="1"/>
  <c r="H3227" i="1"/>
  <c r="G3230" i="1"/>
  <c r="J3185" i="1"/>
  <c r="H3187" i="1"/>
  <c r="G3190" i="1"/>
  <c r="J3153" i="1"/>
  <c r="H3155" i="1"/>
  <c r="G3158" i="1"/>
  <c r="J3113" i="1"/>
  <c r="H3115" i="1"/>
  <c r="G3118" i="1"/>
  <c r="J3065" i="1"/>
  <c r="H3067" i="1"/>
  <c r="G3070" i="1"/>
  <c r="J3025" i="1"/>
  <c r="H3027" i="1"/>
  <c r="G3030" i="1"/>
  <c r="J2985" i="1"/>
  <c r="H2987" i="1"/>
  <c r="G2990" i="1"/>
  <c r="J2945" i="1"/>
  <c r="H2947" i="1"/>
  <c r="G2950" i="1"/>
  <c r="J2905" i="1"/>
  <c r="H2907" i="1"/>
  <c r="G2910" i="1"/>
  <c r="J2865" i="1"/>
  <c r="H2867" i="1"/>
  <c r="G2870" i="1"/>
  <c r="J2833" i="1"/>
  <c r="H2835" i="1"/>
  <c r="G2838" i="1"/>
  <c r="J2809" i="1"/>
  <c r="H2811" i="1"/>
  <c r="G2814" i="1"/>
  <c r="J2769" i="1"/>
  <c r="H2771" i="1"/>
  <c r="G2774" i="1"/>
  <c r="J2729" i="1"/>
  <c r="H2731" i="1"/>
  <c r="G2734" i="1"/>
  <c r="J2697" i="1"/>
  <c r="H2699" i="1"/>
  <c r="G2702" i="1"/>
  <c r="J2657" i="1"/>
  <c r="H2659" i="1"/>
  <c r="G2662" i="1"/>
  <c r="J2617" i="1"/>
  <c r="H2619" i="1"/>
  <c r="G2622" i="1"/>
  <c r="J2585" i="1"/>
  <c r="H2587" i="1"/>
  <c r="G2590" i="1"/>
  <c r="J2545" i="1"/>
  <c r="H2547" i="1"/>
  <c r="G2550" i="1"/>
  <c r="J2505" i="1"/>
  <c r="H2507" i="1"/>
  <c r="G2510" i="1"/>
  <c r="J2481" i="1"/>
  <c r="H2483" i="1"/>
  <c r="G2486" i="1"/>
  <c r="J2449" i="1"/>
  <c r="H2451" i="1"/>
  <c r="G2454" i="1"/>
  <c r="J2417" i="1"/>
  <c r="H2419" i="1"/>
  <c r="G2422" i="1"/>
  <c r="J2377" i="1"/>
  <c r="H2379" i="1"/>
  <c r="G2382" i="1"/>
  <c r="J2361" i="1"/>
  <c r="H2363" i="1"/>
  <c r="G2366" i="1"/>
  <c r="J2313" i="1"/>
  <c r="H2315" i="1"/>
  <c r="G2318" i="1"/>
  <c r="J2273" i="1"/>
  <c r="H2275" i="1"/>
  <c r="G2278" i="1"/>
  <c r="J2241" i="1"/>
  <c r="H2243" i="1"/>
  <c r="G2246" i="1"/>
  <c r="J2217" i="1"/>
  <c r="H2219" i="1"/>
  <c r="G2222" i="1"/>
  <c r="J2177" i="1"/>
  <c r="H2179" i="1"/>
  <c r="G2182" i="1"/>
  <c r="J2137" i="1"/>
  <c r="H2139" i="1"/>
  <c r="G2142" i="1"/>
  <c r="J2105" i="1"/>
  <c r="H2107" i="1"/>
  <c r="G2110" i="1"/>
  <c r="J2073" i="1"/>
  <c r="H2075" i="1"/>
  <c r="G2078" i="1"/>
  <c r="J2041" i="1"/>
  <c r="H2043" i="1"/>
  <c r="G2046" i="1"/>
  <c r="J2009" i="1"/>
  <c r="H2011" i="1"/>
  <c r="G2014" i="1"/>
  <c r="J1969" i="1"/>
  <c r="H1971" i="1"/>
  <c r="G1974" i="1"/>
  <c r="J1937" i="1"/>
  <c r="H1939" i="1"/>
  <c r="G1942" i="1"/>
  <c r="J1897" i="1"/>
  <c r="H1899" i="1"/>
  <c r="G1902" i="1"/>
  <c r="J1857" i="1"/>
  <c r="H1859" i="1"/>
  <c r="G1862" i="1"/>
  <c r="J1825" i="1"/>
  <c r="H1827" i="1"/>
  <c r="G1830" i="1"/>
  <c r="J1785" i="1"/>
  <c r="H1787" i="1"/>
  <c r="G1790" i="1"/>
  <c r="J1745" i="1"/>
  <c r="H1747" i="1"/>
  <c r="G1750" i="1"/>
  <c r="J1697" i="1"/>
  <c r="H1699" i="1"/>
  <c r="G1702" i="1"/>
  <c r="J1665" i="1"/>
  <c r="H1667" i="1"/>
  <c r="G1670" i="1"/>
  <c r="J1625" i="1"/>
  <c r="G1630" i="1"/>
  <c r="H1627" i="1"/>
  <c r="J1585" i="1"/>
  <c r="H1587" i="1"/>
  <c r="G1590" i="1"/>
  <c r="J1545" i="1"/>
  <c r="H1547" i="1"/>
  <c r="G1550" i="1"/>
  <c r="J1521" i="1"/>
  <c r="H1523" i="1"/>
  <c r="G1526" i="1"/>
  <c r="J1481" i="1"/>
  <c r="H1483" i="1"/>
  <c r="G1486" i="1"/>
  <c r="J1433" i="1"/>
  <c r="H1435" i="1"/>
  <c r="G1438" i="1"/>
  <c r="J1401" i="1"/>
  <c r="H1403" i="1"/>
  <c r="G1406" i="1"/>
  <c r="J1385" i="1"/>
  <c r="H1387" i="1"/>
  <c r="G1390" i="1"/>
  <c r="J1353" i="1"/>
  <c r="H1355" i="1"/>
  <c r="G1358" i="1"/>
  <c r="J1321" i="1"/>
  <c r="H1323" i="1"/>
  <c r="G1326" i="1"/>
  <c r="J1297" i="1"/>
  <c r="H1299" i="1"/>
  <c r="G1302" i="1"/>
  <c r="J1265" i="1"/>
  <c r="H1267" i="1"/>
  <c r="G1270" i="1"/>
  <c r="J1217" i="1"/>
  <c r="H1219" i="1"/>
  <c r="G1222" i="1"/>
  <c r="J1185" i="1"/>
  <c r="H1187" i="1"/>
  <c r="G1190" i="1"/>
  <c r="J1161" i="1"/>
  <c r="H1163" i="1"/>
  <c r="G1166" i="1"/>
  <c r="J1121" i="1"/>
  <c r="H1123" i="1"/>
  <c r="G1126" i="1"/>
  <c r="J1081" i="1"/>
  <c r="G1086" i="1"/>
  <c r="H1083" i="1"/>
  <c r="J1049" i="1"/>
  <c r="G1054" i="1"/>
  <c r="H1051" i="1"/>
  <c r="J1009" i="1"/>
  <c r="H1011" i="1"/>
  <c r="G1014" i="1"/>
  <c r="J977" i="1"/>
  <c r="H979" i="1"/>
  <c r="G982" i="1"/>
  <c r="J937" i="1"/>
  <c r="H939" i="1"/>
  <c r="G942" i="1"/>
  <c r="J921" i="1"/>
  <c r="H923" i="1"/>
  <c r="G926" i="1"/>
  <c r="J881" i="1"/>
  <c r="H883" i="1"/>
  <c r="G886" i="1"/>
  <c r="J841" i="1"/>
  <c r="H843" i="1"/>
  <c r="G846" i="1"/>
  <c r="J809" i="1"/>
  <c r="H811" i="1"/>
  <c r="G814" i="1"/>
  <c r="J785" i="1"/>
  <c r="H787" i="1"/>
  <c r="G790" i="1"/>
  <c r="J745" i="1"/>
  <c r="H747" i="1"/>
  <c r="G750" i="1"/>
  <c r="J721" i="1"/>
  <c r="H723" i="1"/>
  <c r="G726" i="1"/>
  <c r="J697" i="1"/>
  <c r="H699" i="1"/>
  <c r="G702" i="1"/>
  <c r="J657" i="1"/>
  <c r="H659" i="1"/>
  <c r="G662" i="1"/>
  <c r="J617" i="1"/>
  <c r="H619" i="1"/>
  <c r="G622" i="1"/>
  <c r="J585" i="1"/>
  <c r="H587" i="1"/>
  <c r="G590" i="1"/>
  <c r="J553" i="1"/>
  <c r="H555" i="1"/>
  <c r="G558" i="1"/>
  <c r="J521" i="1"/>
  <c r="H523" i="1"/>
  <c r="G526" i="1"/>
  <c r="J489" i="1"/>
  <c r="H491" i="1"/>
  <c r="G494" i="1"/>
  <c r="J465" i="1"/>
  <c r="H467" i="1"/>
  <c r="G470" i="1"/>
  <c r="J425" i="1"/>
  <c r="H427" i="1"/>
  <c r="G430" i="1"/>
  <c r="J393" i="1"/>
  <c r="H395" i="1"/>
  <c r="G398" i="1"/>
  <c r="J345" i="1"/>
  <c r="H347" i="1"/>
  <c r="G350" i="1"/>
  <c r="J321" i="1"/>
  <c r="H323" i="1"/>
  <c r="G326" i="1"/>
  <c r="J281" i="1"/>
  <c r="H283" i="1"/>
  <c r="G286" i="1"/>
  <c r="J233" i="1"/>
  <c r="H235" i="1"/>
  <c r="G238" i="1"/>
  <c r="J177" i="1"/>
  <c r="H179" i="1"/>
  <c r="G182" i="1"/>
  <c r="J121" i="1"/>
  <c r="H123" i="1"/>
  <c r="G126" i="1"/>
  <c r="J17" i="1"/>
  <c r="H19" i="1"/>
  <c r="G22" i="1"/>
  <c r="J3848" i="1"/>
  <c r="H3850" i="1"/>
  <c r="G3853" i="1"/>
  <c r="J3840" i="1"/>
  <c r="H3842" i="1"/>
  <c r="G3845" i="1"/>
  <c r="J3832" i="1"/>
  <c r="H3834" i="1"/>
  <c r="G3837" i="1"/>
  <c r="J3824" i="1"/>
  <c r="H3826" i="1"/>
  <c r="G3829" i="1"/>
  <c r="J3816" i="1"/>
  <c r="H3818" i="1"/>
  <c r="G3821" i="1"/>
  <c r="J3808" i="1"/>
  <c r="H3810" i="1"/>
  <c r="G3813" i="1"/>
  <c r="J3800" i="1"/>
  <c r="H3802" i="1"/>
  <c r="G3805" i="1"/>
  <c r="J3792" i="1"/>
  <c r="H3794" i="1"/>
  <c r="G3797" i="1"/>
  <c r="J3784" i="1"/>
  <c r="H3786" i="1"/>
  <c r="G3789" i="1"/>
  <c r="J3776" i="1"/>
  <c r="H3778" i="1"/>
  <c r="G3781" i="1"/>
  <c r="J3768" i="1"/>
  <c r="H3770" i="1"/>
  <c r="G3773" i="1"/>
  <c r="J3760" i="1"/>
  <c r="H3762" i="1"/>
  <c r="G3765" i="1"/>
  <c r="J3752" i="1"/>
  <c r="H3754" i="1"/>
  <c r="G3757" i="1"/>
  <c r="J3744" i="1"/>
  <c r="H3746" i="1"/>
  <c r="G3749" i="1"/>
  <c r="J3736" i="1"/>
  <c r="H3738" i="1"/>
  <c r="G3741" i="1"/>
  <c r="J3728" i="1"/>
  <c r="H3730" i="1"/>
  <c r="G3733" i="1"/>
  <c r="J3720" i="1"/>
  <c r="H3722" i="1"/>
  <c r="G3725" i="1"/>
  <c r="J3712" i="1"/>
  <c r="H3714" i="1"/>
  <c r="G3717" i="1"/>
  <c r="J3704" i="1"/>
  <c r="H3706" i="1"/>
  <c r="G3709" i="1"/>
  <c r="J3696" i="1"/>
  <c r="H3698" i="1"/>
  <c r="G3701" i="1"/>
  <c r="J3688" i="1"/>
  <c r="H3690" i="1"/>
  <c r="G3693" i="1"/>
  <c r="J3680" i="1"/>
  <c r="H3682" i="1"/>
  <c r="G3685" i="1"/>
  <c r="J3672" i="1"/>
  <c r="H3674" i="1"/>
  <c r="G3677" i="1"/>
  <c r="J3664" i="1"/>
  <c r="H3666" i="1"/>
  <c r="G3669" i="1"/>
  <c r="J3656" i="1"/>
  <c r="H3658" i="1"/>
  <c r="G3661" i="1"/>
  <c r="J3648" i="1"/>
  <c r="H3650" i="1"/>
  <c r="G3653" i="1"/>
  <c r="J3640" i="1"/>
  <c r="H3642" i="1"/>
  <c r="G3645" i="1"/>
  <c r="J3632" i="1"/>
  <c r="H3634" i="1"/>
  <c r="G3637" i="1"/>
  <c r="J3624" i="1"/>
  <c r="H3626" i="1"/>
  <c r="G3629" i="1"/>
  <c r="J3616" i="1"/>
  <c r="H3618" i="1"/>
  <c r="G3621" i="1"/>
  <c r="J3608" i="1"/>
  <c r="H3610" i="1"/>
  <c r="G3613" i="1"/>
  <c r="J3600" i="1"/>
  <c r="H3602" i="1"/>
  <c r="G3605" i="1"/>
  <c r="J3592" i="1"/>
  <c r="H3594" i="1"/>
  <c r="G3597" i="1"/>
  <c r="J3584" i="1"/>
  <c r="H3586" i="1"/>
  <c r="G3589" i="1"/>
  <c r="J3576" i="1"/>
  <c r="H3578" i="1"/>
  <c r="G3581" i="1"/>
  <c r="J3568" i="1"/>
  <c r="H3570" i="1"/>
  <c r="G3573" i="1"/>
  <c r="J3560" i="1"/>
  <c r="H3562" i="1"/>
  <c r="G3565" i="1"/>
  <c r="J3552" i="1"/>
  <c r="H3554" i="1"/>
  <c r="G3557" i="1"/>
  <c r="J3544" i="1"/>
  <c r="H3546" i="1"/>
  <c r="G3549" i="1"/>
  <c r="J3536" i="1"/>
  <c r="H3538" i="1"/>
  <c r="G3541" i="1"/>
  <c r="J3528" i="1"/>
  <c r="H3530" i="1"/>
  <c r="G3533" i="1"/>
  <c r="J3520" i="1"/>
  <c r="H3522" i="1"/>
  <c r="G3525" i="1"/>
  <c r="J3512" i="1"/>
  <c r="H3514" i="1"/>
  <c r="G3517" i="1"/>
  <c r="J3504" i="1"/>
  <c r="H3506" i="1"/>
  <c r="G3509" i="1"/>
  <c r="J3496" i="1"/>
  <c r="H3498" i="1"/>
  <c r="G3501" i="1"/>
  <c r="J3488" i="1"/>
  <c r="H3490" i="1"/>
  <c r="G3493" i="1"/>
  <c r="J3480" i="1"/>
  <c r="H3482" i="1"/>
  <c r="G3485" i="1"/>
  <c r="J3472" i="1"/>
  <c r="H3474" i="1"/>
  <c r="G3477" i="1"/>
  <c r="J3464" i="1"/>
  <c r="H3466" i="1"/>
  <c r="G3469" i="1"/>
  <c r="J3456" i="1"/>
  <c r="H3458" i="1"/>
  <c r="G3461" i="1"/>
  <c r="J3448" i="1"/>
  <c r="H3450" i="1"/>
  <c r="G3453" i="1"/>
  <c r="J3440" i="1"/>
  <c r="H3442" i="1"/>
  <c r="G3445" i="1"/>
  <c r="J3432" i="1"/>
  <c r="H3434" i="1"/>
  <c r="G3437" i="1"/>
  <c r="J3424" i="1"/>
  <c r="H3426" i="1"/>
  <c r="G3429" i="1"/>
  <c r="J3416" i="1"/>
  <c r="H3418" i="1"/>
  <c r="G3421" i="1"/>
  <c r="J3408" i="1"/>
  <c r="H3410" i="1"/>
  <c r="G3413" i="1"/>
  <c r="J3400" i="1"/>
  <c r="H3402" i="1"/>
  <c r="G3405" i="1"/>
  <c r="J3392" i="1"/>
  <c r="H3394" i="1"/>
  <c r="G3397" i="1"/>
  <c r="J3384" i="1"/>
  <c r="H3386" i="1"/>
  <c r="G3389" i="1"/>
  <c r="J3376" i="1"/>
  <c r="H3378" i="1"/>
  <c r="G3381" i="1"/>
  <c r="J3368" i="1"/>
  <c r="H3370" i="1"/>
  <c r="G3373" i="1"/>
  <c r="J3360" i="1"/>
  <c r="H3362" i="1"/>
  <c r="G3365" i="1"/>
  <c r="J3352" i="1"/>
  <c r="H3354" i="1"/>
  <c r="G3357" i="1"/>
  <c r="J3344" i="1"/>
  <c r="H3346" i="1"/>
  <c r="G3349" i="1"/>
  <c r="J3336" i="1"/>
  <c r="H3338" i="1"/>
  <c r="G3341" i="1"/>
  <c r="J3328" i="1"/>
  <c r="H3330" i="1"/>
  <c r="G3333" i="1"/>
  <c r="J3320" i="1"/>
  <c r="H3322" i="1"/>
  <c r="G3325" i="1"/>
  <c r="J3312" i="1"/>
  <c r="H3314" i="1"/>
  <c r="G3317" i="1"/>
  <c r="J3304" i="1"/>
  <c r="H3306" i="1"/>
  <c r="G3309" i="1"/>
  <c r="J3296" i="1"/>
  <c r="H3298" i="1"/>
  <c r="G3301" i="1"/>
  <c r="J3288" i="1"/>
  <c r="H3290" i="1"/>
  <c r="G3293" i="1"/>
  <c r="J3280" i="1"/>
  <c r="H3282" i="1"/>
  <c r="G3285" i="1"/>
  <c r="J3272" i="1"/>
  <c r="H3274" i="1"/>
  <c r="G3277" i="1"/>
  <c r="J3264" i="1"/>
  <c r="H3266" i="1"/>
  <c r="G3269" i="1"/>
  <c r="J3256" i="1"/>
  <c r="H3258" i="1"/>
  <c r="G3261" i="1"/>
  <c r="J3248" i="1"/>
  <c r="H3250" i="1"/>
  <c r="G3253" i="1"/>
  <c r="J3240" i="1"/>
  <c r="H3242" i="1"/>
  <c r="G3245" i="1"/>
  <c r="J3232" i="1"/>
  <c r="H3234" i="1"/>
  <c r="G3237" i="1"/>
  <c r="J3224" i="1"/>
  <c r="H3226" i="1"/>
  <c r="G3229" i="1"/>
  <c r="J3216" i="1"/>
  <c r="H3218" i="1"/>
  <c r="G3221" i="1"/>
  <c r="J3208" i="1"/>
  <c r="H3210" i="1"/>
  <c r="G3213" i="1"/>
  <c r="J3200" i="1"/>
  <c r="H3202" i="1"/>
  <c r="G3205" i="1"/>
  <c r="J3192" i="1"/>
  <c r="H3194" i="1"/>
  <c r="G3197" i="1"/>
  <c r="J3184" i="1"/>
  <c r="H3186" i="1"/>
  <c r="G3189" i="1"/>
  <c r="J3176" i="1"/>
  <c r="H3178" i="1"/>
  <c r="G3181" i="1"/>
  <c r="J3168" i="1"/>
  <c r="H3170" i="1"/>
  <c r="G3173" i="1"/>
  <c r="J3160" i="1"/>
  <c r="H3162" i="1"/>
  <c r="G3165" i="1"/>
  <c r="J3152" i="1"/>
  <c r="H3154" i="1"/>
  <c r="G3157" i="1"/>
  <c r="J3144" i="1"/>
  <c r="H3146" i="1"/>
  <c r="G3149" i="1"/>
  <c r="J3136" i="1"/>
  <c r="H3138" i="1"/>
  <c r="G3141" i="1"/>
  <c r="J3128" i="1"/>
  <c r="H3130" i="1"/>
  <c r="G3133" i="1"/>
  <c r="J3120" i="1"/>
  <c r="H3122" i="1"/>
  <c r="G3125" i="1"/>
  <c r="J3112" i="1"/>
  <c r="H3114" i="1"/>
  <c r="G3117" i="1"/>
  <c r="J3104" i="1"/>
  <c r="H3106" i="1"/>
  <c r="G3109" i="1"/>
  <c r="J3096" i="1"/>
  <c r="H3098" i="1"/>
  <c r="G3101" i="1"/>
  <c r="J3088" i="1"/>
  <c r="H3090" i="1"/>
  <c r="G3093" i="1"/>
  <c r="J3080" i="1"/>
  <c r="H3082" i="1"/>
  <c r="G3085" i="1"/>
  <c r="J3072" i="1"/>
  <c r="H3074" i="1"/>
  <c r="G3077" i="1"/>
  <c r="J3064" i="1"/>
  <c r="H3066" i="1"/>
  <c r="G3069" i="1"/>
  <c r="J3056" i="1"/>
  <c r="H3058" i="1"/>
  <c r="G3061" i="1"/>
  <c r="J3048" i="1"/>
  <c r="H3050" i="1"/>
  <c r="G3053" i="1"/>
  <c r="J3040" i="1"/>
  <c r="H3042" i="1"/>
  <c r="G3045" i="1"/>
  <c r="J3032" i="1"/>
  <c r="H3034" i="1"/>
  <c r="G3037" i="1"/>
  <c r="J3024" i="1"/>
  <c r="H3026" i="1"/>
  <c r="G3029" i="1"/>
  <c r="J3016" i="1"/>
  <c r="H3018" i="1"/>
  <c r="G3021" i="1"/>
  <c r="J3008" i="1"/>
  <c r="H3010" i="1"/>
  <c r="G3013" i="1"/>
  <c r="J3000" i="1"/>
  <c r="H3002" i="1"/>
  <c r="G3005" i="1"/>
  <c r="J2992" i="1"/>
  <c r="H2994" i="1"/>
  <c r="G2997" i="1"/>
  <c r="J2984" i="1"/>
  <c r="H2986" i="1"/>
  <c r="G2989" i="1"/>
  <c r="J2976" i="1"/>
  <c r="H2978" i="1"/>
  <c r="G2981" i="1"/>
  <c r="J2968" i="1"/>
  <c r="H2970" i="1"/>
  <c r="G2973" i="1"/>
  <c r="J2960" i="1"/>
  <c r="H2962" i="1"/>
  <c r="G2965" i="1"/>
  <c r="J2952" i="1"/>
  <c r="H2954" i="1"/>
  <c r="G2957" i="1"/>
  <c r="J2944" i="1"/>
  <c r="H2946" i="1"/>
  <c r="G2949" i="1"/>
  <c r="J2936" i="1"/>
  <c r="H2938" i="1"/>
  <c r="G2941" i="1"/>
  <c r="J2928" i="1"/>
  <c r="H2930" i="1"/>
  <c r="G2933" i="1"/>
  <c r="J2920" i="1"/>
  <c r="H2922" i="1"/>
  <c r="G2925" i="1"/>
  <c r="J2912" i="1"/>
  <c r="H2914" i="1"/>
  <c r="G2917" i="1"/>
  <c r="J2904" i="1"/>
  <c r="H2906" i="1"/>
  <c r="G2909" i="1"/>
  <c r="J2896" i="1"/>
  <c r="H2898" i="1"/>
  <c r="G2901" i="1"/>
  <c r="J2888" i="1"/>
  <c r="H2890" i="1"/>
  <c r="G2893" i="1"/>
  <c r="J2880" i="1"/>
  <c r="H2882" i="1"/>
  <c r="G2885" i="1"/>
  <c r="J2872" i="1"/>
  <c r="H2874" i="1"/>
  <c r="G2877" i="1"/>
  <c r="J2864" i="1"/>
  <c r="H2866" i="1"/>
  <c r="G2869" i="1"/>
  <c r="J2856" i="1"/>
  <c r="H2858" i="1"/>
  <c r="G2861" i="1"/>
  <c r="J2848" i="1"/>
  <c r="H2850" i="1"/>
  <c r="G2853" i="1"/>
  <c r="J2840" i="1"/>
  <c r="H2842" i="1"/>
  <c r="G2845" i="1"/>
  <c r="J2832" i="1"/>
  <c r="H2834" i="1"/>
  <c r="G2837" i="1"/>
  <c r="J2824" i="1"/>
  <c r="H2826" i="1"/>
  <c r="G2829" i="1"/>
  <c r="J2816" i="1"/>
  <c r="H2818" i="1"/>
  <c r="G2821" i="1"/>
  <c r="J2808" i="1"/>
  <c r="H2810" i="1"/>
  <c r="G2813" i="1"/>
  <c r="J2800" i="1"/>
  <c r="H2802" i="1"/>
  <c r="G2805" i="1"/>
  <c r="J2792" i="1"/>
  <c r="H2794" i="1"/>
  <c r="G2797" i="1"/>
  <c r="J2784" i="1"/>
  <c r="H2786" i="1"/>
  <c r="G2789" i="1"/>
  <c r="J2776" i="1"/>
  <c r="H2778" i="1"/>
  <c r="G2781" i="1"/>
  <c r="J2768" i="1"/>
  <c r="H2770" i="1"/>
  <c r="G2773" i="1"/>
  <c r="J2760" i="1"/>
  <c r="H2762" i="1"/>
  <c r="G2765" i="1"/>
  <c r="J2752" i="1"/>
  <c r="H2754" i="1"/>
  <c r="G2757" i="1"/>
  <c r="J2744" i="1"/>
  <c r="H2746" i="1"/>
  <c r="G2749" i="1"/>
  <c r="J2736" i="1"/>
  <c r="H2738" i="1"/>
  <c r="G2741" i="1"/>
  <c r="J2728" i="1"/>
  <c r="H2730" i="1"/>
  <c r="G2733" i="1"/>
  <c r="J2720" i="1"/>
  <c r="H2722" i="1"/>
  <c r="G2725" i="1"/>
  <c r="J2712" i="1"/>
  <c r="H2714" i="1"/>
  <c r="G2717" i="1"/>
  <c r="J2704" i="1"/>
  <c r="H2706" i="1"/>
  <c r="G2709" i="1"/>
  <c r="J2696" i="1"/>
  <c r="H2698" i="1"/>
  <c r="G2701" i="1"/>
  <c r="J2688" i="1"/>
  <c r="H2690" i="1"/>
  <c r="G2693" i="1"/>
  <c r="J2680" i="1"/>
  <c r="H2682" i="1"/>
  <c r="G2685" i="1"/>
  <c r="J2672" i="1"/>
  <c r="H2674" i="1"/>
  <c r="G2677" i="1"/>
  <c r="J2664" i="1"/>
  <c r="H2666" i="1"/>
  <c r="G2669" i="1"/>
  <c r="J2656" i="1"/>
  <c r="H2658" i="1"/>
  <c r="G2661" i="1"/>
  <c r="J2648" i="1"/>
  <c r="H2650" i="1"/>
  <c r="G2653" i="1"/>
  <c r="J2640" i="1"/>
  <c r="H2642" i="1"/>
  <c r="G2645" i="1"/>
  <c r="J2632" i="1"/>
  <c r="H2634" i="1"/>
  <c r="G2637" i="1"/>
  <c r="J2624" i="1"/>
  <c r="H2626" i="1"/>
  <c r="G2629" i="1"/>
  <c r="J2616" i="1"/>
  <c r="H2618" i="1"/>
  <c r="G2621" i="1"/>
  <c r="J2608" i="1"/>
  <c r="H2610" i="1"/>
  <c r="G2613" i="1"/>
  <c r="J2600" i="1"/>
  <c r="H2602" i="1"/>
  <c r="G2605" i="1"/>
  <c r="J2592" i="1"/>
  <c r="H2594" i="1"/>
  <c r="G2597" i="1"/>
  <c r="J2584" i="1"/>
  <c r="H2586" i="1"/>
  <c r="G2589" i="1"/>
  <c r="J2576" i="1"/>
  <c r="H2578" i="1"/>
  <c r="G2581" i="1"/>
  <c r="J2568" i="1"/>
  <c r="H2570" i="1"/>
  <c r="G2573" i="1"/>
  <c r="J2560" i="1"/>
  <c r="H2562" i="1"/>
  <c r="G2565" i="1"/>
  <c r="J2552" i="1"/>
  <c r="H2554" i="1"/>
  <c r="G2557" i="1"/>
  <c r="J2544" i="1"/>
  <c r="H2546" i="1"/>
  <c r="G2549" i="1"/>
  <c r="J2536" i="1"/>
  <c r="H2538" i="1"/>
  <c r="G2541" i="1"/>
  <c r="J2528" i="1"/>
  <c r="H2530" i="1"/>
  <c r="G2533" i="1"/>
  <c r="J2520" i="1"/>
  <c r="H2522" i="1"/>
  <c r="G2525" i="1"/>
  <c r="J2512" i="1"/>
  <c r="H2514" i="1"/>
  <c r="G2517" i="1"/>
  <c r="J2504" i="1"/>
  <c r="H2506" i="1"/>
  <c r="G2509" i="1"/>
  <c r="J2496" i="1"/>
  <c r="H2498" i="1"/>
  <c r="G2501" i="1"/>
  <c r="J2488" i="1"/>
  <c r="H2490" i="1"/>
  <c r="G2493" i="1"/>
  <c r="J2480" i="1"/>
  <c r="H2482" i="1"/>
  <c r="G2485" i="1"/>
  <c r="J2472" i="1"/>
  <c r="H2474" i="1"/>
  <c r="G2477" i="1"/>
  <c r="J2464" i="1"/>
  <c r="H2466" i="1"/>
  <c r="G2469" i="1"/>
  <c r="J2456" i="1"/>
  <c r="H2458" i="1"/>
  <c r="G2461" i="1"/>
  <c r="J2448" i="1"/>
  <c r="H2450" i="1"/>
  <c r="G2453" i="1"/>
  <c r="J2440" i="1"/>
  <c r="H2442" i="1"/>
  <c r="G2445" i="1"/>
  <c r="J2432" i="1"/>
  <c r="H2434" i="1"/>
  <c r="G2437" i="1"/>
  <c r="J2424" i="1"/>
  <c r="H2426" i="1"/>
  <c r="G2429" i="1"/>
  <c r="J2416" i="1"/>
  <c r="H2418" i="1"/>
  <c r="G2421" i="1"/>
  <c r="J2408" i="1"/>
  <c r="H2410" i="1"/>
  <c r="G2413" i="1"/>
  <c r="J2400" i="1"/>
  <c r="H2402" i="1"/>
  <c r="G2405" i="1"/>
  <c r="J2392" i="1"/>
  <c r="H2394" i="1"/>
  <c r="G2397" i="1"/>
  <c r="J2384" i="1"/>
  <c r="H2386" i="1"/>
  <c r="G2389" i="1"/>
  <c r="J2376" i="1"/>
  <c r="H2378" i="1"/>
  <c r="G2381" i="1"/>
  <c r="J2368" i="1"/>
  <c r="H2370" i="1"/>
  <c r="G2373" i="1"/>
  <c r="J2360" i="1"/>
  <c r="H2362" i="1"/>
  <c r="G2365" i="1"/>
  <c r="J2352" i="1"/>
  <c r="H2354" i="1"/>
  <c r="G2357" i="1"/>
  <c r="J2344" i="1"/>
  <c r="H2346" i="1"/>
  <c r="G2349" i="1"/>
  <c r="J2336" i="1"/>
  <c r="H2338" i="1"/>
  <c r="G2341" i="1"/>
  <c r="J2328" i="1"/>
  <c r="H2330" i="1"/>
  <c r="G2333" i="1"/>
  <c r="J2320" i="1"/>
  <c r="H2322" i="1"/>
  <c r="G2325" i="1"/>
  <c r="J2312" i="1"/>
  <c r="H2314" i="1"/>
  <c r="G2317" i="1"/>
  <c r="J2304" i="1"/>
  <c r="H2306" i="1"/>
  <c r="G2309" i="1"/>
  <c r="J2296" i="1"/>
  <c r="H2298" i="1"/>
  <c r="G2301" i="1"/>
  <c r="J2288" i="1"/>
  <c r="H2290" i="1"/>
  <c r="G2293" i="1"/>
  <c r="J2280" i="1"/>
  <c r="H2282" i="1"/>
  <c r="G2285" i="1"/>
  <c r="J2272" i="1"/>
  <c r="H2274" i="1"/>
  <c r="G2277" i="1"/>
  <c r="J2264" i="1"/>
  <c r="H2266" i="1"/>
  <c r="G2269" i="1"/>
  <c r="J2256" i="1"/>
  <c r="H2258" i="1"/>
  <c r="G2261" i="1"/>
  <c r="J2248" i="1"/>
  <c r="H2250" i="1"/>
  <c r="G2253" i="1"/>
  <c r="J2240" i="1"/>
  <c r="H2242" i="1"/>
  <c r="G2245" i="1"/>
  <c r="J2232" i="1"/>
  <c r="H2234" i="1"/>
  <c r="G2237" i="1"/>
  <c r="J2224" i="1"/>
  <c r="H2226" i="1"/>
  <c r="G2229" i="1"/>
  <c r="J2216" i="1"/>
  <c r="H2218" i="1"/>
  <c r="G2221" i="1"/>
  <c r="J2208" i="1"/>
  <c r="H2210" i="1"/>
  <c r="G2213" i="1"/>
  <c r="J2200" i="1"/>
  <c r="H2202" i="1"/>
  <c r="G2205" i="1"/>
  <c r="J2192" i="1"/>
  <c r="H2194" i="1"/>
  <c r="G2197" i="1"/>
  <c r="J2184" i="1"/>
  <c r="H2186" i="1"/>
  <c r="G2189" i="1"/>
  <c r="J2176" i="1"/>
  <c r="H2178" i="1"/>
  <c r="G2181" i="1"/>
  <c r="J2168" i="1"/>
  <c r="H2170" i="1"/>
  <c r="G2173" i="1"/>
  <c r="J2160" i="1"/>
  <c r="H2162" i="1"/>
  <c r="G2165" i="1"/>
  <c r="J2152" i="1"/>
  <c r="H2154" i="1"/>
  <c r="G2157" i="1"/>
  <c r="J2144" i="1"/>
  <c r="H2146" i="1"/>
  <c r="G2149" i="1"/>
  <c r="J2136" i="1"/>
  <c r="H2138" i="1"/>
  <c r="G2141" i="1"/>
  <c r="J2128" i="1"/>
  <c r="H2130" i="1"/>
  <c r="G2133" i="1"/>
  <c r="J2120" i="1"/>
  <c r="H2122" i="1"/>
  <c r="G2125" i="1"/>
  <c r="J2112" i="1"/>
  <c r="H2114" i="1"/>
  <c r="G2117" i="1"/>
  <c r="J2104" i="1"/>
  <c r="H2106" i="1"/>
  <c r="G2109" i="1"/>
  <c r="J2096" i="1"/>
  <c r="H2098" i="1"/>
  <c r="G2101" i="1"/>
  <c r="J2088" i="1"/>
  <c r="H2090" i="1"/>
  <c r="G2093" i="1"/>
  <c r="J2080" i="1"/>
  <c r="H2082" i="1"/>
  <c r="G2085" i="1"/>
  <c r="J2072" i="1"/>
  <c r="H2074" i="1"/>
  <c r="G2077" i="1"/>
  <c r="J2064" i="1"/>
  <c r="H2066" i="1"/>
  <c r="G2069" i="1"/>
  <c r="J2056" i="1"/>
  <c r="H2058" i="1"/>
  <c r="G2061" i="1"/>
  <c r="J2048" i="1"/>
  <c r="H2050" i="1"/>
  <c r="G2053" i="1"/>
  <c r="J2040" i="1"/>
  <c r="H2042" i="1"/>
  <c r="G2045" i="1"/>
  <c r="J2032" i="1"/>
  <c r="H2034" i="1"/>
  <c r="G2037" i="1"/>
  <c r="J2024" i="1"/>
  <c r="H2026" i="1"/>
  <c r="G2029" i="1"/>
  <c r="J2016" i="1"/>
  <c r="H2018" i="1"/>
  <c r="G2021" i="1"/>
  <c r="J2008" i="1"/>
  <c r="H2010" i="1"/>
  <c r="G2013" i="1"/>
  <c r="J2000" i="1"/>
  <c r="H2002" i="1"/>
  <c r="G2005" i="1"/>
  <c r="J1992" i="1"/>
  <c r="H1994" i="1"/>
  <c r="G1997" i="1"/>
  <c r="J1984" i="1"/>
  <c r="H1986" i="1"/>
  <c r="G1989" i="1"/>
  <c r="J1976" i="1"/>
  <c r="H1978" i="1"/>
  <c r="G1981" i="1"/>
  <c r="J1968" i="1"/>
  <c r="H1970" i="1"/>
  <c r="G1973" i="1"/>
  <c r="J1960" i="1"/>
  <c r="H1962" i="1"/>
  <c r="G1965" i="1"/>
  <c r="J1952" i="1"/>
  <c r="H1954" i="1"/>
  <c r="G1957" i="1"/>
  <c r="J1944" i="1"/>
  <c r="H1946" i="1"/>
  <c r="G1949" i="1"/>
  <c r="J1936" i="1"/>
  <c r="H1938" i="1"/>
  <c r="G1941" i="1"/>
  <c r="J1928" i="1"/>
  <c r="H1930" i="1"/>
  <c r="G1933" i="1"/>
  <c r="J1920" i="1"/>
  <c r="H1922" i="1"/>
  <c r="G1925" i="1"/>
  <c r="J1912" i="1"/>
  <c r="H1914" i="1"/>
  <c r="G1917" i="1"/>
  <c r="J1904" i="1"/>
  <c r="H1906" i="1"/>
  <c r="G1909" i="1"/>
  <c r="J1896" i="1"/>
  <c r="H1898" i="1"/>
  <c r="G1901" i="1"/>
  <c r="J1888" i="1"/>
  <c r="H1890" i="1"/>
  <c r="G1893" i="1"/>
  <c r="J1880" i="1"/>
  <c r="H1882" i="1"/>
  <c r="G1885" i="1"/>
  <c r="J1872" i="1"/>
  <c r="H1874" i="1"/>
  <c r="G1877" i="1"/>
  <c r="J1864" i="1"/>
  <c r="H1866" i="1"/>
  <c r="G1869" i="1"/>
  <c r="J1856" i="1"/>
  <c r="H1858" i="1"/>
  <c r="G1861" i="1"/>
  <c r="J1848" i="1"/>
  <c r="H1850" i="1"/>
  <c r="G1853" i="1"/>
  <c r="J1840" i="1"/>
  <c r="H1842" i="1"/>
  <c r="G1845" i="1"/>
  <c r="J1832" i="1"/>
  <c r="H1834" i="1"/>
  <c r="G1837" i="1"/>
  <c r="J1824" i="1"/>
  <c r="H1826" i="1"/>
  <c r="G1829" i="1"/>
  <c r="J1816" i="1"/>
  <c r="H1818" i="1"/>
  <c r="G1821" i="1"/>
  <c r="J1808" i="1"/>
  <c r="H1810" i="1"/>
  <c r="G1813" i="1"/>
  <c r="J1800" i="1"/>
  <c r="H1802" i="1"/>
  <c r="G1805" i="1"/>
  <c r="J1792" i="1"/>
  <c r="G1797" i="1"/>
  <c r="H1794" i="1"/>
  <c r="J1784" i="1"/>
  <c r="H1786" i="1"/>
  <c r="G1789" i="1"/>
  <c r="J1776" i="1"/>
  <c r="H1778" i="1"/>
  <c r="G1781" i="1"/>
  <c r="J1768" i="1"/>
  <c r="H1770" i="1"/>
  <c r="G1773" i="1"/>
  <c r="J1760" i="1"/>
  <c r="H1762" i="1"/>
  <c r="G1765" i="1"/>
  <c r="J1752" i="1"/>
  <c r="H1754" i="1"/>
  <c r="G1757" i="1"/>
  <c r="J1744" i="1"/>
  <c r="H1746" i="1"/>
  <c r="G1749" i="1"/>
  <c r="J1736" i="1"/>
  <c r="H1738" i="1"/>
  <c r="G1741" i="1"/>
  <c r="J1728" i="1"/>
  <c r="H1730" i="1"/>
  <c r="G1733" i="1"/>
  <c r="J1720" i="1"/>
  <c r="H1722" i="1"/>
  <c r="G1725" i="1"/>
  <c r="J1712" i="1"/>
  <c r="H1714" i="1"/>
  <c r="G1717" i="1"/>
  <c r="J1704" i="1"/>
  <c r="H1706" i="1"/>
  <c r="G1709" i="1"/>
  <c r="J1696" i="1"/>
  <c r="H1698" i="1"/>
  <c r="G1701" i="1"/>
  <c r="J1688" i="1"/>
  <c r="H1690" i="1"/>
  <c r="G1693" i="1"/>
  <c r="J1680" i="1"/>
  <c r="H1682" i="1"/>
  <c r="G1685" i="1"/>
  <c r="J1672" i="1"/>
  <c r="H1674" i="1"/>
  <c r="G1677" i="1"/>
  <c r="J1664" i="1"/>
  <c r="H1666" i="1"/>
  <c r="G1669" i="1"/>
  <c r="J1656" i="1"/>
  <c r="H1658" i="1"/>
  <c r="G1661" i="1"/>
  <c r="J1648" i="1"/>
  <c r="H1650" i="1"/>
  <c r="G1653" i="1"/>
  <c r="J1640" i="1"/>
  <c r="H1642" i="1"/>
  <c r="G1645" i="1"/>
  <c r="J1632" i="1"/>
  <c r="H1634" i="1"/>
  <c r="G1637" i="1"/>
  <c r="J1624" i="1"/>
  <c r="H1626" i="1"/>
  <c r="G1629" i="1"/>
  <c r="J1616" i="1"/>
  <c r="H1618" i="1"/>
  <c r="G1621" i="1"/>
  <c r="J1608" i="1"/>
  <c r="H1610" i="1"/>
  <c r="G1613" i="1"/>
  <c r="J1600" i="1"/>
  <c r="H1602" i="1"/>
  <c r="G1605" i="1"/>
  <c r="J1592" i="1"/>
  <c r="H1594" i="1"/>
  <c r="G1597" i="1"/>
  <c r="J1584" i="1"/>
  <c r="H1586" i="1"/>
  <c r="G1589" i="1"/>
  <c r="J1576" i="1"/>
  <c r="H1578" i="1"/>
  <c r="G1581" i="1"/>
  <c r="J1568" i="1"/>
  <c r="H1570" i="1"/>
  <c r="G1573" i="1"/>
  <c r="J1560" i="1"/>
  <c r="H1562" i="1"/>
  <c r="G1565" i="1"/>
  <c r="J1552" i="1"/>
  <c r="H1554" i="1"/>
  <c r="G1557" i="1"/>
  <c r="J1544" i="1"/>
  <c r="H1546" i="1"/>
  <c r="G1549" i="1"/>
  <c r="J1536" i="1"/>
  <c r="H1538" i="1"/>
  <c r="G1541" i="1"/>
  <c r="J1528" i="1"/>
  <c r="H1530" i="1"/>
  <c r="G1533" i="1"/>
  <c r="J1520" i="1"/>
  <c r="H1522" i="1"/>
  <c r="G1525" i="1"/>
  <c r="J1512" i="1"/>
  <c r="H1514" i="1"/>
  <c r="G1517" i="1"/>
  <c r="J1504" i="1"/>
  <c r="H1506" i="1"/>
  <c r="G1509" i="1"/>
  <c r="J1496" i="1"/>
  <c r="H1498" i="1"/>
  <c r="G1501" i="1"/>
  <c r="J1488" i="1"/>
  <c r="H1490" i="1"/>
  <c r="G1493" i="1"/>
  <c r="J1480" i="1"/>
  <c r="H1482" i="1"/>
  <c r="G1485" i="1"/>
  <c r="J1472" i="1"/>
  <c r="H1474" i="1"/>
  <c r="G1477" i="1"/>
  <c r="J1464" i="1"/>
  <c r="H1466" i="1"/>
  <c r="G1469" i="1"/>
  <c r="J1456" i="1"/>
  <c r="H1458" i="1"/>
  <c r="G1461" i="1"/>
  <c r="J1448" i="1"/>
  <c r="H1450" i="1"/>
  <c r="G1453" i="1"/>
  <c r="J1440" i="1"/>
  <c r="H1442" i="1"/>
  <c r="G1445" i="1"/>
  <c r="J1432" i="1"/>
  <c r="H1434" i="1"/>
  <c r="G1437" i="1"/>
  <c r="J1424" i="1"/>
  <c r="H1426" i="1"/>
  <c r="G1429" i="1"/>
  <c r="J1416" i="1"/>
  <c r="H1418" i="1"/>
  <c r="G1421" i="1"/>
  <c r="J1408" i="1"/>
  <c r="H1410" i="1"/>
  <c r="G1413" i="1"/>
  <c r="J1400" i="1"/>
  <c r="H1402" i="1"/>
  <c r="G1405" i="1"/>
  <c r="J1392" i="1"/>
  <c r="H1394" i="1"/>
  <c r="G1397" i="1"/>
  <c r="J1384" i="1"/>
  <c r="H1386" i="1"/>
  <c r="G1389" i="1"/>
  <c r="J1376" i="1"/>
  <c r="H1378" i="1"/>
  <c r="G1381" i="1"/>
  <c r="J1368" i="1"/>
  <c r="H1370" i="1"/>
  <c r="G1373" i="1"/>
  <c r="J1360" i="1"/>
  <c r="H1362" i="1"/>
  <c r="G1365" i="1"/>
  <c r="J1352" i="1"/>
  <c r="H1354" i="1"/>
  <c r="G1357" i="1"/>
  <c r="J1344" i="1"/>
  <c r="H1346" i="1"/>
  <c r="G1349" i="1"/>
  <c r="J1336" i="1"/>
  <c r="H1338" i="1"/>
  <c r="G1341" i="1"/>
  <c r="J1328" i="1"/>
  <c r="H1330" i="1"/>
  <c r="G1333" i="1"/>
  <c r="J1320" i="1"/>
  <c r="H1322" i="1"/>
  <c r="G1325" i="1"/>
  <c r="J1312" i="1"/>
  <c r="H1314" i="1"/>
  <c r="G1317" i="1"/>
  <c r="J1304" i="1"/>
  <c r="H1306" i="1"/>
  <c r="G1309" i="1"/>
  <c r="J1296" i="1"/>
  <c r="H1298" i="1"/>
  <c r="G1301" i="1"/>
  <c r="J1288" i="1"/>
  <c r="H1290" i="1"/>
  <c r="G1293" i="1"/>
  <c r="J1280" i="1"/>
  <c r="H1282" i="1"/>
  <c r="G1285" i="1"/>
  <c r="J1272" i="1"/>
  <c r="H1274" i="1"/>
  <c r="G1277" i="1"/>
  <c r="J1264" i="1"/>
  <c r="H1266" i="1"/>
  <c r="G1269" i="1"/>
  <c r="J1256" i="1"/>
  <c r="H1258" i="1"/>
  <c r="G1261" i="1"/>
  <c r="J1248" i="1"/>
  <c r="H1250" i="1"/>
  <c r="G1253" i="1"/>
  <c r="J1240" i="1"/>
  <c r="H1242" i="1"/>
  <c r="G1245" i="1"/>
  <c r="J1232" i="1"/>
  <c r="H1234" i="1"/>
  <c r="G1237" i="1"/>
  <c r="J1224" i="1"/>
  <c r="H1226" i="1"/>
  <c r="G1229" i="1"/>
  <c r="J1216" i="1"/>
  <c r="H1218" i="1"/>
  <c r="G1221" i="1"/>
  <c r="J1208" i="1"/>
  <c r="H1210" i="1"/>
  <c r="G1213" i="1"/>
  <c r="J1200" i="1"/>
  <c r="H1202" i="1"/>
  <c r="G1205" i="1"/>
  <c r="J1192" i="1"/>
  <c r="H1194" i="1"/>
  <c r="G1197" i="1"/>
  <c r="J1184" i="1"/>
  <c r="H1186" i="1"/>
  <c r="G1189" i="1"/>
  <c r="J1176" i="1"/>
  <c r="H1178" i="1"/>
  <c r="G1181" i="1"/>
  <c r="J1168" i="1"/>
  <c r="H1170" i="1"/>
  <c r="G1173" i="1"/>
  <c r="J1160" i="1"/>
  <c r="H1162" i="1"/>
  <c r="G1165" i="1"/>
  <c r="J1152" i="1"/>
  <c r="H1154" i="1"/>
  <c r="G1157" i="1"/>
  <c r="J1144" i="1"/>
  <c r="H1146" i="1"/>
  <c r="G1149" i="1"/>
  <c r="J1136" i="1"/>
  <c r="H1138" i="1"/>
  <c r="G1141" i="1"/>
  <c r="J1128" i="1"/>
  <c r="H1130" i="1"/>
  <c r="G1133" i="1"/>
  <c r="J1120" i="1"/>
  <c r="H1122" i="1"/>
  <c r="G1125" i="1"/>
  <c r="J1112" i="1"/>
  <c r="H1114" i="1"/>
  <c r="G1117" i="1"/>
  <c r="J1104" i="1"/>
  <c r="H1106" i="1"/>
  <c r="G1109" i="1"/>
  <c r="J1096" i="1"/>
  <c r="H1098" i="1"/>
  <c r="G1101" i="1"/>
  <c r="J1088" i="1"/>
  <c r="H1090" i="1"/>
  <c r="G1093" i="1"/>
  <c r="J1080" i="1"/>
  <c r="H1082" i="1"/>
  <c r="G1085" i="1"/>
  <c r="J1072" i="1"/>
  <c r="H1074" i="1"/>
  <c r="G1077" i="1"/>
  <c r="J1064" i="1"/>
  <c r="H1066" i="1"/>
  <c r="G1069" i="1"/>
  <c r="J1056" i="1"/>
  <c r="H1058" i="1"/>
  <c r="G1061" i="1"/>
  <c r="J1048" i="1"/>
  <c r="H1050" i="1"/>
  <c r="G1053" i="1"/>
  <c r="J1040" i="1"/>
  <c r="H1042" i="1"/>
  <c r="G1045" i="1"/>
  <c r="J1032" i="1"/>
  <c r="H1034" i="1"/>
  <c r="G1037" i="1"/>
  <c r="J1024" i="1"/>
  <c r="H1026" i="1"/>
  <c r="G1029" i="1"/>
  <c r="J1016" i="1"/>
  <c r="H1018" i="1"/>
  <c r="G1021" i="1"/>
  <c r="J1008" i="1"/>
  <c r="H1010" i="1"/>
  <c r="G1013" i="1"/>
  <c r="J1000" i="1"/>
  <c r="H1002" i="1"/>
  <c r="G1005" i="1"/>
  <c r="J992" i="1"/>
  <c r="H994" i="1"/>
  <c r="G997" i="1"/>
  <c r="J984" i="1"/>
  <c r="H986" i="1"/>
  <c r="G989" i="1"/>
  <c r="J976" i="1"/>
  <c r="H978" i="1"/>
  <c r="G981" i="1"/>
  <c r="J968" i="1"/>
  <c r="H970" i="1"/>
  <c r="G973" i="1"/>
  <c r="J960" i="1"/>
  <c r="H962" i="1"/>
  <c r="G965" i="1"/>
  <c r="J952" i="1"/>
  <c r="H954" i="1"/>
  <c r="G957" i="1"/>
  <c r="J944" i="1"/>
  <c r="H946" i="1"/>
  <c r="G949" i="1"/>
  <c r="J936" i="1"/>
  <c r="H938" i="1"/>
  <c r="G941" i="1"/>
  <c r="J928" i="1"/>
  <c r="H930" i="1"/>
  <c r="G933" i="1"/>
  <c r="J920" i="1"/>
  <c r="H922" i="1"/>
  <c r="G925" i="1"/>
  <c r="J912" i="1"/>
  <c r="H914" i="1"/>
  <c r="G917" i="1"/>
  <c r="J904" i="1"/>
  <c r="H906" i="1"/>
  <c r="G909" i="1"/>
  <c r="J896" i="1"/>
  <c r="H898" i="1"/>
  <c r="G901" i="1"/>
  <c r="J888" i="1"/>
  <c r="H890" i="1"/>
  <c r="G893" i="1"/>
  <c r="J880" i="1"/>
  <c r="H882" i="1"/>
  <c r="G885" i="1"/>
  <c r="J872" i="1"/>
  <c r="H874" i="1"/>
  <c r="G877" i="1"/>
  <c r="J864" i="1"/>
  <c r="H866" i="1"/>
  <c r="G869" i="1"/>
  <c r="J856" i="1"/>
  <c r="H858" i="1"/>
  <c r="G861" i="1"/>
  <c r="J848" i="1"/>
  <c r="H850" i="1"/>
  <c r="G853" i="1"/>
  <c r="J840" i="1"/>
  <c r="H842" i="1"/>
  <c r="G845" i="1"/>
  <c r="J832" i="1"/>
  <c r="H834" i="1"/>
  <c r="G837" i="1"/>
  <c r="J824" i="1"/>
  <c r="H826" i="1"/>
  <c r="G829" i="1"/>
  <c r="J816" i="1"/>
  <c r="H818" i="1"/>
  <c r="G821" i="1"/>
  <c r="J808" i="1"/>
  <c r="H810" i="1"/>
  <c r="G813" i="1"/>
  <c r="J800" i="1"/>
  <c r="H802" i="1"/>
  <c r="G805" i="1"/>
  <c r="J792" i="1"/>
  <c r="H794" i="1"/>
  <c r="G797" i="1"/>
  <c r="J784" i="1"/>
  <c r="H786" i="1"/>
  <c r="G789" i="1"/>
  <c r="J776" i="1"/>
  <c r="H778" i="1"/>
  <c r="G781" i="1"/>
  <c r="J768" i="1"/>
  <c r="H770" i="1"/>
  <c r="G773" i="1"/>
  <c r="J760" i="1"/>
  <c r="H762" i="1"/>
  <c r="G765" i="1"/>
  <c r="J752" i="1"/>
  <c r="H754" i="1"/>
  <c r="G757" i="1"/>
  <c r="J744" i="1"/>
  <c r="H746" i="1"/>
  <c r="G749" i="1"/>
  <c r="J736" i="1"/>
  <c r="H738" i="1"/>
  <c r="G741" i="1"/>
  <c r="J728" i="1"/>
  <c r="H730" i="1"/>
  <c r="G733" i="1"/>
  <c r="J720" i="1"/>
  <c r="H722" i="1"/>
  <c r="G725" i="1"/>
  <c r="J712" i="1"/>
  <c r="H714" i="1"/>
  <c r="G717" i="1"/>
  <c r="J704" i="1"/>
  <c r="H706" i="1"/>
  <c r="G709" i="1"/>
  <c r="J696" i="1"/>
  <c r="H698" i="1"/>
  <c r="G701" i="1"/>
  <c r="J688" i="1"/>
  <c r="H690" i="1"/>
  <c r="G693" i="1"/>
  <c r="J680" i="1"/>
  <c r="H682" i="1"/>
  <c r="G685" i="1"/>
  <c r="J672" i="1"/>
  <c r="H674" i="1"/>
  <c r="G677" i="1"/>
  <c r="J664" i="1"/>
  <c r="H666" i="1"/>
  <c r="G669" i="1"/>
  <c r="J656" i="1"/>
  <c r="H658" i="1"/>
  <c r="G661" i="1"/>
  <c r="J648" i="1"/>
  <c r="H650" i="1"/>
  <c r="G653" i="1"/>
  <c r="J640" i="1"/>
  <c r="H642" i="1"/>
  <c r="G645" i="1"/>
  <c r="J632" i="1"/>
  <c r="H634" i="1"/>
  <c r="G637" i="1"/>
  <c r="J624" i="1"/>
  <c r="H626" i="1"/>
  <c r="G629" i="1"/>
  <c r="J616" i="1"/>
  <c r="H618" i="1"/>
  <c r="G621" i="1"/>
  <c r="J608" i="1"/>
  <c r="H610" i="1"/>
  <c r="G613" i="1"/>
  <c r="J600" i="1"/>
  <c r="H602" i="1"/>
  <c r="G605" i="1"/>
  <c r="J592" i="1"/>
  <c r="H594" i="1"/>
  <c r="G597" i="1"/>
  <c r="J584" i="1"/>
  <c r="H586" i="1"/>
  <c r="G589" i="1"/>
  <c r="J576" i="1"/>
  <c r="H578" i="1"/>
  <c r="G581" i="1"/>
  <c r="J568" i="1"/>
  <c r="H570" i="1"/>
  <c r="G573" i="1"/>
  <c r="J560" i="1"/>
  <c r="H562" i="1"/>
  <c r="G565" i="1"/>
  <c r="J552" i="1"/>
  <c r="H554" i="1"/>
  <c r="G557" i="1"/>
  <c r="J544" i="1"/>
  <c r="H546" i="1"/>
  <c r="G549" i="1"/>
  <c r="J536" i="1"/>
  <c r="H538" i="1"/>
  <c r="G541" i="1"/>
  <c r="J528" i="1"/>
  <c r="H530" i="1"/>
  <c r="G533" i="1"/>
  <c r="J520" i="1"/>
  <c r="H522" i="1"/>
  <c r="G525" i="1"/>
  <c r="J512" i="1"/>
  <c r="H514" i="1"/>
  <c r="G517" i="1"/>
  <c r="J504" i="1"/>
  <c r="H506" i="1"/>
  <c r="G509" i="1"/>
  <c r="J496" i="1"/>
  <c r="H498" i="1"/>
  <c r="G501" i="1"/>
  <c r="J488" i="1"/>
  <c r="H490" i="1"/>
  <c r="G493" i="1"/>
  <c r="J480" i="1"/>
  <c r="H482" i="1"/>
  <c r="G485" i="1"/>
  <c r="J472" i="1"/>
  <c r="H474" i="1"/>
  <c r="G477" i="1"/>
  <c r="J464" i="1"/>
  <c r="H466" i="1"/>
  <c r="G469" i="1"/>
  <c r="J456" i="1"/>
  <c r="H458" i="1"/>
  <c r="G461" i="1"/>
  <c r="J448" i="1"/>
  <c r="H450" i="1"/>
  <c r="G453" i="1"/>
  <c r="J440" i="1"/>
  <c r="H442" i="1"/>
  <c r="G445" i="1"/>
  <c r="J432" i="1"/>
  <c r="H434" i="1"/>
  <c r="G437" i="1"/>
  <c r="J424" i="1"/>
  <c r="H426" i="1"/>
  <c r="G429" i="1"/>
  <c r="J416" i="1"/>
  <c r="H418" i="1"/>
  <c r="G421" i="1"/>
  <c r="J408" i="1"/>
  <c r="H410" i="1"/>
  <c r="G413" i="1"/>
  <c r="J400" i="1"/>
  <c r="H402" i="1"/>
  <c r="G405" i="1"/>
  <c r="J392" i="1"/>
  <c r="H394" i="1"/>
  <c r="G397" i="1"/>
  <c r="J384" i="1"/>
  <c r="H386" i="1"/>
  <c r="G389" i="1"/>
  <c r="J376" i="1"/>
  <c r="H378" i="1"/>
  <c r="G381" i="1"/>
  <c r="J368" i="1"/>
  <c r="H370" i="1"/>
  <c r="G373" i="1"/>
  <c r="J360" i="1"/>
  <c r="H362" i="1"/>
  <c r="G365" i="1"/>
  <c r="J352" i="1"/>
  <c r="H354" i="1"/>
  <c r="G357" i="1"/>
  <c r="J344" i="1"/>
  <c r="H346" i="1"/>
  <c r="G349" i="1"/>
  <c r="J336" i="1"/>
  <c r="H338" i="1"/>
  <c r="G341" i="1"/>
  <c r="J328" i="1"/>
  <c r="H330" i="1"/>
  <c r="G333" i="1"/>
  <c r="J320" i="1"/>
  <c r="H322" i="1"/>
  <c r="G325" i="1"/>
  <c r="J312" i="1"/>
  <c r="H314" i="1"/>
  <c r="G317" i="1"/>
  <c r="J304" i="1"/>
  <c r="H306" i="1"/>
  <c r="G309" i="1"/>
  <c r="J296" i="1"/>
  <c r="H298" i="1"/>
  <c r="G301" i="1"/>
  <c r="J288" i="1"/>
  <c r="H290" i="1"/>
  <c r="G293" i="1"/>
  <c r="J280" i="1"/>
  <c r="H282" i="1"/>
  <c r="G285" i="1"/>
  <c r="J272" i="1"/>
  <c r="H274" i="1"/>
  <c r="G277" i="1"/>
  <c r="J264" i="1"/>
  <c r="H266" i="1"/>
  <c r="G269" i="1"/>
  <c r="J256" i="1"/>
  <c r="H258" i="1"/>
  <c r="G261" i="1"/>
  <c r="J248" i="1"/>
  <c r="H250" i="1"/>
  <c r="G253" i="1"/>
  <c r="J240" i="1"/>
  <c r="H242" i="1"/>
  <c r="G245" i="1"/>
  <c r="J232" i="1"/>
  <c r="H234" i="1"/>
  <c r="G237" i="1"/>
  <c r="J224" i="1"/>
  <c r="H226" i="1"/>
  <c r="G229" i="1"/>
  <c r="J216" i="1"/>
  <c r="H218" i="1"/>
  <c r="G221" i="1"/>
  <c r="J208" i="1"/>
  <c r="H210" i="1"/>
  <c r="G213" i="1"/>
  <c r="J200" i="1"/>
  <c r="H202" i="1"/>
  <c r="G205" i="1"/>
  <c r="J192" i="1"/>
  <c r="H194" i="1"/>
  <c r="G197" i="1"/>
  <c r="J184" i="1"/>
  <c r="H186" i="1"/>
  <c r="G189" i="1"/>
  <c r="J176" i="1"/>
  <c r="H178" i="1"/>
  <c r="G181" i="1"/>
  <c r="J168" i="1"/>
  <c r="H170" i="1"/>
  <c r="G173" i="1"/>
  <c r="J160" i="1"/>
  <c r="H162" i="1"/>
  <c r="G165" i="1"/>
  <c r="J152" i="1"/>
  <c r="H154" i="1"/>
  <c r="G157" i="1"/>
  <c r="J144" i="1"/>
  <c r="H146" i="1"/>
  <c r="G149" i="1"/>
  <c r="J136" i="1"/>
  <c r="H138" i="1"/>
  <c r="G141" i="1"/>
  <c r="J128" i="1"/>
  <c r="H130" i="1"/>
  <c r="G133" i="1"/>
  <c r="J120" i="1"/>
  <c r="H122" i="1"/>
  <c r="G125" i="1"/>
  <c r="J112" i="1"/>
  <c r="H114" i="1"/>
  <c r="G117" i="1"/>
  <c r="J104" i="1"/>
  <c r="H106" i="1"/>
  <c r="G109" i="1"/>
  <c r="J96" i="1"/>
  <c r="H98" i="1"/>
  <c r="G101" i="1"/>
  <c r="J88" i="1"/>
  <c r="H90" i="1"/>
  <c r="G93" i="1"/>
  <c r="J80" i="1"/>
  <c r="H82" i="1"/>
  <c r="G85" i="1"/>
  <c r="J72" i="1"/>
  <c r="H74" i="1"/>
  <c r="G77" i="1"/>
  <c r="J64" i="1"/>
  <c r="H66" i="1"/>
  <c r="G69" i="1"/>
  <c r="J56" i="1"/>
  <c r="H58" i="1"/>
  <c r="G61" i="1"/>
  <c r="J48" i="1"/>
  <c r="H50" i="1"/>
  <c r="G53" i="1"/>
  <c r="J40" i="1"/>
  <c r="H42" i="1"/>
  <c r="G45" i="1"/>
  <c r="J32" i="1"/>
  <c r="H34" i="1"/>
  <c r="G37" i="1"/>
  <c r="J24" i="1"/>
  <c r="H26" i="1"/>
  <c r="G29" i="1"/>
  <c r="J16" i="1"/>
  <c r="H18" i="1"/>
  <c r="G21" i="1"/>
  <c r="J8" i="1"/>
  <c r="H10" i="1"/>
  <c r="G13" i="1"/>
  <c r="J3850" i="1"/>
  <c r="H3852" i="1"/>
  <c r="G3855" i="1"/>
  <c r="J3834" i="1"/>
  <c r="H3836" i="1"/>
  <c r="G3839" i="1"/>
  <c r="J3802" i="1"/>
  <c r="H3804" i="1"/>
  <c r="G3807" i="1"/>
  <c r="J3778" i="1"/>
  <c r="H3780" i="1"/>
  <c r="G3783" i="1"/>
  <c r="J3746" i="1"/>
  <c r="G3751" i="1"/>
  <c r="H3748" i="1"/>
  <c r="J3722" i="1"/>
  <c r="H3724" i="1"/>
  <c r="G3727" i="1"/>
  <c r="J3698" i="1"/>
  <c r="H3700" i="1"/>
  <c r="G3703" i="1"/>
  <c r="J3682" i="1"/>
  <c r="H3684" i="1"/>
  <c r="G3687" i="1"/>
  <c r="J3650" i="1"/>
  <c r="H3652" i="1"/>
  <c r="G3655" i="1"/>
  <c r="J3626" i="1"/>
  <c r="H3628" i="1"/>
  <c r="G3631" i="1"/>
  <c r="J3602" i="1"/>
  <c r="H3604" i="1"/>
  <c r="G3607" i="1"/>
  <c r="J3570" i="1"/>
  <c r="H3572" i="1"/>
  <c r="G3575" i="1"/>
  <c r="J3538" i="1"/>
  <c r="H3540" i="1"/>
  <c r="G3543" i="1"/>
  <c r="J3506" i="1"/>
  <c r="H3508" i="1"/>
  <c r="G3511" i="1"/>
  <c r="J3474" i="1"/>
  <c r="H3476" i="1"/>
  <c r="G3479" i="1"/>
  <c r="J3450" i="1"/>
  <c r="H3452" i="1"/>
  <c r="G3455" i="1"/>
  <c r="J3418" i="1"/>
  <c r="H3420" i="1"/>
  <c r="G3423" i="1"/>
  <c r="J3402" i="1"/>
  <c r="H3404" i="1"/>
  <c r="G3407" i="1"/>
  <c r="J3370" i="1"/>
  <c r="H3372" i="1"/>
  <c r="G3375" i="1"/>
  <c r="J3354" i="1"/>
  <c r="H3356" i="1"/>
  <c r="G3359" i="1"/>
  <c r="J3322" i="1"/>
  <c r="H3324" i="1"/>
  <c r="G3327" i="1"/>
  <c r="J3290" i="1"/>
  <c r="H3292" i="1"/>
  <c r="G3295" i="1"/>
  <c r="J3266" i="1"/>
  <c r="H3268" i="1"/>
  <c r="G3271" i="1"/>
  <c r="J3234" i="1"/>
  <c r="H3236" i="1"/>
  <c r="G3239" i="1"/>
  <c r="J3210" i="1"/>
  <c r="H3212" i="1"/>
  <c r="G3215" i="1"/>
  <c r="J3186" i="1"/>
  <c r="H3188" i="1"/>
  <c r="G3191" i="1"/>
  <c r="J3154" i="1"/>
  <c r="H3156" i="1"/>
  <c r="G3159" i="1"/>
  <c r="J3130" i="1"/>
  <c r="H3132" i="1"/>
  <c r="G3135" i="1"/>
  <c r="J3098" i="1"/>
  <c r="H3100" i="1"/>
  <c r="G3103" i="1"/>
  <c r="J3058" i="1"/>
  <c r="H3060" i="1"/>
  <c r="G3063" i="1"/>
  <c r="J3026" i="1"/>
  <c r="H3028" i="1"/>
  <c r="G3031" i="1"/>
  <c r="J3002" i="1"/>
  <c r="H3004" i="1"/>
  <c r="G3007" i="1"/>
  <c r="J2970" i="1"/>
  <c r="H2972" i="1"/>
  <c r="G2975" i="1"/>
  <c r="J2946" i="1"/>
  <c r="H2948" i="1"/>
  <c r="G2951" i="1"/>
  <c r="J2922" i="1"/>
  <c r="H2924" i="1"/>
  <c r="G2927" i="1"/>
  <c r="J2890" i="1"/>
  <c r="H2892" i="1"/>
  <c r="G2895" i="1"/>
  <c r="J2866" i="1"/>
  <c r="H2868" i="1"/>
  <c r="G2871" i="1"/>
  <c r="J2842" i="1"/>
  <c r="H2844" i="1"/>
  <c r="G2847" i="1"/>
  <c r="J2810" i="1"/>
  <c r="H2812" i="1"/>
  <c r="G2815" i="1"/>
  <c r="J2794" i="1"/>
  <c r="H2796" i="1"/>
  <c r="G2799" i="1"/>
  <c r="J2762" i="1"/>
  <c r="H2764" i="1"/>
  <c r="G2767" i="1"/>
  <c r="J2746" i="1"/>
  <c r="H2748" i="1"/>
  <c r="G2751" i="1"/>
  <c r="J2714" i="1"/>
  <c r="H2716" i="1"/>
  <c r="G2719" i="1"/>
  <c r="J2690" i="1"/>
  <c r="H2692" i="1"/>
  <c r="G2695" i="1"/>
  <c r="J2666" i="1"/>
  <c r="H2668" i="1"/>
  <c r="G2671" i="1"/>
  <c r="J2642" i="1"/>
  <c r="H2644" i="1"/>
  <c r="G2647" i="1"/>
  <c r="J2618" i="1"/>
  <c r="H2620" i="1"/>
  <c r="G2623" i="1"/>
  <c r="J2594" i="1"/>
  <c r="H2596" i="1"/>
  <c r="G2599" i="1"/>
  <c r="J2570" i="1"/>
  <c r="H2572" i="1"/>
  <c r="G2575" i="1"/>
  <c r="J2546" i="1"/>
  <c r="H2548" i="1"/>
  <c r="G2551" i="1"/>
  <c r="J2522" i="1"/>
  <c r="H2524" i="1"/>
  <c r="G2527" i="1"/>
  <c r="J2498" i="1"/>
  <c r="H2500" i="1"/>
  <c r="G2503" i="1"/>
  <c r="J2466" i="1"/>
  <c r="H2468" i="1"/>
  <c r="G2471" i="1"/>
  <c r="J2450" i="1"/>
  <c r="H2452" i="1"/>
  <c r="G2455" i="1"/>
  <c r="J2418" i="1"/>
  <c r="H2420" i="1"/>
  <c r="G2423" i="1"/>
  <c r="J2394" i="1"/>
  <c r="H2396" i="1"/>
  <c r="G2399" i="1"/>
  <c r="J2370" i="1"/>
  <c r="H2372" i="1"/>
  <c r="G2375" i="1"/>
  <c r="J2338" i="1"/>
  <c r="H2340" i="1"/>
  <c r="G2343" i="1"/>
  <c r="J2314" i="1"/>
  <c r="H2316" i="1"/>
  <c r="G2319" i="1"/>
  <c r="J2298" i="1"/>
  <c r="H2300" i="1"/>
  <c r="G2303" i="1"/>
  <c r="J2282" i="1"/>
  <c r="H2284" i="1"/>
  <c r="G2287" i="1"/>
  <c r="J2258" i="1"/>
  <c r="H2260" i="1"/>
  <c r="G2263" i="1"/>
  <c r="J2226" i="1"/>
  <c r="G2231" i="1"/>
  <c r="H2228" i="1"/>
  <c r="J2202" i="1"/>
  <c r="H2204" i="1"/>
  <c r="G2207" i="1"/>
  <c r="J2178" i="1"/>
  <c r="H2180" i="1"/>
  <c r="G2183" i="1"/>
  <c r="J2154" i="1"/>
  <c r="H2156" i="1"/>
  <c r="G2159" i="1"/>
  <c r="J2138" i="1"/>
  <c r="H2140" i="1"/>
  <c r="G2143" i="1"/>
  <c r="J2106" i="1"/>
  <c r="H2108" i="1"/>
  <c r="G2111" i="1"/>
  <c r="J2090" i="1"/>
  <c r="H2092" i="1"/>
  <c r="G2095" i="1"/>
  <c r="J2058" i="1"/>
  <c r="H2060" i="1"/>
  <c r="G2063" i="1"/>
  <c r="J2042" i="1"/>
  <c r="H2044" i="1"/>
  <c r="G2047" i="1"/>
  <c r="J2010" i="1"/>
  <c r="H2012" i="1"/>
  <c r="G2015" i="1"/>
  <c r="J2002" i="1"/>
  <c r="H2004" i="1"/>
  <c r="G2007" i="1"/>
  <c r="J1970" i="1"/>
  <c r="G1975" i="1"/>
  <c r="H1972" i="1"/>
  <c r="J1954" i="1"/>
  <c r="H1956" i="1"/>
  <c r="G1959" i="1"/>
  <c r="J1922" i="1"/>
  <c r="H1924" i="1"/>
  <c r="G1927" i="1"/>
  <c r="J1906" i="1"/>
  <c r="H1908" i="1"/>
  <c r="G1911" i="1"/>
  <c r="J1866" i="1"/>
  <c r="H1868" i="1"/>
  <c r="G1871" i="1"/>
  <c r="J1834" i="1"/>
  <c r="H1836" i="1"/>
  <c r="G1839" i="1"/>
  <c r="J1802" i="1"/>
  <c r="H1804" i="1"/>
  <c r="G1807" i="1"/>
  <c r="J1778" i="1"/>
  <c r="H1780" i="1"/>
  <c r="G1783" i="1"/>
  <c r="J1754" i="1"/>
  <c r="H1756" i="1"/>
  <c r="G1759" i="1"/>
  <c r="J1738" i="1"/>
  <c r="H1740" i="1"/>
  <c r="G1743" i="1"/>
  <c r="J1714" i="1"/>
  <c r="H1716" i="1"/>
  <c r="G1719" i="1"/>
  <c r="J1690" i="1"/>
  <c r="H1692" i="1"/>
  <c r="G1695" i="1"/>
  <c r="J1658" i="1"/>
  <c r="H1660" i="1"/>
  <c r="G1663" i="1"/>
  <c r="J1626" i="1"/>
  <c r="H1628" i="1"/>
  <c r="G1631" i="1"/>
  <c r="J1586" i="1"/>
  <c r="G1591" i="1"/>
  <c r="H1588" i="1"/>
  <c r="J1546" i="1"/>
  <c r="H1548" i="1"/>
  <c r="G1551" i="1"/>
  <c r="J1514" i="1"/>
  <c r="H1516" i="1"/>
  <c r="G1519" i="1"/>
  <c r="J1474" i="1"/>
  <c r="H1476" i="1"/>
  <c r="G1479" i="1"/>
  <c r="J1434" i="1"/>
  <c r="H1436" i="1"/>
  <c r="G1439" i="1"/>
  <c r="J1394" i="1"/>
  <c r="G1399" i="1"/>
  <c r="H1396" i="1"/>
  <c r="J1362" i="1"/>
  <c r="H1364" i="1"/>
  <c r="G1367" i="1"/>
  <c r="J1322" i="1"/>
  <c r="H1324" i="1"/>
  <c r="G1327" i="1"/>
  <c r="J1282" i="1"/>
  <c r="G1287" i="1"/>
  <c r="H1284" i="1"/>
  <c r="J1250" i="1"/>
  <c r="H1252" i="1"/>
  <c r="G1255" i="1"/>
  <c r="J1210" i="1"/>
  <c r="H1212" i="1"/>
  <c r="G1215" i="1"/>
  <c r="J1170" i="1"/>
  <c r="H1172" i="1"/>
  <c r="G1175" i="1"/>
  <c r="J1138" i="1"/>
  <c r="H1140" i="1"/>
  <c r="G1143" i="1"/>
  <c r="J1098" i="1"/>
  <c r="H1100" i="1"/>
  <c r="G1103" i="1"/>
  <c r="J1058" i="1"/>
  <c r="G1063" i="1"/>
  <c r="H1060" i="1"/>
  <c r="J1018" i="1"/>
  <c r="H1020" i="1"/>
  <c r="G1023" i="1"/>
  <c r="J986" i="1"/>
  <c r="H988" i="1"/>
  <c r="G991" i="1"/>
  <c r="J946" i="1"/>
  <c r="H948" i="1"/>
  <c r="G951" i="1"/>
  <c r="J914" i="1"/>
  <c r="H916" i="1"/>
  <c r="G919" i="1"/>
  <c r="J874" i="1"/>
  <c r="H876" i="1"/>
  <c r="G879" i="1"/>
  <c r="J818" i="1"/>
  <c r="H820" i="1"/>
  <c r="G823" i="1"/>
  <c r="J786" i="1"/>
  <c r="H788" i="1"/>
  <c r="G791" i="1"/>
  <c r="J746" i="1"/>
  <c r="H748" i="1"/>
  <c r="G751" i="1"/>
  <c r="J690" i="1"/>
  <c r="H692" i="1"/>
  <c r="G695" i="1"/>
  <c r="J650" i="1"/>
  <c r="H652" i="1"/>
  <c r="G655" i="1"/>
  <c r="J618" i="1"/>
  <c r="H620" i="1"/>
  <c r="G623" i="1"/>
  <c r="J578" i="1"/>
  <c r="H580" i="1"/>
  <c r="G583" i="1"/>
  <c r="J530" i="1"/>
  <c r="H532" i="1"/>
  <c r="G535" i="1"/>
  <c r="J482" i="1"/>
  <c r="H484" i="1"/>
  <c r="G487" i="1"/>
  <c r="J418" i="1"/>
  <c r="G423" i="1"/>
  <c r="H420" i="1"/>
  <c r="J370" i="1"/>
  <c r="H372" i="1"/>
  <c r="G375" i="1"/>
  <c r="J330" i="1"/>
  <c r="H332" i="1"/>
  <c r="G335" i="1"/>
  <c r="J290" i="1"/>
  <c r="H292" i="1"/>
  <c r="G295" i="1"/>
  <c r="J250" i="1"/>
  <c r="H252" i="1"/>
  <c r="G255" i="1"/>
  <c r="J218" i="1"/>
  <c r="H220" i="1"/>
  <c r="G223" i="1"/>
  <c r="J178" i="1"/>
  <c r="G183" i="1"/>
  <c r="H180" i="1"/>
  <c r="J138" i="1"/>
  <c r="H140" i="1"/>
  <c r="G143" i="1"/>
  <c r="J82" i="1"/>
  <c r="H84" i="1"/>
  <c r="G87" i="1"/>
  <c r="J18" i="1"/>
  <c r="H20" i="1"/>
  <c r="G23" i="1"/>
  <c r="J3841" i="1"/>
  <c r="H3843" i="1"/>
  <c r="G3846" i="1"/>
  <c r="J3801" i="1"/>
  <c r="H3803" i="1"/>
  <c r="G3806" i="1"/>
  <c r="J3761" i="1"/>
  <c r="H3763" i="1"/>
  <c r="G3766" i="1"/>
  <c r="J3721" i="1"/>
  <c r="G3726" i="1"/>
  <c r="H3723" i="1"/>
  <c r="J3697" i="1"/>
  <c r="H3699" i="1"/>
  <c r="G3702" i="1"/>
  <c r="J3665" i="1"/>
  <c r="H3667" i="1"/>
  <c r="G3670" i="1"/>
  <c r="J3633" i="1"/>
  <c r="H3635" i="1"/>
  <c r="G3638" i="1"/>
  <c r="J3609" i="1"/>
  <c r="H3611" i="1"/>
  <c r="G3614" i="1"/>
  <c r="J3569" i="1"/>
  <c r="H3571" i="1"/>
  <c r="G3574" i="1"/>
  <c r="J3529" i="1"/>
  <c r="H3531" i="1"/>
  <c r="G3534" i="1"/>
  <c r="J3489" i="1"/>
  <c r="H3491" i="1"/>
  <c r="G3494" i="1"/>
  <c r="J3449" i="1"/>
  <c r="H3451" i="1"/>
  <c r="G3454" i="1"/>
  <c r="J3417" i="1"/>
  <c r="H3419" i="1"/>
  <c r="G3422" i="1"/>
  <c r="J3377" i="1"/>
  <c r="H3379" i="1"/>
  <c r="G3382" i="1"/>
  <c r="J3337" i="1"/>
  <c r="H3339" i="1"/>
  <c r="G3342" i="1"/>
  <c r="J3297" i="1"/>
  <c r="H3299" i="1"/>
  <c r="G3302" i="1"/>
  <c r="J3273" i="1"/>
  <c r="H3275" i="1"/>
  <c r="G3278" i="1"/>
  <c r="J3233" i="1"/>
  <c r="H3235" i="1"/>
  <c r="G3238" i="1"/>
  <c r="J3201" i="1"/>
  <c r="H3203" i="1"/>
  <c r="G3206" i="1"/>
  <c r="J3177" i="1"/>
  <c r="H3179" i="1"/>
  <c r="G3182" i="1"/>
  <c r="J3137" i="1"/>
  <c r="H3139" i="1"/>
  <c r="G3142" i="1"/>
  <c r="J3105" i="1"/>
  <c r="H3107" i="1"/>
  <c r="G3110" i="1"/>
  <c r="J3073" i="1"/>
  <c r="H3075" i="1"/>
  <c r="G3078" i="1"/>
  <c r="J3033" i="1"/>
  <c r="H3035" i="1"/>
  <c r="G3038" i="1"/>
  <c r="J3009" i="1"/>
  <c r="H3011" i="1"/>
  <c r="G3014" i="1"/>
  <c r="J2969" i="1"/>
  <c r="H2971" i="1"/>
  <c r="G2974" i="1"/>
  <c r="J2929" i="1"/>
  <c r="H2931" i="1"/>
  <c r="G2934" i="1"/>
  <c r="J2889" i="1"/>
  <c r="H2891" i="1"/>
  <c r="G2894" i="1"/>
  <c r="J2849" i="1"/>
  <c r="H2851" i="1"/>
  <c r="G2854" i="1"/>
  <c r="J2801" i="1"/>
  <c r="G2806" i="1"/>
  <c r="H2803" i="1"/>
  <c r="J2761" i="1"/>
  <c r="H2763" i="1"/>
  <c r="G2766" i="1"/>
  <c r="J2721" i="1"/>
  <c r="H2723" i="1"/>
  <c r="G2726" i="1"/>
  <c r="J2689" i="1"/>
  <c r="H2691" i="1"/>
  <c r="G2694" i="1"/>
  <c r="J2649" i="1"/>
  <c r="H2651" i="1"/>
  <c r="G2654" i="1"/>
  <c r="J2609" i="1"/>
  <c r="H2611" i="1"/>
  <c r="G2614" i="1"/>
  <c r="J2577" i="1"/>
  <c r="H2579" i="1"/>
  <c r="G2582" i="1"/>
  <c r="J2537" i="1"/>
  <c r="H2539" i="1"/>
  <c r="G2542" i="1"/>
  <c r="J2497" i="1"/>
  <c r="H2499" i="1"/>
  <c r="G2502" i="1"/>
  <c r="J2465" i="1"/>
  <c r="H2467" i="1"/>
  <c r="G2470" i="1"/>
  <c r="J2433" i="1"/>
  <c r="H2435" i="1"/>
  <c r="G2438" i="1"/>
  <c r="J2401" i="1"/>
  <c r="H2403" i="1"/>
  <c r="G2406" i="1"/>
  <c r="J2369" i="1"/>
  <c r="H2371" i="1"/>
  <c r="G2374" i="1"/>
  <c r="J2329" i="1"/>
  <c r="H2331" i="1"/>
  <c r="G2334" i="1"/>
  <c r="J2305" i="1"/>
  <c r="H2307" i="1"/>
  <c r="G2310" i="1"/>
  <c r="J2265" i="1"/>
  <c r="H2267" i="1"/>
  <c r="G2270" i="1"/>
  <c r="J2225" i="1"/>
  <c r="H2227" i="1"/>
  <c r="G2230" i="1"/>
  <c r="J2185" i="1"/>
  <c r="H2187" i="1"/>
  <c r="G2190" i="1"/>
  <c r="J2145" i="1"/>
  <c r="H2147" i="1"/>
  <c r="G2150" i="1"/>
  <c r="J2121" i="1"/>
  <c r="H2123" i="1"/>
  <c r="G2126" i="1"/>
  <c r="J2089" i="1"/>
  <c r="G2094" i="1"/>
  <c r="H2091" i="1"/>
  <c r="J2057" i="1"/>
  <c r="H2059" i="1"/>
  <c r="G2062" i="1"/>
  <c r="J2017" i="1"/>
  <c r="H2019" i="1"/>
  <c r="G2022" i="1"/>
  <c r="J1977" i="1"/>
  <c r="H1979" i="1"/>
  <c r="G1982" i="1"/>
  <c r="J1945" i="1"/>
  <c r="G1950" i="1"/>
  <c r="H1947" i="1"/>
  <c r="J1905" i="1"/>
  <c r="H1907" i="1"/>
  <c r="G1910" i="1"/>
  <c r="J1865" i="1"/>
  <c r="H1867" i="1"/>
  <c r="G1870" i="1"/>
  <c r="J1833" i="1"/>
  <c r="H1835" i="1"/>
  <c r="G1838" i="1"/>
  <c r="J1793" i="1"/>
  <c r="H1795" i="1"/>
  <c r="G1798" i="1"/>
  <c r="J1753" i="1"/>
  <c r="H1755" i="1"/>
  <c r="G1758" i="1"/>
  <c r="J1721" i="1"/>
  <c r="H1723" i="1"/>
  <c r="G1726" i="1"/>
  <c r="J1681" i="1"/>
  <c r="H1683" i="1"/>
  <c r="G1686" i="1"/>
  <c r="J1641" i="1"/>
  <c r="H1643" i="1"/>
  <c r="G1646" i="1"/>
  <c r="J1609" i="1"/>
  <c r="H1611" i="1"/>
  <c r="G1614" i="1"/>
  <c r="J1577" i="1"/>
  <c r="G1582" i="1"/>
  <c r="H1579" i="1"/>
  <c r="J1537" i="1"/>
  <c r="H1539" i="1"/>
  <c r="G1542" i="1"/>
  <c r="J1497" i="1"/>
  <c r="H1499" i="1"/>
  <c r="G1502" i="1"/>
  <c r="J1465" i="1"/>
  <c r="G1470" i="1"/>
  <c r="H1467" i="1"/>
  <c r="J1441" i="1"/>
  <c r="H1443" i="1"/>
  <c r="G1446" i="1"/>
  <c r="J1409" i="1"/>
  <c r="H1411" i="1"/>
  <c r="G1414" i="1"/>
  <c r="J1369" i="1"/>
  <c r="G1374" i="1"/>
  <c r="H1371" i="1"/>
  <c r="J1345" i="1"/>
  <c r="H1347" i="1"/>
  <c r="G1350" i="1"/>
  <c r="J1313" i="1"/>
  <c r="H1315" i="1"/>
  <c r="G1318" i="1"/>
  <c r="J1281" i="1"/>
  <c r="H1283" i="1"/>
  <c r="G1286" i="1"/>
  <c r="J1257" i="1"/>
  <c r="H1259" i="1"/>
  <c r="G1262" i="1"/>
  <c r="J1225" i="1"/>
  <c r="H1227" i="1"/>
  <c r="G1230" i="1"/>
  <c r="J1209" i="1"/>
  <c r="H1211" i="1"/>
  <c r="G1214" i="1"/>
  <c r="J1169" i="1"/>
  <c r="H1171" i="1"/>
  <c r="G1174" i="1"/>
  <c r="J1129" i="1"/>
  <c r="H1131" i="1"/>
  <c r="G1134" i="1"/>
  <c r="J1097" i="1"/>
  <c r="H1099" i="1"/>
  <c r="G1102" i="1"/>
  <c r="J1057" i="1"/>
  <c r="H1059" i="1"/>
  <c r="G1062" i="1"/>
  <c r="J1025" i="1"/>
  <c r="H1027" i="1"/>
  <c r="G1030" i="1"/>
  <c r="J985" i="1"/>
  <c r="G990" i="1"/>
  <c r="H987" i="1"/>
  <c r="J969" i="1"/>
  <c r="H971" i="1"/>
  <c r="G974" i="1"/>
  <c r="J929" i="1"/>
  <c r="H931" i="1"/>
  <c r="G934" i="1"/>
  <c r="J889" i="1"/>
  <c r="H891" i="1"/>
  <c r="G894" i="1"/>
  <c r="J857" i="1"/>
  <c r="G862" i="1"/>
  <c r="H859" i="1"/>
  <c r="J825" i="1"/>
  <c r="H827" i="1"/>
  <c r="G830" i="1"/>
  <c r="J793" i="1"/>
  <c r="H795" i="1"/>
  <c r="G798" i="1"/>
  <c r="J761" i="1"/>
  <c r="G766" i="1"/>
  <c r="H763" i="1"/>
  <c r="J737" i="1"/>
  <c r="H739" i="1"/>
  <c r="G742" i="1"/>
  <c r="J705" i="1"/>
  <c r="H707" i="1"/>
  <c r="G710" i="1"/>
  <c r="J665" i="1"/>
  <c r="G670" i="1"/>
  <c r="H667" i="1"/>
  <c r="J649" i="1"/>
  <c r="H651" i="1"/>
  <c r="G654" i="1"/>
  <c r="J625" i="1"/>
  <c r="H627" i="1"/>
  <c r="G630" i="1"/>
  <c r="J601" i="1"/>
  <c r="H603" i="1"/>
  <c r="G606" i="1"/>
  <c r="J569" i="1"/>
  <c r="H571" i="1"/>
  <c r="G574" i="1"/>
  <c r="J537" i="1"/>
  <c r="H539" i="1"/>
  <c r="G542" i="1"/>
  <c r="J513" i="1"/>
  <c r="H515" i="1"/>
  <c r="G518" i="1"/>
  <c r="J473" i="1"/>
  <c r="H475" i="1"/>
  <c r="G478" i="1"/>
  <c r="J457" i="1"/>
  <c r="H459" i="1"/>
  <c r="G462" i="1"/>
  <c r="J417" i="1"/>
  <c r="H419" i="1"/>
  <c r="G422" i="1"/>
  <c r="J385" i="1"/>
  <c r="H387" i="1"/>
  <c r="G390" i="1"/>
  <c r="J353" i="1"/>
  <c r="H355" i="1"/>
  <c r="G358" i="1"/>
  <c r="J313" i="1"/>
  <c r="H315" i="1"/>
  <c r="G318" i="1"/>
  <c r="J273" i="1"/>
  <c r="H275" i="1"/>
  <c r="G278" i="1"/>
  <c r="J241" i="1"/>
  <c r="H243" i="1"/>
  <c r="G246" i="1"/>
  <c r="J201" i="1"/>
  <c r="H203" i="1"/>
  <c r="G206" i="1"/>
  <c r="J169" i="1"/>
  <c r="H171" i="1"/>
  <c r="G174" i="1"/>
  <c r="J105" i="1"/>
  <c r="H107" i="1"/>
  <c r="G110" i="1"/>
  <c r="J9" i="1"/>
  <c r="H11" i="1"/>
  <c r="G14" i="1"/>
  <c r="J3847" i="1"/>
  <c r="H3849" i="1"/>
  <c r="G3852" i="1"/>
  <c r="K3852" i="1" s="1"/>
  <c r="J3839" i="1"/>
  <c r="H3841" i="1"/>
  <c r="G3844" i="1"/>
  <c r="J3831" i="1"/>
  <c r="H3833" i="1"/>
  <c r="G3836" i="1"/>
  <c r="K3836" i="1" s="1"/>
  <c r="J3823" i="1"/>
  <c r="H3825" i="1"/>
  <c r="G3828" i="1"/>
  <c r="K3828" i="1" s="1"/>
  <c r="J3815" i="1"/>
  <c r="H3817" i="1"/>
  <c r="G3820" i="1"/>
  <c r="J3807" i="1"/>
  <c r="H3809" i="1"/>
  <c r="G3812" i="1"/>
  <c r="J3799" i="1"/>
  <c r="H3801" i="1"/>
  <c r="G3804" i="1"/>
  <c r="J3791" i="1"/>
  <c r="H3793" i="1"/>
  <c r="G3796" i="1"/>
  <c r="J3783" i="1"/>
  <c r="H3785" i="1"/>
  <c r="G3788" i="1"/>
  <c r="J3775" i="1"/>
  <c r="H3777" i="1"/>
  <c r="G3780" i="1"/>
  <c r="J3767" i="1"/>
  <c r="H3769" i="1"/>
  <c r="G3772" i="1"/>
  <c r="J3759" i="1"/>
  <c r="H3761" i="1"/>
  <c r="G3764" i="1"/>
  <c r="J3751" i="1"/>
  <c r="H3753" i="1"/>
  <c r="G3756" i="1"/>
  <c r="J3743" i="1"/>
  <c r="H3745" i="1"/>
  <c r="G3748" i="1"/>
  <c r="J3735" i="1"/>
  <c r="H3737" i="1"/>
  <c r="G3740" i="1"/>
  <c r="J3727" i="1"/>
  <c r="H3729" i="1"/>
  <c r="G3732" i="1"/>
  <c r="K3732" i="1" s="1"/>
  <c r="J3719" i="1"/>
  <c r="H3721" i="1"/>
  <c r="G3724" i="1"/>
  <c r="J3711" i="1"/>
  <c r="H3713" i="1"/>
  <c r="G3716" i="1"/>
  <c r="J3703" i="1"/>
  <c r="H3705" i="1"/>
  <c r="G3708" i="1"/>
  <c r="J3695" i="1"/>
  <c r="H3697" i="1"/>
  <c r="G3700" i="1"/>
  <c r="J3687" i="1"/>
  <c r="H3689" i="1"/>
  <c r="G3692" i="1"/>
  <c r="J3679" i="1"/>
  <c r="H3681" i="1"/>
  <c r="G3684" i="1"/>
  <c r="J3671" i="1"/>
  <c r="H3673" i="1"/>
  <c r="G3676" i="1"/>
  <c r="K3676" i="1" s="1"/>
  <c r="J3663" i="1"/>
  <c r="H3665" i="1"/>
  <c r="G3668" i="1"/>
  <c r="J3655" i="1"/>
  <c r="H3657" i="1"/>
  <c r="G3660" i="1"/>
  <c r="J3647" i="1"/>
  <c r="H3649" i="1"/>
  <c r="G3652" i="1"/>
  <c r="K3652" i="1" s="1"/>
  <c r="J3639" i="1"/>
  <c r="H3641" i="1"/>
  <c r="G3644" i="1"/>
  <c r="J3631" i="1"/>
  <c r="H3633" i="1"/>
  <c r="G3636" i="1"/>
  <c r="K3636" i="1" s="1"/>
  <c r="J3623" i="1"/>
  <c r="H3625" i="1"/>
  <c r="G3628" i="1"/>
  <c r="J3615" i="1"/>
  <c r="H3617" i="1"/>
  <c r="G3620" i="1"/>
  <c r="J3607" i="1"/>
  <c r="H3609" i="1"/>
  <c r="G3612" i="1"/>
  <c r="K3612" i="1" s="1"/>
  <c r="J3599" i="1"/>
  <c r="H3601" i="1"/>
  <c r="G3604" i="1"/>
  <c r="J3591" i="1"/>
  <c r="H3593" i="1"/>
  <c r="G3596" i="1"/>
  <c r="J3583" i="1"/>
  <c r="H3585" i="1"/>
  <c r="G3588" i="1"/>
  <c r="J3575" i="1"/>
  <c r="H3577" i="1"/>
  <c r="G3580" i="1"/>
  <c r="J3567" i="1"/>
  <c r="H3569" i="1"/>
  <c r="G3572" i="1"/>
  <c r="J3559" i="1"/>
  <c r="H3561" i="1"/>
  <c r="G3564" i="1"/>
  <c r="J3551" i="1"/>
  <c r="H3553" i="1"/>
  <c r="G3556" i="1"/>
  <c r="J3543" i="1"/>
  <c r="H3545" i="1"/>
  <c r="G3548" i="1"/>
  <c r="J3535" i="1"/>
  <c r="H3537" i="1"/>
  <c r="G3540" i="1"/>
  <c r="J3527" i="1"/>
  <c r="H3529" i="1"/>
  <c r="G3532" i="1"/>
  <c r="K3532" i="1" s="1"/>
  <c r="J3519" i="1"/>
  <c r="H3521" i="1"/>
  <c r="G3524" i="1"/>
  <c r="J3511" i="1"/>
  <c r="H3513" i="1"/>
  <c r="G3516" i="1"/>
  <c r="J3503" i="1"/>
  <c r="H3505" i="1"/>
  <c r="G3508" i="1"/>
  <c r="J3495" i="1"/>
  <c r="H3497" i="1"/>
  <c r="G3500" i="1"/>
  <c r="J3487" i="1"/>
  <c r="H3489" i="1"/>
  <c r="G3492" i="1"/>
  <c r="J3479" i="1"/>
  <c r="H3481" i="1"/>
  <c r="G3484" i="1"/>
  <c r="J3471" i="1"/>
  <c r="H3473" i="1"/>
  <c r="G3476" i="1"/>
  <c r="K3476" i="1" s="1"/>
  <c r="J3463" i="1"/>
  <c r="H3465" i="1"/>
  <c r="G3468" i="1"/>
  <c r="K3468" i="1" s="1"/>
  <c r="J3455" i="1"/>
  <c r="H3457" i="1"/>
  <c r="G3460" i="1"/>
  <c r="J3447" i="1"/>
  <c r="H3449" i="1"/>
  <c r="G3452" i="1"/>
  <c r="J3439" i="1"/>
  <c r="H3441" i="1"/>
  <c r="G3444" i="1"/>
  <c r="J3431" i="1"/>
  <c r="H3433" i="1"/>
  <c r="G3436" i="1"/>
  <c r="J3423" i="1"/>
  <c r="H3425" i="1"/>
  <c r="G3428" i="1"/>
  <c r="J3415" i="1"/>
  <c r="H3417" i="1"/>
  <c r="G3420" i="1"/>
  <c r="K3420" i="1" s="1"/>
  <c r="J3407" i="1"/>
  <c r="H3409" i="1"/>
  <c r="G3412" i="1"/>
  <c r="J3399" i="1"/>
  <c r="H3401" i="1"/>
  <c r="G3404" i="1"/>
  <c r="J3391" i="1"/>
  <c r="H3393" i="1"/>
  <c r="G3396" i="1"/>
  <c r="K3396" i="1" s="1"/>
  <c r="J3383" i="1"/>
  <c r="H3385" i="1"/>
  <c r="G3388" i="1"/>
  <c r="J3375" i="1"/>
  <c r="H3377" i="1"/>
  <c r="G3380" i="1"/>
  <c r="J3367" i="1"/>
  <c r="H3369" i="1"/>
  <c r="G3372" i="1"/>
  <c r="J3359" i="1"/>
  <c r="H3361" i="1"/>
  <c r="G3364" i="1"/>
  <c r="J3351" i="1"/>
  <c r="H3353" i="1"/>
  <c r="G3356" i="1"/>
  <c r="J3343" i="1"/>
  <c r="H3345" i="1"/>
  <c r="G3348" i="1"/>
  <c r="J3335" i="1"/>
  <c r="H3337" i="1"/>
  <c r="G3340" i="1"/>
  <c r="J3327" i="1"/>
  <c r="H3329" i="1"/>
  <c r="G3332" i="1"/>
  <c r="J3319" i="1"/>
  <c r="H3321" i="1"/>
  <c r="G3324" i="1"/>
  <c r="J3311" i="1"/>
  <c r="H3313" i="1"/>
  <c r="G3316" i="1"/>
  <c r="K3316" i="1" s="1"/>
  <c r="J3303" i="1"/>
  <c r="H3305" i="1"/>
  <c r="G3308" i="1"/>
  <c r="J3295" i="1"/>
  <c r="H3297" i="1"/>
  <c r="G3300" i="1"/>
  <c r="J3287" i="1"/>
  <c r="H3289" i="1"/>
  <c r="G3292" i="1"/>
  <c r="K3292" i="1" s="1"/>
  <c r="J3279" i="1"/>
  <c r="H3281" i="1"/>
  <c r="G3284" i="1"/>
  <c r="J3271" i="1"/>
  <c r="H3273" i="1"/>
  <c r="G3276" i="1"/>
  <c r="J3263" i="1"/>
  <c r="H3265" i="1"/>
  <c r="G3268" i="1"/>
  <c r="J3255" i="1"/>
  <c r="H3257" i="1"/>
  <c r="G3260" i="1"/>
  <c r="K3260" i="1" s="1"/>
  <c r="J3247" i="1"/>
  <c r="H3249" i="1"/>
  <c r="G3252" i="1"/>
  <c r="J3239" i="1"/>
  <c r="H3241" i="1"/>
  <c r="G3244" i="1"/>
  <c r="J3231" i="1"/>
  <c r="H3233" i="1"/>
  <c r="G3236" i="1"/>
  <c r="J3223" i="1"/>
  <c r="H3225" i="1"/>
  <c r="G3228" i="1"/>
  <c r="J3215" i="1"/>
  <c r="H3217" i="1"/>
  <c r="G3220" i="1"/>
  <c r="J3207" i="1"/>
  <c r="H3209" i="1"/>
  <c r="G3212" i="1"/>
  <c r="K3212" i="1" s="1"/>
  <c r="J3199" i="1"/>
  <c r="H3201" i="1"/>
  <c r="G3204" i="1"/>
  <c r="J3191" i="1"/>
  <c r="H3193" i="1"/>
  <c r="G3196" i="1"/>
  <c r="K3196" i="1" s="1"/>
  <c r="J3183" i="1"/>
  <c r="H3185" i="1"/>
  <c r="G3188" i="1"/>
  <c r="J3175" i="1"/>
  <c r="H3177" i="1"/>
  <c r="G3180" i="1"/>
  <c r="J3167" i="1"/>
  <c r="H3169" i="1"/>
  <c r="G3172" i="1"/>
  <c r="J3159" i="1"/>
  <c r="H3161" i="1"/>
  <c r="G3164" i="1"/>
  <c r="J3151" i="1"/>
  <c r="H3153" i="1"/>
  <c r="G3156" i="1"/>
  <c r="J3143" i="1"/>
  <c r="H3145" i="1"/>
  <c r="G3148" i="1"/>
  <c r="J3135" i="1"/>
  <c r="H3137" i="1"/>
  <c r="G3140" i="1"/>
  <c r="J3127" i="1"/>
  <c r="H3129" i="1"/>
  <c r="G3132" i="1"/>
  <c r="K3132" i="1" s="1"/>
  <c r="J3119" i="1"/>
  <c r="H3121" i="1"/>
  <c r="G3124" i="1"/>
  <c r="J3111" i="1"/>
  <c r="H3113" i="1"/>
  <c r="G3116" i="1"/>
  <c r="K3116" i="1" s="1"/>
  <c r="J3103" i="1"/>
  <c r="H3105" i="1"/>
  <c r="G3108" i="1"/>
  <c r="J3095" i="1"/>
  <c r="H3097" i="1"/>
  <c r="G3100" i="1"/>
  <c r="J3087" i="1"/>
  <c r="H3089" i="1"/>
  <c r="G3092" i="1"/>
  <c r="J3079" i="1"/>
  <c r="H3081" i="1"/>
  <c r="G3084" i="1"/>
  <c r="J3071" i="1"/>
  <c r="H3073" i="1"/>
  <c r="G3076" i="1"/>
  <c r="J3063" i="1"/>
  <c r="H3065" i="1"/>
  <c r="G3068" i="1"/>
  <c r="K3068" i="1" s="1"/>
  <c r="J3055" i="1"/>
  <c r="H3057" i="1"/>
  <c r="G3060" i="1"/>
  <c r="J3047" i="1"/>
  <c r="H3049" i="1"/>
  <c r="G3052" i="1"/>
  <c r="J3039" i="1"/>
  <c r="H3041" i="1"/>
  <c r="G3044" i="1"/>
  <c r="K3044" i="1" s="1"/>
  <c r="J3031" i="1"/>
  <c r="H3033" i="1"/>
  <c r="G3036" i="1"/>
  <c r="J3023" i="1"/>
  <c r="H3025" i="1"/>
  <c r="G3028" i="1"/>
  <c r="K3028" i="1" s="1"/>
  <c r="J3015" i="1"/>
  <c r="H3017" i="1"/>
  <c r="G3020" i="1"/>
  <c r="K3020" i="1" s="1"/>
  <c r="J3007" i="1"/>
  <c r="H3009" i="1"/>
  <c r="G3012" i="1"/>
  <c r="J2999" i="1"/>
  <c r="H3001" i="1"/>
  <c r="G3004" i="1"/>
  <c r="J2991" i="1"/>
  <c r="H2993" i="1"/>
  <c r="G2996" i="1"/>
  <c r="J2983" i="1"/>
  <c r="H2985" i="1"/>
  <c r="G2988" i="1"/>
  <c r="K2988" i="1" s="1"/>
  <c r="J2975" i="1"/>
  <c r="H2977" i="1"/>
  <c r="G2980" i="1"/>
  <c r="J2967" i="1"/>
  <c r="H2969" i="1"/>
  <c r="G2972" i="1"/>
  <c r="K2972" i="1" s="1"/>
  <c r="J2959" i="1"/>
  <c r="H2961" i="1"/>
  <c r="G2964" i="1"/>
  <c r="J2951" i="1"/>
  <c r="H2953" i="1"/>
  <c r="G2956" i="1"/>
  <c r="J2943" i="1"/>
  <c r="H2945" i="1"/>
  <c r="G2948" i="1"/>
  <c r="J2935" i="1"/>
  <c r="H2937" i="1"/>
  <c r="G2940" i="1"/>
  <c r="J2927" i="1"/>
  <c r="H2929" i="1"/>
  <c r="G2932" i="1"/>
  <c r="J2919" i="1"/>
  <c r="H2921" i="1"/>
  <c r="G2924" i="1"/>
  <c r="J2911" i="1"/>
  <c r="H2913" i="1"/>
  <c r="G2916" i="1"/>
  <c r="K2916" i="1" s="1"/>
  <c r="J2903" i="1"/>
  <c r="H2905" i="1"/>
  <c r="G2908" i="1"/>
  <c r="J2895" i="1"/>
  <c r="H2897" i="1"/>
  <c r="G2900" i="1"/>
  <c r="J2887" i="1"/>
  <c r="H2889" i="1"/>
  <c r="G2892" i="1"/>
  <c r="J2879" i="1"/>
  <c r="H2881" i="1"/>
  <c r="G2884" i="1"/>
  <c r="J2871" i="1"/>
  <c r="H2873" i="1"/>
  <c r="G2876" i="1"/>
  <c r="J2863" i="1"/>
  <c r="H2865" i="1"/>
  <c r="G2868" i="1"/>
  <c r="J2855" i="1"/>
  <c r="H2857" i="1"/>
  <c r="G2860" i="1"/>
  <c r="K2860" i="1" s="1"/>
  <c r="J2847" i="1"/>
  <c r="H2849" i="1"/>
  <c r="G2852" i="1"/>
  <c r="J2839" i="1"/>
  <c r="H2841" i="1"/>
  <c r="G2844" i="1"/>
  <c r="K2844" i="1" s="1"/>
  <c r="J2831" i="1"/>
  <c r="H2833" i="1"/>
  <c r="G2836" i="1"/>
  <c r="K2836" i="1" s="1"/>
  <c r="J2823" i="1"/>
  <c r="H2825" i="1"/>
  <c r="G2828" i="1"/>
  <c r="J2815" i="1"/>
  <c r="H2817" i="1"/>
  <c r="G2820" i="1"/>
  <c r="J2807" i="1"/>
  <c r="H2809" i="1"/>
  <c r="G2812" i="1"/>
  <c r="J2799" i="1"/>
  <c r="H2801" i="1"/>
  <c r="G2804" i="1"/>
  <c r="K2804" i="1" s="1"/>
  <c r="J2791" i="1"/>
  <c r="H2793" i="1"/>
  <c r="G2796" i="1"/>
  <c r="J2783" i="1"/>
  <c r="H2785" i="1"/>
  <c r="G2788" i="1"/>
  <c r="K2788" i="1" s="1"/>
  <c r="J2775" i="1"/>
  <c r="H2777" i="1"/>
  <c r="G2780" i="1"/>
  <c r="J2767" i="1"/>
  <c r="H2769" i="1"/>
  <c r="G2772" i="1"/>
  <c r="J2759" i="1"/>
  <c r="H2761" i="1"/>
  <c r="G2764" i="1"/>
  <c r="K2764" i="1" s="1"/>
  <c r="J2751" i="1"/>
  <c r="H2753" i="1"/>
  <c r="G2756" i="1"/>
  <c r="J2743" i="1"/>
  <c r="H2745" i="1"/>
  <c r="G2748" i="1"/>
  <c r="K2748" i="1" s="1"/>
  <c r="J2735" i="1"/>
  <c r="H2737" i="1"/>
  <c r="G2740" i="1"/>
  <c r="J2727" i="1"/>
  <c r="H2729" i="1"/>
  <c r="G2732" i="1"/>
  <c r="J2719" i="1"/>
  <c r="H2721" i="1"/>
  <c r="G2724" i="1"/>
  <c r="J2711" i="1"/>
  <c r="H2713" i="1"/>
  <c r="G2716" i="1"/>
  <c r="J2703" i="1"/>
  <c r="H2705" i="1"/>
  <c r="G2708" i="1"/>
  <c r="K2708" i="1" s="1"/>
  <c r="J2695" i="1"/>
  <c r="H2697" i="1"/>
  <c r="G2700" i="1"/>
  <c r="J2687" i="1"/>
  <c r="H2689" i="1"/>
  <c r="G2692" i="1"/>
  <c r="J2679" i="1"/>
  <c r="H2681" i="1"/>
  <c r="G2684" i="1"/>
  <c r="J2671" i="1"/>
  <c r="H2673" i="1"/>
  <c r="G2676" i="1"/>
  <c r="J2663" i="1"/>
  <c r="H2665" i="1"/>
  <c r="G2668" i="1"/>
  <c r="J2655" i="1"/>
  <c r="H2657" i="1"/>
  <c r="G2660" i="1"/>
  <c r="K2660" i="1" s="1"/>
  <c r="J2647" i="1"/>
  <c r="H2649" i="1"/>
  <c r="G2652" i="1"/>
  <c r="J2639" i="1"/>
  <c r="H2641" i="1"/>
  <c r="G2644" i="1"/>
  <c r="J2631" i="1"/>
  <c r="H2633" i="1"/>
  <c r="G2636" i="1"/>
  <c r="J2623" i="1"/>
  <c r="H2625" i="1"/>
  <c r="G2628" i="1"/>
  <c r="J2615" i="1"/>
  <c r="H2617" i="1"/>
  <c r="G2620" i="1"/>
  <c r="J2607" i="1"/>
  <c r="H2609" i="1"/>
  <c r="G2612" i="1"/>
  <c r="K2612" i="1" s="1"/>
  <c r="J2599" i="1"/>
  <c r="H2601" i="1"/>
  <c r="G2604" i="1"/>
  <c r="J2591" i="1"/>
  <c r="H2593" i="1"/>
  <c r="G2596" i="1"/>
  <c r="J2583" i="1"/>
  <c r="H2585" i="1"/>
  <c r="G2588" i="1"/>
  <c r="J2575" i="1"/>
  <c r="H2577" i="1"/>
  <c r="G2580" i="1"/>
  <c r="K2580" i="1" s="1"/>
  <c r="J2567" i="1"/>
  <c r="H2569" i="1"/>
  <c r="G2572" i="1"/>
  <c r="K2572" i="1" s="1"/>
  <c r="J2559" i="1"/>
  <c r="H2561" i="1"/>
  <c r="G2564" i="1"/>
  <c r="J2551" i="1"/>
  <c r="H2553" i="1"/>
  <c r="G2556" i="1"/>
  <c r="K2556" i="1" s="1"/>
  <c r="J2543" i="1"/>
  <c r="H2545" i="1"/>
  <c r="G2548" i="1"/>
  <c r="J2535" i="1"/>
  <c r="H2537" i="1"/>
  <c r="G2540" i="1"/>
  <c r="J2527" i="1"/>
  <c r="H2529" i="1"/>
  <c r="G2532" i="1"/>
  <c r="J2519" i="1"/>
  <c r="H2521" i="1"/>
  <c r="G2524" i="1"/>
  <c r="J2511" i="1"/>
  <c r="H2513" i="1"/>
  <c r="G2516" i="1"/>
  <c r="J2503" i="1"/>
  <c r="H2505" i="1"/>
  <c r="G2508" i="1"/>
  <c r="K2508" i="1" s="1"/>
  <c r="J2495" i="1"/>
  <c r="H2497" i="1"/>
  <c r="G2500" i="1"/>
  <c r="J2487" i="1"/>
  <c r="H2489" i="1"/>
  <c r="G2492" i="1"/>
  <c r="J2479" i="1"/>
  <c r="H2481" i="1"/>
  <c r="G2484" i="1"/>
  <c r="J2471" i="1"/>
  <c r="H2473" i="1"/>
  <c r="G2476" i="1"/>
  <c r="J2463" i="1"/>
  <c r="H2465" i="1"/>
  <c r="G2468" i="1"/>
  <c r="K2468" i="1" s="1"/>
  <c r="J2455" i="1"/>
  <c r="H2457" i="1"/>
  <c r="G2460" i="1"/>
  <c r="K2460" i="1" s="1"/>
  <c r="J2447" i="1"/>
  <c r="H2449" i="1"/>
  <c r="G2452" i="1"/>
  <c r="J2439" i="1"/>
  <c r="H2441" i="1"/>
  <c r="G2444" i="1"/>
  <c r="J2431" i="1"/>
  <c r="H2433" i="1"/>
  <c r="G2436" i="1"/>
  <c r="J2423" i="1"/>
  <c r="H2425" i="1"/>
  <c r="G2428" i="1"/>
  <c r="J2415" i="1"/>
  <c r="H2417" i="1"/>
  <c r="G2420" i="1"/>
  <c r="J2407" i="1"/>
  <c r="H2409" i="1"/>
  <c r="G2412" i="1"/>
  <c r="J2399" i="1"/>
  <c r="H2401" i="1"/>
  <c r="G2404" i="1"/>
  <c r="J2391" i="1"/>
  <c r="H2393" i="1"/>
  <c r="G2396" i="1"/>
  <c r="J2383" i="1"/>
  <c r="H2385" i="1"/>
  <c r="G2388" i="1"/>
  <c r="J2375" i="1"/>
  <c r="H2377" i="1"/>
  <c r="G2380" i="1"/>
  <c r="K2380" i="1" s="1"/>
  <c r="J2367" i="1"/>
  <c r="H2369" i="1"/>
  <c r="G2372" i="1"/>
  <c r="K2372" i="1" s="1"/>
  <c r="J2359" i="1"/>
  <c r="H2361" i="1"/>
  <c r="G2364" i="1"/>
  <c r="J2351" i="1"/>
  <c r="H2353" i="1"/>
  <c r="G2356" i="1"/>
  <c r="J2343" i="1"/>
  <c r="H2345" i="1"/>
  <c r="G2348" i="1"/>
  <c r="J2335" i="1"/>
  <c r="H2337" i="1"/>
  <c r="G2340" i="1"/>
  <c r="J2327" i="1"/>
  <c r="H2329" i="1"/>
  <c r="G2332" i="1"/>
  <c r="J2319" i="1"/>
  <c r="H2321" i="1"/>
  <c r="G2324" i="1"/>
  <c r="J2311" i="1"/>
  <c r="H2313" i="1"/>
  <c r="G2316" i="1"/>
  <c r="J2303" i="1"/>
  <c r="H2305" i="1"/>
  <c r="G2308" i="1"/>
  <c r="K2308" i="1" s="1"/>
  <c r="J2295" i="1"/>
  <c r="H2297" i="1"/>
  <c r="G2300" i="1"/>
  <c r="K2300" i="1" s="1"/>
  <c r="J2287" i="1"/>
  <c r="H2289" i="1"/>
  <c r="G2292" i="1"/>
  <c r="J2279" i="1"/>
  <c r="H2281" i="1"/>
  <c r="G2284" i="1"/>
  <c r="J2271" i="1"/>
  <c r="H2273" i="1"/>
  <c r="G2276" i="1"/>
  <c r="K2276" i="1" s="1"/>
  <c r="J2263" i="1"/>
  <c r="H2265" i="1"/>
  <c r="G2268" i="1"/>
  <c r="J2255" i="1"/>
  <c r="H2257" i="1"/>
  <c r="G2260" i="1"/>
  <c r="J2247" i="1"/>
  <c r="H2249" i="1"/>
  <c r="G2252" i="1"/>
  <c r="J2239" i="1"/>
  <c r="H2241" i="1"/>
  <c r="G2244" i="1"/>
  <c r="J2231" i="1"/>
  <c r="H2233" i="1"/>
  <c r="G2236" i="1"/>
  <c r="K2236" i="1" s="1"/>
  <c r="J2223" i="1"/>
  <c r="H2225" i="1"/>
  <c r="G2228" i="1"/>
  <c r="J2215" i="1"/>
  <c r="H2217" i="1"/>
  <c r="G2220" i="1"/>
  <c r="J2207" i="1"/>
  <c r="H2209" i="1"/>
  <c r="G2212" i="1"/>
  <c r="K2212" i="1" s="1"/>
  <c r="J2199" i="1"/>
  <c r="H2201" i="1"/>
  <c r="G2204" i="1"/>
  <c r="J2191" i="1"/>
  <c r="H2193" i="1"/>
  <c r="G2196" i="1"/>
  <c r="J2183" i="1"/>
  <c r="H2185" i="1"/>
  <c r="G2188" i="1"/>
  <c r="J2175" i="1"/>
  <c r="H2177" i="1"/>
  <c r="G2180" i="1"/>
  <c r="K2180" i="1" s="1"/>
  <c r="J2167" i="1"/>
  <c r="H2169" i="1"/>
  <c r="G2172" i="1"/>
  <c r="J2159" i="1"/>
  <c r="H2161" i="1"/>
  <c r="G2164" i="1"/>
  <c r="K2164" i="1" s="1"/>
  <c r="J2151" i="1"/>
  <c r="H2153" i="1"/>
  <c r="G2156" i="1"/>
  <c r="J2143" i="1"/>
  <c r="H2145" i="1"/>
  <c r="G2148" i="1"/>
  <c r="J2135" i="1"/>
  <c r="H2137" i="1"/>
  <c r="G2140" i="1"/>
  <c r="J2127" i="1"/>
  <c r="H2129" i="1"/>
  <c r="G2132" i="1"/>
  <c r="J2119" i="1"/>
  <c r="H2121" i="1"/>
  <c r="G2124" i="1"/>
  <c r="J2111" i="1"/>
  <c r="H2113" i="1"/>
  <c r="G2116" i="1"/>
  <c r="J2103" i="1"/>
  <c r="H2105" i="1"/>
  <c r="G2108" i="1"/>
  <c r="K2108" i="1" s="1"/>
  <c r="J2095" i="1"/>
  <c r="H2097" i="1"/>
  <c r="G2100" i="1"/>
  <c r="K2100" i="1" s="1"/>
  <c r="J2087" i="1"/>
  <c r="H2089" i="1"/>
  <c r="G2092" i="1"/>
  <c r="J2079" i="1"/>
  <c r="H2081" i="1"/>
  <c r="G2084" i="1"/>
  <c r="J2071" i="1"/>
  <c r="H2073" i="1"/>
  <c r="G2076" i="1"/>
  <c r="J2063" i="1"/>
  <c r="H2065" i="1"/>
  <c r="G2068" i="1"/>
  <c r="J2055" i="1"/>
  <c r="H2057" i="1"/>
  <c r="G2060" i="1"/>
  <c r="J2047" i="1"/>
  <c r="H2049" i="1"/>
  <c r="G2052" i="1"/>
  <c r="K2052" i="1" s="1"/>
  <c r="J2039" i="1"/>
  <c r="H2041" i="1"/>
  <c r="G2044" i="1"/>
  <c r="J2031" i="1"/>
  <c r="H2033" i="1"/>
  <c r="G2036" i="1"/>
  <c r="J2023" i="1"/>
  <c r="H2025" i="1"/>
  <c r="G2028" i="1"/>
  <c r="J2015" i="1"/>
  <c r="H2017" i="1"/>
  <c r="G2020" i="1"/>
  <c r="K2020" i="1" s="1"/>
  <c r="J2007" i="1"/>
  <c r="H2009" i="1"/>
  <c r="G2012" i="1"/>
  <c r="J1999" i="1"/>
  <c r="H2001" i="1"/>
  <c r="G2004" i="1"/>
  <c r="K2004" i="1" s="1"/>
  <c r="J1991" i="1"/>
  <c r="H1993" i="1"/>
  <c r="G1996" i="1"/>
  <c r="K1996" i="1" s="1"/>
  <c r="J1983" i="1"/>
  <c r="H1985" i="1"/>
  <c r="G1988" i="1"/>
  <c r="J1975" i="1"/>
  <c r="H1977" i="1"/>
  <c r="G1980" i="1"/>
  <c r="J1967" i="1"/>
  <c r="H1969" i="1"/>
  <c r="G1972" i="1"/>
  <c r="H1961" i="1"/>
  <c r="J1959" i="1"/>
  <c r="G1964" i="1"/>
  <c r="K1964" i="1" s="1"/>
  <c r="J1951" i="1"/>
  <c r="H1953" i="1"/>
  <c r="G1956" i="1"/>
  <c r="J1943" i="1"/>
  <c r="H1945" i="1"/>
  <c r="G1948" i="1"/>
  <c r="J1935" i="1"/>
  <c r="H1937" i="1"/>
  <c r="G1940" i="1"/>
  <c r="J1927" i="1"/>
  <c r="H1929" i="1"/>
  <c r="G1932" i="1"/>
  <c r="J1919" i="1"/>
  <c r="H1921" i="1"/>
  <c r="G1924" i="1"/>
  <c r="J1911" i="1"/>
  <c r="H1913" i="1"/>
  <c r="G1916" i="1"/>
  <c r="J1903" i="1"/>
  <c r="H1905" i="1"/>
  <c r="G1908" i="1"/>
  <c r="J1895" i="1"/>
  <c r="H1897" i="1"/>
  <c r="G1900" i="1"/>
  <c r="J1887" i="1"/>
  <c r="H1889" i="1"/>
  <c r="G1892" i="1"/>
  <c r="K1892" i="1" s="1"/>
  <c r="J1879" i="1"/>
  <c r="H1881" i="1"/>
  <c r="G1884" i="1"/>
  <c r="J1871" i="1"/>
  <c r="H1873" i="1"/>
  <c r="G1876" i="1"/>
  <c r="H1865" i="1"/>
  <c r="J1863" i="1"/>
  <c r="G1868" i="1"/>
  <c r="J1855" i="1"/>
  <c r="H1857" i="1"/>
  <c r="G1860" i="1"/>
  <c r="J1847" i="1"/>
  <c r="H1849" i="1"/>
  <c r="G1852" i="1"/>
  <c r="J1839" i="1"/>
  <c r="H1841" i="1"/>
  <c r="G1844" i="1"/>
  <c r="K1844" i="1" s="1"/>
  <c r="J1831" i="1"/>
  <c r="H1833" i="1"/>
  <c r="G1836" i="1"/>
  <c r="J1823" i="1"/>
  <c r="H1825" i="1"/>
  <c r="G1828" i="1"/>
  <c r="J1815" i="1"/>
  <c r="H1817" i="1"/>
  <c r="G1820" i="1"/>
  <c r="J1807" i="1"/>
  <c r="H1809" i="1"/>
  <c r="G1812" i="1"/>
  <c r="K1812" i="1" s="1"/>
  <c r="J1799" i="1"/>
  <c r="H1801" i="1"/>
  <c r="G1804" i="1"/>
  <c r="K1804" i="1" s="1"/>
  <c r="J1791" i="1"/>
  <c r="H1793" i="1"/>
  <c r="G1796" i="1"/>
  <c r="J1783" i="1"/>
  <c r="H1785" i="1"/>
  <c r="G1788" i="1"/>
  <c r="J1775" i="1"/>
  <c r="H1777" i="1"/>
  <c r="G1780" i="1"/>
  <c r="K1780" i="1" s="1"/>
  <c r="J1767" i="1"/>
  <c r="H1769" i="1"/>
  <c r="G1772" i="1"/>
  <c r="J1759" i="1"/>
  <c r="H1761" i="1"/>
  <c r="G1764" i="1"/>
  <c r="K1764" i="1" s="1"/>
  <c r="J1751" i="1"/>
  <c r="H1753" i="1"/>
  <c r="G1756" i="1"/>
  <c r="J1743" i="1"/>
  <c r="H1745" i="1"/>
  <c r="G1748" i="1"/>
  <c r="J1735" i="1"/>
  <c r="H1737" i="1"/>
  <c r="G1740" i="1"/>
  <c r="J1727" i="1"/>
  <c r="H1729" i="1"/>
  <c r="G1732" i="1"/>
  <c r="J1719" i="1"/>
  <c r="H1721" i="1"/>
  <c r="G1724" i="1"/>
  <c r="J1711" i="1"/>
  <c r="H1713" i="1"/>
  <c r="G1716" i="1"/>
  <c r="J1703" i="1"/>
  <c r="H1705" i="1"/>
  <c r="G1708" i="1"/>
  <c r="J1695" i="1"/>
  <c r="H1697" i="1"/>
  <c r="G1700" i="1"/>
  <c r="J1687" i="1"/>
  <c r="H1689" i="1"/>
  <c r="G1692" i="1"/>
  <c r="J1679" i="1"/>
  <c r="H1681" i="1"/>
  <c r="G1684" i="1"/>
  <c r="K1684" i="1" s="1"/>
  <c r="J1671" i="1"/>
  <c r="H1673" i="1"/>
  <c r="G1676" i="1"/>
  <c r="J1663" i="1"/>
  <c r="H1665" i="1"/>
  <c r="G1668" i="1"/>
  <c r="J1655" i="1"/>
  <c r="H1657" i="1"/>
  <c r="G1660" i="1"/>
  <c r="K1660" i="1" s="1"/>
  <c r="J1647" i="1"/>
  <c r="H1649" i="1"/>
  <c r="G1652" i="1"/>
  <c r="J1639" i="1"/>
  <c r="H1641" i="1"/>
  <c r="G1644" i="1"/>
  <c r="J1631" i="1"/>
  <c r="H1633" i="1"/>
  <c r="G1636" i="1"/>
  <c r="J1623" i="1"/>
  <c r="H1625" i="1"/>
  <c r="G1628" i="1"/>
  <c r="J1615" i="1"/>
  <c r="H1617" i="1"/>
  <c r="G1620" i="1"/>
  <c r="K1620" i="1" s="1"/>
  <c r="J1607" i="1"/>
  <c r="H1609" i="1"/>
  <c r="G1612" i="1"/>
  <c r="J1599" i="1"/>
  <c r="H1601" i="1"/>
  <c r="G1604" i="1"/>
  <c r="J1591" i="1"/>
  <c r="H1593" i="1"/>
  <c r="G1596" i="1"/>
  <c r="J1583" i="1"/>
  <c r="H1585" i="1"/>
  <c r="G1588" i="1"/>
  <c r="K1588" i="1" s="1"/>
  <c r="J1575" i="1"/>
  <c r="H1577" i="1"/>
  <c r="G1580" i="1"/>
  <c r="J1567" i="1"/>
  <c r="H1569" i="1"/>
  <c r="G1572" i="1"/>
  <c r="J1559" i="1"/>
  <c r="H1561" i="1"/>
  <c r="G1564" i="1"/>
  <c r="J1551" i="1"/>
  <c r="H1553" i="1"/>
  <c r="G1556" i="1"/>
  <c r="J1543" i="1"/>
  <c r="H1545" i="1"/>
  <c r="G1548" i="1"/>
  <c r="K1548" i="1" s="1"/>
  <c r="J1535" i="1"/>
  <c r="H1537" i="1"/>
  <c r="G1540" i="1"/>
  <c r="J1527" i="1"/>
  <c r="H1529" i="1"/>
  <c r="G1532" i="1"/>
  <c r="J1519" i="1"/>
  <c r="H1521" i="1"/>
  <c r="G1524" i="1"/>
  <c r="J1511" i="1"/>
  <c r="H1513" i="1"/>
  <c r="G1516" i="1"/>
  <c r="J1503" i="1"/>
  <c r="H1505" i="1"/>
  <c r="G1508" i="1"/>
  <c r="J1495" i="1"/>
  <c r="H1497" i="1"/>
  <c r="G1500" i="1"/>
  <c r="K1500" i="1" s="1"/>
  <c r="J1487" i="1"/>
  <c r="H1489" i="1"/>
  <c r="G1492" i="1"/>
  <c r="H1481" i="1"/>
  <c r="J1479" i="1"/>
  <c r="G1484" i="1"/>
  <c r="J1471" i="1"/>
  <c r="H1473" i="1"/>
  <c r="G1476" i="1"/>
  <c r="J1463" i="1"/>
  <c r="H1465" i="1"/>
  <c r="G1468" i="1"/>
  <c r="K1468" i="1" s="1"/>
  <c r="J1455" i="1"/>
  <c r="H1457" i="1"/>
  <c r="G1460" i="1"/>
  <c r="J1447" i="1"/>
  <c r="H1449" i="1"/>
  <c r="G1452" i="1"/>
  <c r="J1439" i="1"/>
  <c r="H1441" i="1"/>
  <c r="G1444" i="1"/>
  <c r="J1431" i="1"/>
  <c r="H1433" i="1"/>
  <c r="G1436" i="1"/>
  <c r="J1423" i="1"/>
  <c r="H1425" i="1"/>
  <c r="G1428" i="1"/>
  <c r="J1415" i="1"/>
  <c r="H1417" i="1"/>
  <c r="G1420" i="1"/>
  <c r="J1407" i="1"/>
  <c r="H1409" i="1"/>
  <c r="G1412" i="1"/>
  <c r="J1399" i="1"/>
  <c r="H1401" i="1"/>
  <c r="G1404" i="1"/>
  <c r="J1391" i="1"/>
  <c r="H1393" i="1"/>
  <c r="G1396" i="1"/>
  <c r="K1396" i="1" s="1"/>
  <c r="J1383" i="1"/>
  <c r="H1385" i="1"/>
  <c r="G1388" i="1"/>
  <c r="K1388" i="1" s="1"/>
  <c r="J1375" i="1"/>
  <c r="H1377" i="1"/>
  <c r="G1380" i="1"/>
  <c r="J1367" i="1"/>
  <c r="H1369" i="1"/>
  <c r="G1372" i="1"/>
  <c r="J1359" i="1"/>
  <c r="H1361" i="1"/>
  <c r="G1364" i="1"/>
  <c r="J1351" i="1"/>
  <c r="H1353" i="1"/>
  <c r="G1356" i="1"/>
  <c r="H1345" i="1"/>
  <c r="J1343" i="1"/>
  <c r="G1348" i="1"/>
  <c r="H1337" i="1"/>
  <c r="J1335" i="1"/>
  <c r="G1340" i="1"/>
  <c r="J1327" i="1"/>
  <c r="H1329" i="1"/>
  <c r="G1332" i="1"/>
  <c r="J1319" i="1"/>
  <c r="H1321" i="1"/>
  <c r="G1324" i="1"/>
  <c r="J1311" i="1"/>
  <c r="H1313" i="1"/>
  <c r="G1316" i="1"/>
  <c r="K1316" i="1" s="1"/>
  <c r="J1303" i="1"/>
  <c r="H1305" i="1"/>
  <c r="G1308" i="1"/>
  <c r="J1295" i="1"/>
  <c r="H1297" i="1"/>
  <c r="G1300" i="1"/>
  <c r="J1287" i="1"/>
  <c r="H1289" i="1"/>
  <c r="G1292" i="1"/>
  <c r="J1279" i="1"/>
  <c r="H1281" i="1"/>
  <c r="G1284" i="1"/>
  <c r="J1271" i="1"/>
  <c r="H1273" i="1"/>
  <c r="G1276" i="1"/>
  <c r="J1263" i="1"/>
  <c r="H1265" i="1"/>
  <c r="G1268" i="1"/>
  <c r="J1255" i="1"/>
  <c r="H1257" i="1"/>
  <c r="G1260" i="1"/>
  <c r="J1247" i="1"/>
  <c r="H1249" i="1"/>
  <c r="G1252" i="1"/>
  <c r="K1252" i="1" s="1"/>
  <c r="J1239" i="1"/>
  <c r="H1241" i="1"/>
  <c r="G1244" i="1"/>
  <c r="J1231" i="1"/>
  <c r="H1233" i="1"/>
  <c r="G1236" i="1"/>
  <c r="J1223" i="1"/>
  <c r="H1225" i="1"/>
  <c r="G1228" i="1"/>
  <c r="J1215" i="1"/>
  <c r="H1217" i="1"/>
  <c r="G1220" i="1"/>
  <c r="J1207" i="1"/>
  <c r="H1209" i="1"/>
  <c r="G1212" i="1"/>
  <c r="K1212" i="1" s="1"/>
  <c r="J1199" i="1"/>
  <c r="H1201" i="1"/>
  <c r="G1204" i="1"/>
  <c r="K1204" i="1" s="1"/>
  <c r="J1191" i="1"/>
  <c r="H1193" i="1"/>
  <c r="G1196" i="1"/>
  <c r="J1183" i="1"/>
  <c r="H1185" i="1"/>
  <c r="G1188" i="1"/>
  <c r="J1175" i="1"/>
  <c r="H1177" i="1"/>
  <c r="G1180" i="1"/>
  <c r="J1167" i="1"/>
  <c r="H1169" i="1"/>
  <c r="G1172" i="1"/>
  <c r="J1159" i="1"/>
  <c r="H1161" i="1"/>
  <c r="G1164" i="1"/>
  <c r="J1151" i="1"/>
  <c r="H1153" i="1"/>
  <c r="G1156" i="1"/>
  <c r="H1145" i="1"/>
  <c r="J1143" i="1"/>
  <c r="G1148" i="1"/>
  <c r="J1135" i="1"/>
  <c r="H1137" i="1"/>
  <c r="G1140" i="1"/>
  <c r="J1127" i="1"/>
  <c r="H1129" i="1"/>
  <c r="G1132" i="1"/>
  <c r="J1119" i="1"/>
  <c r="H1121" i="1"/>
  <c r="G1124" i="1"/>
  <c r="J1111" i="1"/>
  <c r="H1113" i="1"/>
  <c r="G1116" i="1"/>
  <c r="J1103" i="1"/>
  <c r="H1105" i="1"/>
  <c r="G1108" i="1"/>
  <c r="J1095" i="1"/>
  <c r="H1097" i="1"/>
  <c r="G1100" i="1"/>
  <c r="H1089" i="1"/>
  <c r="J1087" i="1"/>
  <c r="G1092" i="1"/>
  <c r="K1092" i="1" s="1"/>
  <c r="H1081" i="1"/>
  <c r="J1079" i="1"/>
  <c r="G1084" i="1"/>
  <c r="J1071" i="1"/>
  <c r="H1073" i="1"/>
  <c r="G1076" i="1"/>
  <c r="J1063" i="1"/>
  <c r="H1065" i="1"/>
  <c r="G1068" i="1"/>
  <c r="J1055" i="1"/>
  <c r="H1057" i="1"/>
  <c r="G1060" i="1"/>
  <c r="K1060" i="1" s="1"/>
  <c r="J1047" i="1"/>
  <c r="H1049" i="1"/>
  <c r="G1052" i="1"/>
  <c r="J1039" i="1"/>
  <c r="H1041" i="1"/>
  <c r="G1044" i="1"/>
  <c r="J1031" i="1"/>
  <c r="H1033" i="1"/>
  <c r="G1036" i="1"/>
  <c r="J1023" i="1"/>
  <c r="H1025" i="1"/>
  <c r="G1028" i="1"/>
  <c r="J1015" i="1"/>
  <c r="H1017" i="1"/>
  <c r="G1020" i="1"/>
  <c r="J1007" i="1"/>
  <c r="H1009" i="1"/>
  <c r="G1012" i="1"/>
  <c r="K1012" i="1" s="1"/>
  <c r="J999" i="1"/>
  <c r="H1001" i="1"/>
  <c r="G1004" i="1"/>
  <c r="J991" i="1"/>
  <c r="H993" i="1"/>
  <c r="G996" i="1"/>
  <c r="J983" i="1"/>
  <c r="H985" i="1"/>
  <c r="G988" i="1"/>
  <c r="J975" i="1"/>
  <c r="H977" i="1"/>
  <c r="G980" i="1"/>
  <c r="K980" i="1" s="1"/>
  <c r="J967" i="1"/>
  <c r="H969" i="1"/>
  <c r="G972" i="1"/>
  <c r="J959" i="1"/>
  <c r="H961" i="1"/>
  <c r="G964" i="1"/>
  <c r="J951" i="1"/>
  <c r="H953" i="1"/>
  <c r="G956" i="1"/>
  <c r="J943" i="1"/>
  <c r="H945" i="1"/>
  <c r="G948" i="1"/>
  <c r="K948" i="1" s="1"/>
  <c r="J935" i="1"/>
  <c r="H937" i="1"/>
  <c r="G940" i="1"/>
  <c r="K940" i="1" s="1"/>
  <c r="J927" i="1"/>
  <c r="H929" i="1"/>
  <c r="G932" i="1"/>
  <c r="J919" i="1"/>
  <c r="H921" i="1"/>
  <c r="G924" i="1"/>
  <c r="J911" i="1"/>
  <c r="H913" i="1"/>
  <c r="G916" i="1"/>
  <c r="J903" i="1"/>
  <c r="H905" i="1"/>
  <c r="G908" i="1"/>
  <c r="J895" i="1"/>
  <c r="H897" i="1"/>
  <c r="G900" i="1"/>
  <c r="J887" i="1"/>
  <c r="H889" i="1"/>
  <c r="G892" i="1"/>
  <c r="K892" i="1" s="1"/>
  <c r="J879" i="1"/>
  <c r="H881" i="1"/>
  <c r="G884" i="1"/>
  <c r="J871" i="1"/>
  <c r="H873" i="1"/>
  <c r="G876" i="1"/>
  <c r="J863" i="1"/>
  <c r="H865" i="1"/>
  <c r="G868" i="1"/>
  <c r="J855" i="1"/>
  <c r="H857" i="1"/>
  <c r="G860" i="1"/>
  <c r="J847" i="1"/>
  <c r="H849" i="1"/>
  <c r="G852" i="1"/>
  <c r="J839" i="1"/>
  <c r="H841" i="1"/>
  <c r="G844" i="1"/>
  <c r="J831" i="1"/>
  <c r="H833" i="1"/>
  <c r="G836" i="1"/>
  <c r="J823" i="1"/>
  <c r="H825" i="1"/>
  <c r="G828" i="1"/>
  <c r="J815" i="1"/>
  <c r="H817" i="1"/>
  <c r="G820" i="1"/>
  <c r="J807" i="1"/>
  <c r="H809" i="1"/>
  <c r="G812" i="1"/>
  <c r="J799" i="1"/>
  <c r="H801" i="1"/>
  <c r="G804" i="1"/>
  <c r="J791" i="1"/>
  <c r="H793" i="1"/>
  <c r="G796" i="1"/>
  <c r="J783" i="1"/>
  <c r="H785" i="1"/>
  <c r="G788" i="1"/>
  <c r="H777" i="1"/>
  <c r="J775" i="1"/>
  <c r="G780" i="1"/>
  <c r="J767" i="1"/>
  <c r="H769" i="1"/>
  <c r="G772" i="1"/>
  <c r="J759" i="1"/>
  <c r="H761" i="1"/>
  <c r="G764" i="1"/>
  <c r="J751" i="1"/>
  <c r="H753" i="1"/>
  <c r="G756" i="1"/>
  <c r="J743" i="1"/>
  <c r="H745" i="1"/>
  <c r="G748" i="1"/>
  <c r="K748" i="1" s="1"/>
  <c r="J735" i="1"/>
  <c r="H737" i="1"/>
  <c r="G740" i="1"/>
  <c r="J727" i="1"/>
  <c r="H729" i="1"/>
  <c r="G732" i="1"/>
  <c r="K732" i="1" s="1"/>
  <c r="J719" i="1"/>
  <c r="H721" i="1"/>
  <c r="G724" i="1"/>
  <c r="J711" i="1"/>
  <c r="H713" i="1"/>
  <c r="G716" i="1"/>
  <c r="J703" i="1"/>
  <c r="H705" i="1"/>
  <c r="G708" i="1"/>
  <c r="J695" i="1"/>
  <c r="H697" i="1"/>
  <c r="G700" i="1"/>
  <c r="J687" i="1"/>
  <c r="H689" i="1"/>
  <c r="G692" i="1"/>
  <c r="J679" i="1"/>
  <c r="H681" i="1"/>
  <c r="G684" i="1"/>
  <c r="J671" i="1"/>
  <c r="H673" i="1"/>
  <c r="G676" i="1"/>
  <c r="J663" i="1"/>
  <c r="H665" i="1"/>
  <c r="G668" i="1"/>
  <c r="J655" i="1"/>
  <c r="H657" i="1"/>
  <c r="G660" i="1"/>
  <c r="J647" i="1"/>
  <c r="H649" i="1"/>
  <c r="G652" i="1"/>
  <c r="K652" i="1" s="1"/>
  <c r="J639" i="1"/>
  <c r="H641" i="1"/>
  <c r="G644" i="1"/>
  <c r="K644" i="1" s="1"/>
  <c r="J631" i="1"/>
  <c r="H633" i="1"/>
  <c r="G636" i="1"/>
  <c r="J623" i="1"/>
  <c r="H625" i="1"/>
  <c r="G628" i="1"/>
  <c r="J615" i="1"/>
  <c r="H617" i="1"/>
  <c r="G620" i="1"/>
  <c r="K620" i="1" s="1"/>
  <c r="J607" i="1"/>
  <c r="H609" i="1"/>
  <c r="G612" i="1"/>
  <c r="J599" i="1"/>
  <c r="H601" i="1"/>
  <c r="G604" i="1"/>
  <c r="J591" i="1"/>
  <c r="H593" i="1"/>
  <c r="G596" i="1"/>
  <c r="J583" i="1"/>
  <c r="H585" i="1"/>
  <c r="G588" i="1"/>
  <c r="J575" i="1"/>
  <c r="H577" i="1"/>
  <c r="G580" i="1"/>
  <c r="J567" i="1"/>
  <c r="H569" i="1"/>
  <c r="G572" i="1"/>
  <c r="J559" i="1"/>
  <c r="H561" i="1"/>
  <c r="G564" i="1"/>
  <c r="J551" i="1"/>
  <c r="H553" i="1"/>
  <c r="G556" i="1"/>
  <c r="K556" i="1" s="1"/>
  <c r="J543" i="1"/>
  <c r="H545" i="1"/>
  <c r="G548" i="1"/>
  <c r="J535" i="1"/>
  <c r="H537" i="1"/>
  <c r="G540" i="1"/>
  <c r="J527" i="1"/>
  <c r="H529" i="1"/>
  <c r="G532" i="1"/>
  <c r="J519" i="1"/>
  <c r="H521" i="1"/>
  <c r="G524" i="1"/>
  <c r="J511" i="1"/>
  <c r="H513" i="1"/>
  <c r="G516" i="1"/>
  <c r="K516" i="1" s="1"/>
  <c r="J503" i="1"/>
  <c r="H505" i="1"/>
  <c r="G508" i="1"/>
  <c r="J495" i="1"/>
  <c r="H497" i="1"/>
  <c r="G500" i="1"/>
  <c r="J487" i="1"/>
  <c r="H489" i="1"/>
  <c r="G492" i="1"/>
  <c r="J479" i="1"/>
  <c r="H481" i="1"/>
  <c r="G484" i="1"/>
  <c r="K484" i="1" s="1"/>
  <c r="J471" i="1"/>
  <c r="H473" i="1"/>
  <c r="G476" i="1"/>
  <c r="J463" i="1"/>
  <c r="H465" i="1"/>
  <c r="G468" i="1"/>
  <c r="J455" i="1"/>
  <c r="H457" i="1"/>
  <c r="G460" i="1"/>
  <c r="J447" i="1"/>
  <c r="H449" i="1"/>
  <c r="G452" i="1"/>
  <c r="J439" i="1"/>
  <c r="H441" i="1"/>
  <c r="G444" i="1"/>
  <c r="J431" i="1"/>
  <c r="H433" i="1"/>
  <c r="G436" i="1"/>
  <c r="J423" i="1"/>
  <c r="H425" i="1"/>
  <c r="G428" i="1"/>
  <c r="J415" i="1"/>
  <c r="H417" i="1"/>
  <c r="G420" i="1"/>
  <c r="J407" i="1"/>
  <c r="H409" i="1"/>
  <c r="G412" i="1"/>
  <c r="J399" i="1"/>
  <c r="H401" i="1"/>
  <c r="G404" i="1"/>
  <c r="J391" i="1"/>
  <c r="H393" i="1"/>
  <c r="G396" i="1"/>
  <c r="J383" i="1"/>
  <c r="H385" i="1"/>
  <c r="G388" i="1"/>
  <c r="K388" i="1" s="1"/>
  <c r="J375" i="1"/>
  <c r="H377" i="1"/>
  <c r="G380" i="1"/>
  <c r="J367" i="1"/>
  <c r="H369" i="1"/>
  <c r="G372" i="1"/>
  <c r="K372" i="1" s="1"/>
  <c r="J359" i="1"/>
  <c r="H361" i="1"/>
  <c r="G364" i="1"/>
  <c r="J351" i="1"/>
  <c r="H353" i="1"/>
  <c r="G356" i="1"/>
  <c r="J343" i="1"/>
  <c r="H345" i="1"/>
  <c r="G348" i="1"/>
  <c r="J335" i="1"/>
  <c r="H337" i="1"/>
  <c r="G340" i="1"/>
  <c r="J327" i="1"/>
  <c r="H329" i="1"/>
  <c r="G332" i="1"/>
  <c r="J319" i="1"/>
  <c r="H321" i="1"/>
  <c r="G324" i="1"/>
  <c r="J311" i="1"/>
  <c r="H313" i="1"/>
  <c r="G316" i="1"/>
  <c r="J303" i="1"/>
  <c r="H305" i="1"/>
  <c r="G308" i="1"/>
  <c r="J295" i="1"/>
  <c r="H297" i="1"/>
  <c r="G300" i="1"/>
  <c r="K300" i="1" s="1"/>
  <c r="J287" i="1"/>
  <c r="H289" i="1"/>
  <c r="G292" i="1"/>
  <c r="J279" i="1"/>
  <c r="H281" i="1"/>
  <c r="G284" i="1"/>
  <c r="J271" i="1"/>
  <c r="H273" i="1"/>
  <c r="G276" i="1"/>
  <c r="J263" i="1"/>
  <c r="H265" i="1"/>
  <c r="G268" i="1"/>
  <c r="J255" i="1"/>
  <c r="H257" i="1"/>
  <c r="G260" i="1"/>
  <c r="J247" i="1"/>
  <c r="H249" i="1"/>
  <c r="G252" i="1"/>
  <c r="K252" i="1" s="1"/>
  <c r="J239" i="1"/>
  <c r="H241" i="1"/>
  <c r="G244" i="1"/>
  <c r="J231" i="1"/>
  <c r="H233" i="1"/>
  <c r="G236" i="1"/>
  <c r="J223" i="1"/>
  <c r="H225" i="1"/>
  <c r="G228" i="1"/>
  <c r="J215" i="1"/>
  <c r="H217" i="1"/>
  <c r="G220" i="1"/>
  <c r="J207" i="1"/>
  <c r="H209" i="1"/>
  <c r="G212" i="1"/>
  <c r="J199" i="1"/>
  <c r="H201" i="1"/>
  <c r="G204" i="1"/>
  <c r="J191" i="1"/>
  <c r="H193" i="1"/>
  <c r="G196" i="1"/>
  <c r="J183" i="1"/>
  <c r="H185" i="1"/>
  <c r="G188" i="1"/>
  <c r="J175" i="1"/>
  <c r="H177" i="1"/>
  <c r="G180" i="1"/>
  <c r="K180" i="1" s="1"/>
  <c r="J167" i="1"/>
  <c r="H169" i="1"/>
  <c r="G172" i="1"/>
  <c r="K172" i="1" s="1"/>
  <c r="J159" i="1"/>
  <c r="H161" i="1"/>
  <c r="G164" i="1"/>
  <c r="J151" i="1"/>
  <c r="H153" i="1"/>
  <c r="G156" i="1"/>
  <c r="J143" i="1"/>
  <c r="H145" i="1"/>
  <c r="G148" i="1"/>
  <c r="J135" i="1"/>
  <c r="H137" i="1"/>
  <c r="G140" i="1"/>
  <c r="J127" i="1"/>
  <c r="H129" i="1"/>
  <c r="G132" i="1"/>
  <c r="J119" i="1"/>
  <c r="H121" i="1"/>
  <c r="G124" i="1"/>
  <c r="K124" i="1" s="1"/>
  <c r="J111" i="1"/>
  <c r="H113" i="1"/>
  <c r="G116" i="1"/>
  <c r="J103" i="1"/>
  <c r="H105" i="1"/>
  <c r="G108" i="1"/>
  <c r="J95" i="1"/>
  <c r="H97" i="1"/>
  <c r="G100" i="1"/>
  <c r="J87" i="1"/>
  <c r="H89" i="1"/>
  <c r="G92" i="1"/>
  <c r="J79" i="1"/>
  <c r="H81" i="1"/>
  <c r="G84" i="1"/>
  <c r="J71" i="1"/>
  <c r="H73" i="1"/>
  <c r="G76" i="1"/>
  <c r="J63" i="1"/>
  <c r="H65" i="1"/>
  <c r="G68" i="1"/>
  <c r="J55" i="1"/>
  <c r="H57" i="1"/>
  <c r="G60" i="1"/>
  <c r="J47" i="1"/>
  <c r="H49" i="1"/>
  <c r="G52" i="1"/>
  <c r="J39" i="1"/>
  <c r="H41" i="1"/>
  <c r="G44" i="1"/>
  <c r="J31" i="1"/>
  <c r="H33" i="1"/>
  <c r="G36" i="1"/>
  <c r="J23" i="1"/>
  <c r="H25" i="1"/>
  <c r="G28" i="1"/>
  <c r="J15" i="1"/>
  <c r="H17" i="1"/>
  <c r="G20" i="1"/>
  <c r="J7" i="1"/>
  <c r="H9" i="1"/>
  <c r="G12" i="1"/>
  <c r="K12" i="1" s="1"/>
  <c r="J1634" i="1"/>
  <c r="G1639" i="1"/>
  <c r="H1636" i="1"/>
  <c r="J1594" i="1"/>
  <c r="H1596" i="1"/>
  <c r="G1599" i="1"/>
  <c r="J1562" i="1"/>
  <c r="H1564" i="1"/>
  <c r="G1567" i="1"/>
  <c r="J1530" i="1"/>
  <c r="H1532" i="1"/>
  <c r="G1535" i="1"/>
  <c r="J1490" i="1"/>
  <c r="H1492" i="1"/>
  <c r="G1495" i="1"/>
  <c r="J1450" i="1"/>
  <c r="H1452" i="1"/>
  <c r="G1455" i="1"/>
  <c r="J1410" i="1"/>
  <c r="H1412" i="1"/>
  <c r="G1415" i="1"/>
  <c r="J1370" i="1"/>
  <c r="H1372" i="1"/>
  <c r="G1375" i="1"/>
  <c r="J1330" i="1"/>
  <c r="H1332" i="1"/>
  <c r="G1335" i="1"/>
  <c r="J1298" i="1"/>
  <c r="H1300" i="1"/>
  <c r="G1303" i="1"/>
  <c r="J1258" i="1"/>
  <c r="H1260" i="1"/>
  <c r="G1263" i="1"/>
  <c r="J1218" i="1"/>
  <c r="H1220" i="1"/>
  <c r="G1223" i="1"/>
  <c r="J1186" i="1"/>
  <c r="G1191" i="1"/>
  <c r="H1188" i="1"/>
  <c r="J1146" i="1"/>
  <c r="H1148" i="1"/>
  <c r="G1151" i="1"/>
  <c r="J1106" i="1"/>
  <c r="H1108" i="1"/>
  <c r="G1111" i="1"/>
  <c r="J1066" i="1"/>
  <c r="H1068" i="1"/>
  <c r="G1071" i="1"/>
  <c r="J1034" i="1"/>
  <c r="H1036" i="1"/>
  <c r="G1039" i="1"/>
  <c r="J994" i="1"/>
  <c r="H996" i="1"/>
  <c r="G999" i="1"/>
  <c r="J954" i="1"/>
  <c r="H956" i="1"/>
  <c r="G959" i="1"/>
  <c r="J922" i="1"/>
  <c r="H924" i="1"/>
  <c r="G927" i="1"/>
  <c r="J882" i="1"/>
  <c r="G887" i="1"/>
  <c r="H884" i="1"/>
  <c r="J850" i="1"/>
  <c r="H852" i="1"/>
  <c r="G855" i="1"/>
  <c r="J826" i="1"/>
  <c r="H828" i="1"/>
  <c r="G831" i="1"/>
  <c r="J794" i="1"/>
  <c r="H796" i="1"/>
  <c r="G799" i="1"/>
  <c r="J754" i="1"/>
  <c r="G759" i="1"/>
  <c r="H756" i="1"/>
  <c r="J722" i="1"/>
  <c r="H724" i="1"/>
  <c r="G727" i="1"/>
  <c r="J698" i="1"/>
  <c r="H700" i="1"/>
  <c r="G703" i="1"/>
  <c r="J666" i="1"/>
  <c r="H668" i="1"/>
  <c r="G671" i="1"/>
  <c r="J626" i="1"/>
  <c r="H628" i="1"/>
  <c r="G631" i="1"/>
  <c r="J586" i="1"/>
  <c r="H588" i="1"/>
  <c r="G591" i="1"/>
  <c r="J546" i="1"/>
  <c r="G551" i="1"/>
  <c r="H548" i="1"/>
  <c r="J522" i="1"/>
  <c r="H524" i="1"/>
  <c r="G527" i="1"/>
  <c r="J490" i="1"/>
  <c r="H492" i="1"/>
  <c r="G495" i="1"/>
  <c r="J458" i="1"/>
  <c r="H460" i="1"/>
  <c r="G463" i="1"/>
  <c r="J434" i="1"/>
  <c r="G439" i="1"/>
  <c r="H436" i="1"/>
  <c r="J402" i="1"/>
  <c r="H404" i="1"/>
  <c r="G407" i="1"/>
  <c r="J362" i="1"/>
  <c r="H364" i="1"/>
  <c r="G367" i="1"/>
  <c r="J346" i="1"/>
  <c r="H348" i="1"/>
  <c r="G351" i="1"/>
  <c r="J306" i="1"/>
  <c r="H308" i="1"/>
  <c r="G311" i="1"/>
  <c r="J274" i="1"/>
  <c r="H276" i="1"/>
  <c r="G279" i="1"/>
  <c r="J234" i="1"/>
  <c r="H236" i="1"/>
  <c r="G239" i="1"/>
  <c r="J202" i="1"/>
  <c r="H204" i="1"/>
  <c r="G207" i="1"/>
  <c r="J162" i="1"/>
  <c r="G167" i="1"/>
  <c r="H164" i="1"/>
  <c r="J146" i="1"/>
  <c r="H148" i="1"/>
  <c r="G151" i="1"/>
  <c r="J106" i="1"/>
  <c r="H108" i="1"/>
  <c r="G111" i="1"/>
  <c r="J90" i="1"/>
  <c r="H92" i="1"/>
  <c r="G95" i="1"/>
  <c r="J66" i="1"/>
  <c r="G71" i="1"/>
  <c r="H68" i="1"/>
  <c r="J42" i="1"/>
  <c r="H44" i="1"/>
  <c r="G47" i="1"/>
  <c r="J3833" i="1"/>
  <c r="G3838" i="1"/>
  <c r="H3835" i="1"/>
  <c r="J3769" i="1"/>
  <c r="H3771" i="1"/>
  <c r="G3774" i="1"/>
  <c r="J3737" i="1"/>
  <c r="H3739" i="1"/>
  <c r="G3742" i="1"/>
  <c r="J3689" i="1"/>
  <c r="H3691" i="1"/>
  <c r="G3694" i="1"/>
  <c r="J3641" i="1"/>
  <c r="H3643" i="1"/>
  <c r="G3646" i="1"/>
  <c r="J3585" i="1"/>
  <c r="H3587" i="1"/>
  <c r="G3590" i="1"/>
  <c r="J3537" i="1"/>
  <c r="H3539" i="1"/>
  <c r="G3542" i="1"/>
  <c r="J3497" i="1"/>
  <c r="H3499" i="1"/>
  <c r="G3502" i="1"/>
  <c r="J3465" i="1"/>
  <c r="H3467" i="1"/>
  <c r="G3470" i="1"/>
  <c r="J3433" i="1"/>
  <c r="H3435" i="1"/>
  <c r="G3438" i="1"/>
  <c r="J3393" i="1"/>
  <c r="H3395" i="1"/>
  <c r="G3398" i="1"/>
  <c r="J3361" i="1"/>
  <c r="H3363" i="1"/>
  <c r="G3366" i="1"/>
  <c r="J3329" i="1"/>
  <c r="H3331" i="1"/>
  <c r="G3334" i="1"/>
  <c r="J3289" i="1"/>
  <c r="H3291" i="1"/>
  <c r="G3294" i="1"/>
  <c r="J3257" i="1"/>
  <c r="H3259" i="1"/>
  <c r="G3262" i="1"/>
  <c r="J3209" i="1"/>
  <c r="H3211" i="1"/>
  <c r="G3214" i="1"/>
  <c r="J3161" i="1"/>
  <c r="H3163" i="1"/>
  <c r="G3166" i="1"/>
  <c r="J3121" i="1"/>
  <c r="H3123" i="1"/>
  <c r="G3126" i="1"/>
  <c r="J3081" i="1"/>
  <c r="H3083" i="1"/>
  <c r="G3086" i="1"/>
  <c r="J3049" i="1"/>
  <c r="H3051" i="1"/>
  <c r="G3054" i="1"/>
  <c r="J3001" i="1"/>
  <c r="H3003" i="1"/>
  <c r="G3006" i="1"/>
  <c r="J2961" i="1"/>
  <c r="H2963" i="1"/>
  <c r="G2966" i="1"/>
  <c r="J2921" i="1"/>
  <c r="H2923" i="1"/>
  <c r="G2926" i="1"/>
  <c r="J2873" i="1"/>
  <c r="H2875" i="1"/>
  <c r="G2878" i="1"/>
  <c r="J2825" i="1"/>
  <c r="H2827" i="1"/>
  <c r="G2830" i="1"/>
  <c r="J2785" i="1"/>
  <c r="H2787" i="1"/>
  <c r="G2790" i="1"/>
  <c r="J2753" i="1"/>
  <c r="H2755" i="1"/>
  <c r="G2758" i="1"/>
  <c r="J2705" i="1"/>
  <c r="H2707" i="1"/>
  <c r="G2710" i="1"/>
  <c r="J2673" i="1"/>
  <c r="H2675" i="1"/>
  <c r="G2678" i="1"/>
  <c r="J2641" i="1"/>
  <c r="H2643" i="1"/>
  <c r="G2646" i="1"/>
  <c r="J2601" i="1"/>
  <c r="H2603" i="1"/>
  <c r="G2606" i="1"/>
  <c r="J2553" i="1"/>
  <c r="H2555" i="1"/>
  <c r="G2558" i="1"/>
  <c r="J2529" i="1"/>
  <c r="H2531" i="1"/>
  <c r="G2534" i="1"/>
  <c r="J2489" i="1"/>
  <c r="H2491" i="1"/>
  <c r="G2494" i="1"/>
  <c r="J2441" i="1"/>
  <c r="H2443" i="1"/>
  <c r="G2446" i="1"/>
  <c r="J2393" i="1"/>
  <c r="H2395" i="1"/>
  <c r="G2398" i="1"/>
  <c r="J2353" i="1"/>
  <c r="H2355" i="1"/>
  <c r="G2358" i="1"/>
  <c r="J2297" i="1"/>
  <c r="H2299" i="1"/>
  <c r="G2302" i="1"/>
  <c r="J2257" i="1"/>
  <c r="H2259" i="1"/>
  <c r="G2262" i="1"/>
  <c r="J2209" i="1"/>
  <c r="H2211" i="1"/>
  <c r="G2214" i="1"/>
  <c r="J2169" i="1"/>
  <c r="H2171" i="1"/>
  <c r="G2174" i="1"/>
  <c r="J2129" i="1"/>
  <c r="H2131" i="1"/>
  <c r="G2134" i="1"/>
  <c r="J2081" i="1"/>
  <c r="H2083" i="1"/>
  <c r="G2086" i="1"/>
  <c r="J2033" i="1"/>
  <c r="H2035" i="1"/>
  <c r="G2038" i="1"/>
  <c r="J2001" i="1"/>
  <c r="H2003" i="1"/>
  <c r="G2006" i="1"/>
  <c r="H1963" i="1"/>
  <c r="J1961" i="1"/>
  <c r="G1966" i="1"/>
  <c r="J1921" i="1"/>
  <c r="H1923" i="1"/>
  <c r="G1926" i="1"/>
  <c r="J1889" i="1"/>
  <c r="H1891" i="1"/>
  <c r="G1894" i="1"/>
  <c r="J1849" i="1"/>
  <c r="H1851" i="1"/>
  <c r="G1854" i="1"/>
  <c r="J1809" i="1"/>
  <c r="H1811" i="1"/>
  <c r="G1814" i="1"/>
  <c r="J1777" i="1"/>
  <c r="H1779" i="1"/>
  <c r="G1782" i="1"/>
  <c r="J1737" i="1"/>
  <c r="H1739" i="1"/>
  <c r="G1742" i="1"/>
  <c r="J1705" i="1"/>
  <c r="H1707" i="1"/>
  <c r="G1710" i="1"/>
  <c r="J1673" i="1"/>
  <c r="G1678" i="1"/>
  <c r="H1675" i="1"/>
  <c r="J1633" i="1"/>
  <c r="H1635" i="1"/>
  <c r="G1638" i="1"/>
  <c r="J1593" i="1"/>
  <c r="H1595" i="1"/>
  <c r="G1598" i="1"/>
  <c r="J1553" i="1"/>
  <c r="H1555" i="1"/>
  <c r="G1558" i="1"/>
  <c r="J1513" i="1"/>
  <c r="H1515" i="1"/>
  <c r="G1518" i="1"/>
  <c r="J1473" i="1"/>
  <c r="H1475" i="1"/>
  <c r="G1478" i="1"/>
  <c r="J1425" i="1"/>
  <c r="H1427" i="1"/>
  <c r="G1430" i="1"/>
  <c r="J1377" i="1"/>
  <c r="H1379" i="1"/>
  <c r="G1382" i="1"/>
  <c r="J1329" i="1"/>
  <c r="H1331" i="1"/>
  <c r="G1334" i="1"/>
  <c r="J1273" i="1"/>
  <c r="G1278" i="1"/>
  <c r="H1275" i="1"/>
  <c r="J1233" i="1"/>
  <c r="H1235" i="1"/>
  <c r="G1238" i="1"/>
  <c r="J1193" i="1"/>
  <c r="H1195" i="1"/>
  <c r="G1198" i="1"/>
  <c r="J1153" i="1"/>
  <c r="H1155" i="1"/>
  <c r="G1158" i="1"/>
  <c r="J1113" i="1"/>
  <c r="H1115" i="1"/>
  <c r="G1118" i="1"/>
  <c r="J1073" i="1"/>
  <c r="H1075" i="1"/>
  <c r="G1078" i="1"/>
  <c r="J1041" i="1"/>
  <c r="H1043" i="1"/>
  <c r="G1046" i="1"/>
  <c r="J1001" i="1"/>
  <c r="H1003" i="1"/>
  <c r="G1006" i="1"/>
  <c r="J953" i="1"/>
  <c r="G958" i="1"/>
  <c r="H955" i="1"/>
  <c r="J913" i="1"/>
  <c r="H915" i="1"/>
  <c r="G918" i="1"/>
  <c r="J873" i="1"/>
  <c r="H875" i="1"/>
  <c r="G878" i="1"/>
  <c r="J833" i="1"/>
  <c r="H835" i="1"/>
  <c r="G838" i="1"/>
  <c r="J777" i="1"/>
  <c r="H779" i="1"/>
  <c r="G782" i="1"/>
  <c r="J729" i="1"/>
  <c r="H731" i="1"/>
  <c r="G734" i="1"/>
  <c r="J673" i="1"/>
  <c r="H675" i="1"/>
  <c r="G678" i="1"/>
  <c r="J633" i="1"/>
  <c r="G638" i="1"/>
  <c r="H635" i="1"/>
  <c r="J577" i="1"/>
  <c r="H579" i="1"/>
  <c r="G582" i="1"/>
  <c r="J529" i="1"/>
  <c r="H531" i="1"/>
  <c r="G534" i="1"/>
  <c r="J481" i="1"/>
  <c r="H483" i="1"/>
  <c r="G486" i="1"/>
  <c r="J441" i="1"/>
  <c r="H443" i="1"/>
  <c r="G446" i="1"/>
  <c r="J409" i="1"/>
  <c r="H411" i="1"/>
  <c r="G414" i="1"/>
  <c r="J377" i="1"/>
  <c r="G382" i="1"/>
  <c r="H379" i="1"/>
  <c r="J337" i="1"/>
  <c r="H339" i="1"/>
  <c r="G342" i="1"/>
  <c r="J297" i="1"/>
  <c r="H299" i="1"/>
  <c r="G302" i="1"/>
  <c r="J265" i="1"/>
  <c r="H267" i="1"/>
  <c r="G270" i="1"/>
  <c r="J217" i="1"/>
  <c r="H219" i="1"/>
  <c r="G222" i="1"/>
  <c r="J193" i="1"/>
  <c r="H195" i="1"/>
  <c r="G198" i="1"/>
  <c r="J153" i="1"/>
  <c r="H155" i="1"/>
  <c r="G158" i="1"/>
  <c r="J137" i="1"/>
  <c r="H139" i="1"/>
  <c r="G142" i="1"/>
  <c r="J97" i="1"/>
  <c r="H99" i="1"/>
  <c r="G102" i="1"/>
  <c r="J81" i="1"/>
  <c r="H83" i="1"/>
  <c r="G86" i="1"/>
  <c r="J57" i="1"/>
  <c r="H59" i="1"/>
  <c r="G62" i="1"/>
  <c r="J33" i="1"/>
  <c r="H35" i="1"/>
  <c r="G38" i="1"/>
  <c r="J3846" i="1"/>
  <c r="H3848" i="1"/>
  <c r="G3851" i="1"/>
  <c r="J3838" i="1"/>
  <c r="H3840" i="1"/>
  <c r="G3843" i="1"/>
  <c r="J3830" i="1"/>
  <c r="H3832" i="1"/>
  <c r="G3835" i="1"/>
  <c r="K3835" i="1" s="1"/>
  <c r="J3822" i="1"/>
  <c r="G3827" i="1"/>
  <c r="H3824" i="1"/>
  <c r="J3814" i="1"/>
  <c r="H3816" i="1"/>
  <c r="G3819" i="1"/>
  <c r="J3806" i="1"/>
  <c r="H3808" i="1"/>
  <c r="G3811" i="1"/>
  <c r="K3811" i="1" s="1"/>
  <c r="J3798" i="1"/>
  <c r="H3800" i="1"/>
  <c r="G3803" i="1"/>
  <c r="J3790" i="1"/>
  <c r="H3792" i="1"/>
  <c r="G3795" i="1"/>
  <c r="K3795" i="1" s="1"/>
  <c r="J3782" i="1"/>
  <c r="H3784" i="1"/>
  <c r="G3787" i="1"/>
  <c r="J3774" i="1"/>
  <c r="H3776" i="1"/>
  <c r="G3779" i="1"/>
  <c r="J3766" i="1"/>
  <c r="H3768" i="1"/>
  <c r="G3771" i="1"/>
  <c r="J3758" i="1"/>
  <c r="H3760" i="1"/>
  <c r="G3763" i="1"/>
  <c r="K3763" i="1" s="1"/>
  <c r="J3750" i="1"/>
  <c r="H3752" i="1"/>
  <c r="G3755" i="1"/>
  <c r="J3742" i="1"/>
  <c r="H3744" i="1"/>
  <c r="G3747" i="1"/>
  <c r="J3734" i="1"/>
  <c r="H3736" i="1"/>
  <c r="G3739" i="1"/>
  <c r="J3726" i="1"/>
  <c r="H3728" i="1"/>
  <c r="G3731" i="1"/>
  <c r="J3718" i="1"/>
  <c r="H3720" i="1"/>
  <c r="G3723" i="1"/>
  <c r="J3710" i="1"/>
  <c r="H3712" i="1"/>
  <c r="G3715" i="1"/>
  <c r="K3715" i="1" s="1"/>
  <c r="J3702" i="1"/>
  <c r="H3704" i="1"/>
  <c r="G3707" i="1"/>
  <c r="J3694" i="1"/>
  <c r="H3696" i="1"/>
  <c r="G3699" i="1"/>
  <c r="J3686" i="1"/>
  <c r="H3688" i="1"/>
  <c r="G3691" i="1"/>
  <c r="K3691" i="1" s="1"/>
  <c r="J3678" i="1"/>
  <c r="G3683" i="1"/>
  <c r="K3683" i="1" s="1"/>
  <c r="H3680" i="1"/>
  <c r="J3670" i="1"/>
  <c r="H3672" i="1"/>
  <c r="G3675" i="1"/>
  <c r="J3662" i="1"/>
  <c r="H3664" i="1"/>
  <c r="G3667" i="1"/>
  <c r="K3667" i="1" s="1"/>
  <c r="J3654" i="1"/>
  <c r="H3656" i="1"/>
  <c r="G3659" i="1"/>
  <c r="K3659" i="1" s="1"/>
  <c r="J3646" i="1"/>
  <c r="H3648" i="1"/>
  <c r="G3651" i="1"/>
  <c r="J3638" i="1"/>
  <c r="H3640" i="1"/>
  <c r="G3643" i="1"/>
  <c r="K3643" i="1" s="1"/>
  <c r="J3630" i="1"/>
  <c r="H3632" i="1"/>
  <c r="G3635" i="1"/>
  <c r="J3622" i="1"/>
  <c r="H3624" i="1"/>
  <c r="G3627" i="1"/>
  <c r="J3614" i="1"/>
  <c r="G3619" i="1"/>
  <c r="K3619" i="1" s="1"/>
  <c r="H3616" i="1"/>
  <c r="J3606" i="1"/>
  <c r="H3608" i="1"/>
  <c r="G3611" i="1"/>
  <c r="K3611" i="1" s="1"/>
  <c r="J3598" i="1"/>
  <c r="H3600" i="1"/>
  <c r="G3603" i="1"/>
  <c r="J3590" i="1"/>
  <c r="H3592" i="1"/>
  <c r="G3595" i="1"/>
  <c r="J3582" i="1"/>
  <c r="H3584" i="1"/>
  <c r="G3587" i="1"/>
  <c r="J3574" i="1"/>
  <c r="H3576" i="1"/>
  <c r="G3579" i="1"/>
  <c r="J3566" i="1"/>
  <c r="H3568" i="1"/>
  <c r="G3571" i="1"/>
  <c r="J3558" i="1"/>
  <c r="H3560" i="1"/>
  <c r="G3563" i="1"/>
  <c r="J3550" i="1"/>
  <c r="G3555" i="1"/>
  <c r="K3555" i="1" s="1"/>
  <c r="H3552" i="1"/>
  <c r="J3542" i="1"/>
  <c r="H3544" i="1"/>
  <c r="G3547" i="1"/>
  <c r="J3534" i="1"/>
  <c r="H3536" i="1"/>
  <c r="G3539" i="1"/>
  <c r="J3526" i="1"/>
  <c r="H3528" i="1"/>
  <c r="G3531" i="1"/>
  <c r="K3531" i="1" s="1"/>
  <c r="J3518" i="1"/>
  <c r="H3520" i="1"/>
  <c r="G3523" i="1"/>
  <c r="J3510" i="1"/>
  <c r="H3512" i="1"/>
  <c r="G3515" i="1"/>
  <c r="J3502" i="1"/>
  <c r="H3504" i="1"/>
  <c r="G3507" i="1"/>
  <c r="J3494" i="1"/>
  <c r="H3496" i="1"/>
  <c r="G3499" i="1"/>
  <c r="J3486" i="1"/>
  <c r="G3491" i="1"/>
  <c r="K3491" i="1" s="1"/>
  <c r="H3488" i="1"/>
  <c r="J3478" i="1"/>
  <c r="H3480" i="1"/>
  <c r="G3483" i="1"/>
  <c r="J3470" i="1"/>
  <c r="G3475" i="1"/>
  <c r="H3472" i="1"/>
  <c r="J3462" i="1"/>
  <c r="H3464" i="1"/>
  <c r="G3467" i="1"/>
  <c r="J3454" i="1"/>
  <c r="H3456" i="1"/>
  <c r="G3459" i="1"/>
  <c r="J3446" i="1"/>
  <c r="H3448" i="1"/>
  <c r="G3451" i="1"/>
  <c r="K3451" i="1" s="1"/>
  <c r="J3438" i="1"/>
  <c r="H3440" i="1"/>
  <c r="G3443" i="1"/>
  <c r="K3443" i="1" s="1"/>
  <c r="J3430" i="1"/>
  <c r="H3432" i="1"/>
  <c r="G3435" i="1"/>
  <c r="J3422" i="1"/>
  <c r="G3427" i="1"/>
  <c r="H3424" i="1"/>
  <c r="J3414" i="1"/>
  <c r="H3416" i="1"/>
  <c r="G3419" i="1"/>
  <c r="J3406" i="1"/>
  <c r="H3408" i="1"/>
  <c r="G3411" i="1"/>
  <c r="J3398" i="1"/>
  <c r="H3400" i="1"/>
  <c r="G3403" i="1"/>
  <c r="J3390" i="1"/>
  <c r="H3392" i="1"/>
  <c r="G3395" i="1"/>
  <c r="J3382" i="1"/>
  <c r="H3384" i="1"/>
  <c r="G3387" i="1"/>
  <c r="J3374" i="1"/>
  <c r="H3376" i="1"/>
  <c r="G3379" i="1"/>
  <c r="K3379" i="1" s="1"/>
  <c r="J3366" i="1"/>
  <c r="H3368" i="1"/>
  <c r="G3371" i="1"/>
  <c r="J3358" i="1"/>
  <c r="G3363" i="1"/>
  <c r="K3363" i="1" s="1"/>
  <c r="H3360" i="1"/>
  <c r="J3350" i="1"/>
  <c r="H3352" i="1"/>
  <c r="G3355" i="1"/>
  <c r="J3342" i="1"/>
  <c r="H3344" i="1"/>
  <c r="G3347" i="1"/>
  <c r="J3334" i="1"/>
  <c r="H3336" i="1"/>
  <c r="G3339" i="1"/>
  <c r="J3326" i="1"/>
  <c r="H3328" i="1"/>
  <c r="G3331" i="1"/>
  <c r="J3318" i="1"/>
  <c r="H3320" i="1"/>
  <c r="G3323" i="1"/>
  <c r="K3323" i="1" s="1"/>
  <c r="J3310" i="1"/>
  <c r="H3312" i="1"/>
  <c r="G3315" i="1"/>
  <c r="J3302" i="1"/>
  <c r="H3304" i="1"/>
  <c r="G3307" i="1"/>
  <c r="J3294" i="1"/>
  <c r="G3299" i="1"/>
  <c r="K3299" i="1" s="1"/>
  <c r="H3296" i="1"/>
  <c r="J3286" i="1"/>
  <c r="H3288" i="1"/>
  <c r="G3291" i="1"/>
  <c r="J3278" i="1"/>
  <c r="H3280" i="1"/>
  <c r="G3283" i="1"/>
  <c r="J3270" i="1"/>
  <c r="H3272" i="1"/>
  <c r="G3275" i="1"/>
  <c r="J3262" i="1"/>
  <c r="H3264" i="1"/>
  <c r="G3267" i="1"/>
  <c r="J3254" i="1"/>
  <c r="H3256" i="1"/>
  <c r="G3259" i="1"/>
  <c r="J3246" i="1"/>
  <c r="H3248" i="1"/>
  <c r="G3251" i="1"/>
  <c r="J3238" i="1"/>
  <c r="H3240" i="1"/>
  <c r="G3243" i="1"/>
  <c r="K3243" i="1" s="1"/>
  <c r="J3230" i="1"/>
  <c r="G3235" i="1"/>
  <c r="H3232" i="1"/>
  <c r="J3222" i="1"/>
  <c r="H3224" i="1"/>
  <c r="G3227" i="1"/>
  <c r="J3214" i="1"/>
  <c r="G3219" i="1"/>
  <c r="H3216" i="1"/>
  <c r="J3206" i="1"/>
  <c r="H3208" i="1"/>
  <c r="G3211" i="1"/>
  <c r="J3198" i="1"/>
  <c r="H3200" i="1"/>
  <c r="G3203" i="1"/>
  <c r="K3203" i="1" s="1"/>
  <c r="J3190" i="1"/>
  <c r="H3192" i="1"/>
  <c r="G3195" i="1"/>
  <c r="J3182" i="1"/>
  <c r="H3184" i="1"/>
  <c r="G3187" i="1"/>
  <c r="K3187" i="1" s="1"/>
  <c r="J3174" i="1"/>
  <c r="H3176" i="1"/>
  <c r="G3179" i="1"/>
  <c r="J3166" i="1"/>
  <c r="G3171" i="1"/>
  <c r="H3168" i="1"/>
  <c r="J3158" i="1"/>
  <c r="H3160" i="1"/>
  <c r="G3163" i="1"/>
  <c r="K3163" i="1" s="1"/>
  <c r="J3150" i="1"/>
  <c r="H3152" i="1"/>
  <c r="G3155" i="1"/>
  <c r="K3155" i="1" s="1"/>
  <c r="J3142" i="1"/>
  <c r="H3144" i="1"/>
  <c r="G3147" i="1"/>
  <c r="J3134" i="1"/>
  <c r="H3136" i="1"/>
  <c r="G3139" i="1"/>
  <c r="J3126" i="1"/>
  <c r="H3128" i="1"/>
  <c r="G3131" i="1"/>
  <c r="J3118" i="1"/>
  <c r="H3120" i="1"/>
  <c r="G3123" i="1"/>
  <c r="J3110" i="1"/>
  <c r="H3112" i="1"/>
  <c r="G3115" i="1"/>
  <c r="J3102" i="1"/>
  <c r="G3107" i="1"/>
  <c r="K3107" i="1" s="1"/>
  <c r="H3104" i="1"/>
  <c r="J3094" i="1"/>
  <c r="H3096" i="1"/>
  <c r="G3099" i="1"/>
  <c r="J3086" i="1"/>
  <c r="H3088" i="1"/>
  <c r="G3091" i="1"/>
  <c r="J3078" i="1"/>
  <c r="H3080" i="1"/>
  <c r="G3083" i="1"/>
  <c r="K3083" i="1" s="1"/>
  <c r="J3070" i="1"/>
  <c r="H3072" i="1"/>
  <c r="G3075" i="1"/>
  <c r="J3062" i="1"/>
  <c r="H3064" i="1"/>
  <c r="G3067" i="1"/>
  <c r="J3054" i="1"/>
  <c r="H3056" i="1"/>
  <c r="G3059" i="1"/>
  <c r="J3046" i="1"/>
  <c r="H3048" i="1"/>
  <c r="G3051" i="1"/>
  <c r="K3051" i="1" s="1"/>
  <c r="J3038" i="1"/>
  <c r="G3043" i="1"/>
  <c r="H3040" i="1"/>
  <c r="J3030" i="1"/>
  <c r="H3032" i="1"/>
  <c r="G3035" i="1"/>
  <c r="K3035" i="1" s="1"/>
  <c r="J3022" i="1"/>
  <c r="G3027" i="1"/>
  <c r="K3027" i="1" s="1"/>
  <c r="H3024" i="1"/>
  <c r="J3014" i="1"/>
  <c r="H3016" i="1"/>
  <c r="G3019" i="1"/>
  <c r="J3006" i="1"/>
  <c r="H3008" i="1"/>
  <c r="G3011" i="1"/>
  <c r="J2998" i="1"/>
  <c r="H3000" i="1"/>
  <c r="G3003" i="1"/>
  <c r="K3003" i="1" s="1"/>
  <c r="J2990" i="1"/>
  <c r="H2992" i="1"/>
  <c r="G2995" i="1"/>
  <c r="J2982" i="1"/>
  <c r="H2984" i="1"/>
  <c r="G2987" i="1"/>
  <c r="J2974" i="1"/>
  <c r="G2979" i="1"/>
  <c r="H2976" i="1"/>
  <c r="J2966" i="1"/>
  <c r="H2968" i="1"/>
  <c r="G2971" i="1"/>
  <c r="J2958" i="1"/>
  <c r="H2960" i="1"/>
  <c r="G2963" i="1"/>
  <c r="J2950" i="1"/>
  <c r="H2952" i="1"/>
  <c r="G2955" i="1"/>
  <c r="J2942" i="1"/>
  <c r="H2944" i="1"/>
  <c r="G2947" i="1"/>
  <c r="K2947" i="1" s="1"/>
  <c r="J2934" i="1"/>
  <c r="H2936" i="1"/>
  <c r="G2939" i="1"/>
  <c r="J2926" i="1"/>
  <c r="H2928" i="1"/>
  <c r="G2931" i="1"/>
  <c r="K2931" i="1" s="1"/>
  <c r="J2918" i="1"/>
  <c r="H2920" i="1"/>
  <c r="G2923" i="1"/>
  <c r="J2910" i="1"/>
  <c r="G2915" i="1"/>
  <c r="H2912" i="1"/>
  <c r="J2902" i="1"/>
  <c r="H2904" i="1"/>
  <c r="G2907" i="1"/>
  <c r="J2894" i="1"/>
  <c r="H2896" i="1"/>
  <c r="G2899" i="1"/>
  <c r="J2886" i="1"/>
  <c r="H2888" i="1"/>
  <c r="G2891" i="1"/>
  <c r="J2878" i="1"/>
  <c r="H2880" i="1"/>
  <c r="G2883" i="1"/>
  <c r="J2870" i="1"/>
  <c r="H2872" i="1"/>
  <c r="G2875" i="1"/>
  <c r="J2862" i="1"/>
  <c r="H2864" i="1"/>
  <c r="G2867" i="1"/>
  <c r="K2867" i="1" s="1"/>
  <c r="J2854" i="1"/>
  <c r="H2856" i="1"/>
  <c r="G2859" i="1"/>
  <c r="J2846" i="1"/>
  <c r="G2851" i="1"/>
  <c r="H2848" i="1"/>
  <c r="J2838" i="1"/>
  <c r="H2840" i="1"/>
  <c r="G2843" i="1"/>
  <c r="J2830" i="1"/>
  <c r="H2832" i="1"/>
  <c r="G2835" i="1"/>
  <c r="K2835" i="1" s="1"/>
  <c r="J2822" i="1"/>
  <c r="H2824" i="1"/>
  <c r="G2827" i="1"/>
  <c r="J2814" i="1"/>
  <c r="H2816" i="1"/>
  <c r="G2819" i="1"/>
  <c r="J2806" i="1"/>
  <c r="H2808" i="1"/>
  <c r="G2811" i="1"/>
  <c r="K2811" i="1" s="1"/>
  <c r="J2798" i="1"/>
  <c r="H2800" i="1"/>
  <c r="G2803" i="1"/>
  <c r="J2790" i="1"/>
  <c r="H2792" i="1"/>
  <c r="G2795" i="1"/>
  <c r="J2782" i="1"/>
  <c r="H2784" i="1"/>
  <c r="G2787" i="1"/>
  <c r="K2787" i="1" s="1"/>
  <c r="J2774" i="1"/>
  <c r="G2779" i="1"/>
  <c r="H2776" i="1"/>
  <c r="J2766" i="1"/>
  <c r="H2768" i="1"/>
  <c r="G2771" i="1"/>
  <c r="J2758" i="1"/>
  <c r="G2763" i="1"/>
  <c r="K2763" i="1" s="1"/>
  <c r="H2760" i="1"/>
  <c r="J2750" i="1"/>
  <c r="H2752" i="1"/>
  <c r="G2755" i="1"/>
  <c r="J2742" i="1"/>
  <c r="H2744" i="1"/>
  <c r="G2747" i="1"/>
  <c r="J2734" i="1"/>
  <c r="H2736" i="1"/>
  <c r="G2739" i="1"/>
  <c r="J2726" i="1"/>
  <c r="H2728" i="1"/>
  <c r="G2731" i="1"/>
  <c r="K2731" i="1" s="1"/>
  <c r="J2718" i="1"/>
  <c r="H2720" i="1"/>
  <c r="G2723" i="1"/>
  <c r="K2723" i="1" s="1"/>
  <c r="J2710" i="1"/>
  <c r="H2712" i="1"/>
  <c r="G2715" i="1"/>
  <c r="J2702" i="1"/>
  <c r="H2704" i="1"/>
  <c r="G2707" i="1"/>
  <c r="K2707" i="1" s="1"/>
  <c r="J2694" i="1"/>
  <c r="H2696" i="1"/>
  <c r="G2699" i="1"/>
  <c r="J2686" i="1"/>
  <c r="H2688" i="1"/>
  <c r="G2691" i="1"/>
  <c r="J2678" i="1"/>
  <c r="H2680" i="1"/>
  <c r="G2683" i="1"/>
  <c r="J2670" i="1"/>
  <c r="H2672" i="1"/>
  <c r="G2675" i="1"/>
  <c r="J2662" i="1"/>
  <c r="H2664" i="1"/>
  <c r="G2667" i="1"/>
  <c r="J2654" i="1"/>
  <c r="H2656" i="1"/>
  <c r="G2659" i="1"/>
  <c r="K2659" i="1" s="1"/>
  <c r="J2646" i="1"/>
  <c r="H2648" i="1"/>
  <c r="G2651" i="1"/>
  <c r="J2638" i="1"/>
  <c r="H2640" i="1"/>
  <c r="G2643" i="1"/>
  <c r="J2630" i="1"/>
  <c r="H2632" i="1"/>
  <c r="G2635" i="1"/>
  <c r="J2622" i="1"/>
  <c r="H2624" i="1"/>
  <c r="G2627" i="1"/>
  <c r="J2614" i="1"/>
  <c r="H2616" i="1"/>
  <c r="G2619" i="1"/>
  <c r="K2619" i="1" s="1"/>
  <c r="J2606" i="1"/>
  <c r="H2608" i="1"/>
  <c r="G2611" i="1"/>
  <c r="K2611" i="1" s="1"/>
  <c r="J2598" i="1"/>
  <c r="H2600" i="1"/>
  <c r="G2603" i="1"/>
  <c r="J2590" i="1"/>
  <c r="H2592" i="1"/>
  <c r="G2595" i="1"/>
  <c r="J2582" i="1"/>
  <c r="H2584" i="1"/>
  <c r="G2587" i="1"/>
  <c r="K2587" i="1" s="1"/>
  <c r="J2574" i="1"/>
  <c r="H2576" i="1"/>
  <c r="G2579" i="1"/>
  <c r="J2566" i="1"/>
  <c r="H2568" i="1"/>
  <c r="G2571" i="1"/>
  <c r="J2558" i="1"/>
  <c r="H2560" i="1"/>
  <c r="G2563" i="1"/>
  <c r="J2550" i="1"/>
  <c r="H2552" i="1"/>
  <c r="G2555" i="1"/>
  <c r="J2542" i="1"/>
  <c r="H2544" i="1"/>
  <c r="G2547" i="1"/>
  <c r="K2547" i="1" s="1"/>
  <c r="J2534" i="1"/>
  <c r="H2536" i="1"/>
  <c r="G2539" i="1"/>
  <c r="J2526" i="1"/>
  <c r="H2528" i="1"/>
  <c r="G2531" i="1"/>
  <c r="J2518" i="1"/>
  <c r="G2523" i="1"/>
  <c r="H2520" i="1"/>
  <c r="J2510" i="1"/>
  <c r="H2512" i="1"/>
  <c r="G2515" i="1"/>
  <c r="J2502" i="1"/>
  <c r="G2507" i="1"/>
  <c r="H2504" i="1"/>
  <c r="J2494" i="1"/>
  <c r="H2496" i="1"/>
  <c r="G2499" i="1"/>
  <c r="K2499" i="1" s="1"/>
  <c r="J2486" i="1"/>
  <c r="H2488" i="1"/>
  <c r="G2491" i="1"/>
  <c r="K2491" i="1" s="1"/>
  <c r="J2478" i="1"/>
  <c r="H2480" i="1"/>
  <c r="G2483" i="1"/>
  <c r="J2470" i="1"/>
  <c r="H2472" i="1"/>
  <c r="G2475" i="1"/>
  <c r="J2462" i="1"/>
  <c r="H2464" i="1"/>
  <c r="G2467" i="1"/>
  <c r="K2467" i="1" s="1"/>
  <c r="J2454" i="1"/>
  <c r="H2456" i="1"/>
  <c r="G2459" i="1"/>
  <c r="J2446" i="1"/>
  <c r="H2448" i="1"/>
  <c r="G2451" i="1"/>
  <c r="K2451" i="1" s="1"/>
  <c r="J2438" i="1"/>
  <c r="H2440" i="1"/>
  <c r="G2443" i="1"/>
  <c r="K2443" i="1" s="1"/>
  <c r="J2430" i="1"/>
  <c r="H2432" i="1"/>
  <c r="G2435" i="1"/>
  <c r="K2435" i="1" s="1"/>
  <c r="J2422" i="1"/>
  <c r="H2424" i="1"/>
  <c r="G2427" i="1"/>
  <c r="J2414" i="1"/>
  <c r="H2416" i="1"/>
  <c r="G2419" i="1"/>
  <c r="J2406" i="1"/>
  <c r="H2408" i="1"/>
  <c r="G2411" i="1"/>
  <c r="J2398" i="1"/>
  <c r="H2400" i="1"/>
  <c r="G2403" i="1"/>
  <c r="K2403" i="1" s="1"/>
  <c r="J2390" i="1"/>
  <c r="H2392" i="1"/>
  <c r="G2395" i="1"/>
  <c r="J2382" i="1"/>
  <c r="H2384" i="1"/>
  <c r="G2387" i="1"/>
  <c r="J2374" i="1"/>
  <c r="H2376" i="1"/>
  <c r="G2379" i="1"/>
  <c r="K2379" i="1" s="1"/>
  <c r="J2366" i="1"/>
  <c r="H2368" i="1"/>
  <c r="G2371" i="1"/>
  <c r="J2358" i="1"/>
  <c r="H2360" i="1"/>
  <c r="G2363" i="1"/>
  <c r="K2363" i="1" s="1"/>
  <c r="J2350" i="1"/>
  <c r="H2352" i="1"/>
  <c r="G2355" i="1"/>
  <c r="J2342" i="1"/>
  <c r="H2344" i="1"/>
  <c r="G2347" i="1"/>
  <c r="J2334" i="1"/>
  <c r="H2336" i="1"/>
  <c r="G2339" i="1"/>
  <c r="J2326" i="1"/>
  <c r="H2328" i="1"/>
  <c r="G2331" i="1"/>
  <c r="K2331" i="1" s="1"/>
  <c r="J2318" i="1"/>
  <c r="H2320" i="1"/>
  <c r="G2323" i="1"/>
  <c r="J2310" i="1"/>
  <c r="H2312" i="1"/>
  <c r="G2315" i="1"/>
  <c r="K2315" i="1" s="1"/>
  <c r="J2302" i="1"/>
  <c r="H2304" i="1"/>
  <c r="G2307" i="1"/>
  <c r="J2294" i="1"/>
  <c r="H2296" i="1"/>
  <c r="G2299" i="1"/>
  <c r="J2286" i="1"/>
  <c r="H2288" i="1"/>
  <c r="G2291" i="1"/>
  <c r="J2278" i="1"/>
  <c r="H2280" i="1"/>
  <c r="G2283" i="1"/>
  <c r="J2270" i="1"/>
  <c r="H2272" i="1"/>
  <c r="G2275" i="1"/>
  <c r="K2275" i="1" s="1"/>
  <c r="J2262" i="1"/>
  <c r="H2264" i="1"/>
  <c r="G2267" i="1"/>
  <c r="J2254" i="1"/>
  <c r="H2256" i="1"/>
  <c r="G2259" i="1"/>
  <c r="J2246" i="1"/>
  <c r="H2248" i="1"/>
  <c r="G2251" i="1"/>
  <c r="J2238" i="1"/>
  <c r="H2240" i="1"/>
  <c r="G2243" i="1"/>
  <c r="J2230" i="1"/>
  <c r="G2235" i="1"/>
  <c r="H2232" i="1"/>
  <c r="J2222" i="1"/>
  <c r="H2224" i="1"/>
  <c r="G2227" i="1"/>
  <c r="K2227" i="1" s="1"/>
  <c r="J2214" i="1"/>
  <c r="H2216" i="1"/>
  <c r="G2219" i="1"/>
  <c r="J2206" i="1"/>
  <c r="H2208" i="1"/>
  <c r="G2211" i="1"/>
  <c r="K2211" i="1" s="1"/>
  <c r="J2198" i="1"/>
  <c r="H2200" i="1"/>
  <c r="G2203" i="1"/>
  <c r="J2190" i="1"/>
  <c r="H2192" i="1"/>
  <c r="G2195" i="1"/>
  <c r="J2182" i="1"/>
  <c r="H2184" i="1"/>
  <c r="G2187" i="1"/>
  <c r="J2174" i="1"/>
  <c r="H2176" i="1"/>
  <c r="G2179" i="1"/>
  <c r="K2179" i="1" s="1"/>
  <c r="J2166" i="1"/>
  <c r="H2168" i="1"/>
  <c r="G2171" i="1"/>
  <c r="K2171" i="1" s="1"/>
  <c r="J2158" i="1"/>
  <c r="H2160" i="1"/>
  <c r="G2163" i="1"/>
  <c r="J2150" i="1"/>
  <c r="H2152" i="1"/>
  <c r="G2155" i="1"/>
  <c r="J2142" i="1"/>
  <c r="H2144" i="1"/>
  <c r="G2147" i="1"/>
  <c r="K2147" i="1" s="1"/>
  <c r="J2134" i="1"/>
  <c r="H2136" i="1"/>
  <c r="G2139" i="1"/>
  <c r="J2126" i="1"/>
  <c r="H2128" i="1"/>
  <c r="G2131" i="1"/>
  <c r="K2131" i="1" s="1"/>
  <c r="J2118" i="1"/>
  <c r="H2120" i="1"/>
  <c r="G2123" i="1"/>
  <c r="J2110" i="1"/>
  <c r="G2115" i="1"/>
  <c r="H2112" i="1"/>
  <c r="J2102" i="1"/>
  <c r="H2104" i="1"/>
  <c r="G2107" i="1"/>
  <c r="K2107" i="1" s="1"/>
  <c r="J2094" i="1"/>
  <c r="H2096" i="1"/>
  <c r="G2099" i="1"/>
  <c r="J2086" i="1"/>
  <c r="H2088" i="1"/>
  <c r="G2091" i="1"/>
  <c r="J2078" i="1"/>
  <c r="H2080" i="1"/>
  <c r="G2083" i="1"/>
  <c r="J2070" i="1"/>
  <c r="H2072" i="1"/>
  <c r="G2075" i="1"/>
  <c r="J2062" i="1"/>
  <c r="H2064" i="1"/>
  <c r="G2067" i="1"/>
  <c r="J2054" i="1"/>
  <c r="H2056" i="1"/>
  <c r="G2059" i="1"/>
  <c r="K2059" i="1" s="1"/>
  <c r="J2046" i="1"/>
  <c r="H2048" i="1"/>
  <c r="G2051" i="1"/>
  <c r="J2038" i="1"/>
  <c r="H2040" i="1"/>
  <c r="G2043" i="1"/>
  <c r="K2043" i="1" s="1"/>
  <c r="J2030" i="1"/>
  <c r="H2032" i="1"/>
  <c r="G2035" i="1"/>
  <c r="K2035" i="1" s="1"/>
  <c r="J2022" i="1"/>
  <c r="H2024" i="1"/>
  <c r="G2027" i="1"/>
  <c r="J2014" i="1"/>
  <c r="H2016" i="1"/>
  <c r="G2019" i="1"/>
  <c r="J2006" i="1"/>
  <c r="H2008" i="1"/>
  <c r="G2011" i="1"/>
  <c r="K2011" i="1" s="1"/>
  <c r="J1998" i="1"/>
  <c r="H2000" i="1"/>
  <c r="G2003" i="1"/>
  <c r="J1990" i="1"/>
  <c r="H1992" i="1"/>
  <c r="G1995" i="1"/>
  <c r="J1982" i="1"/>
  <c r="H1984" i="1"/>
  <c r="G1987" i="1"/>
  <c r="J1974" i="1"/>
  <c r="H1976" i="1"/>
  <c r="G1979" i="1"/>
  <c r="J1966" i="1"/>
  <c r="H1968" i="1"/>
  <c r="G1971" i="1"/>
  <c r="J1958" i="1"/>
  <c r="H1960" i="1"/>
  <c r="G1963" i="1"/>
  <c r="J1950" i="1"/>
  <c r="H1952" i="1"/>
  <c r="G1955" i="1"/>
  <c r="J1942" i="1"/>
  <c r="H1944" i="1"/>
  <c r="G1947" i="1"/>
  <c r="J1934" i="1"/>
  <c r="H1936" i="1"/>
  <c r="G1939" i="1"/>
  <c r="J1926" i="1"/>
  <c r="H1928" i="1"/>
  <c r="G1931" i="1"/>
  <c r="J1918" i="1"/>
  <c r="H1920" i="1"/>
  <c r="G1923" i="1"/>
  <c r="J1910" i="1"/>
  <c r="H1912" i="1"/>
  <c r="G1915" i="1"/>
  <c r="J1902" i="1"/>
  <c r="H1904" i="1"/>
  <c r="G1907" i="1"/>
  <c r="J1894" i="1"/>
  <c r="H1896" i="1"/>
  <c r="G1899" i="1"/>
  <c r="K1899" i="1" s="1"/>
  <c r="J1886" i="1"/>
  <c r="H1888" i="1"/>
  <c r="G1891" i="1"/>
  <c r="K1891" i="1" s="1"/>
  <c r="J1878" i="1"/>
  <c r="H1880" i="1"/>
  <c r="G1883" i="1"/>
  <c r="J1870" i="1"/>
  <c r="H1872" i="1"/>
  <c r="G1875" i="1"/>
  <c r="J1862" i="1"/>
  <c r="H1864" i="1"/>
  <c r="G1867" i="1"/>
  <c r="K1867" i="1" s="1"/>
  <c r="J1854" i="1"/>
  <c r="H1856" i="1"/>
  <c r="G1859" i="1"/>
  <c r="J1846" i="1"/>
  <c r="H1848" i="1"/>
  <c r="G1851" i="1"/>
  <c r="K1851" i="1" s="1"/>
  <c r="J1838" i="1"/>
  <c r="H1840" i="1"/>
  <c r="G1843" i="1"/>
  <c r="J1830" i="1"/>
  <c r="H1832" i="1"/>
  <c r="G1835" i="1"/>
  <c r="J1822" i="1"/>
  <c r="H1824" i="1"/>
  <c r="G1827" i="1"/>
  <c r="K1827" i="1" s="1"/>
  <c r="J1814" i="1"/>
  <c r="H1816" i="1"/>
  <c r="G1819" i="1"/>
  <c r="J1806" i="1"/>
  <c r="H1808" i="1"/>
  <c r="G1811" i="1"/>
  <c r="K1811" i="1" s="1"/>
  <c r="J1798" i="1"/>
  <c r="H1800" i="1"/>
  <c r="G1803" i="1"/>
  <c r="J1790" i="1"/>
  <c r="H1792" i="1"/>
  <c r="G1795" i="1"/>
  <c r="J1782" i="1"/>
  <c r="H1784" i="1"/>
  <c r="G1787" i="1"/>
  <c r="K1787" i="1" s="1"/>
  <c r="J1774" i="1"/>
  <c r="H1776" i="1"/>
  <c r="G1779" i="1"/>
  <c r="J1766" i="1"/>
  <c r="H1768" i="1"/>
  <c r="G1771" i="1"/>
  <c r="J1758" i="1"/>
  <c r="G1763" i="1"/>
  <c r="H1760" i="1"/>
  <c r="J1750" i="1"/>
  <c r="H1752" i="1"/>
  <c r="G1755" i="1"/>
  <c r="K1755" i="1" s="1"/>
  <c r="J1742" i="1"/>
  <c r="H1744" i="1"/>
  <c r="G1747" i="1"/>
  <c r="K1747" i="1" s="1"/>
  <c r="J1734" i="1"/>
  <c r="H1736" i="1"/>
  <c r="G1739" i="1"/>
  <c r="J1726" i="1"/>
  <c r="G1731" i="1"/>
  <c r="H1728" i="1"/>
  <c r="J1718" i="1"/>
  <c r="H1720" i="1"/>
  <c r="G1723" i="1"/>
  <c r="K1723" i="1" s="1"/>
  <c r="J1710" i="1"/>
  <c r="H1712" i="1"/>
  <c r="G1715" i="1"/>
  <c r="J1702" i="1"/>
  <c r="H1704" i="1"/>
  <c r="G1707" i="1"/>
  <c r="J1694" i="1"/>
  <c r="H1696" i="1"/>
  <c r="G1699" i="1"/>
  <c r="K1699" i="1" s="1"/>
  <c r="J1686" i="1"/>
  <c r="H1688" i="1"/>
  <c r="G1691" i="1"/>
  <c r="J1678" i="1"/>
  <c r="H1680" i="1"/>
  <c r="G1683" i="1"/>
  <c r="J1670" i="1"/>
  <c r="H1672" i="1"/>
  <c r="G1675" i="1"/>
  <c r="J1662" i="1"/>
  <c r="G1667" i="1"/>
  <c r="H1664" i="1"/>
  <c r="J1654" i="1"/>
  <c r="H1656" i="1"/>
  <c r="G1659" i="1"/>
  <c r="J1646" i="1"/>
  <c r="H1648" i="1"/>
  <c r="G1651" i="1"/>
  <c r="J1638" i="1"/>
  <c r="H1640" i="1"/>
  <c r="G1643" i="1"/>
  <c r="K1643" i="1" s="1"/>
  <c r="J1630" i="1"/>
  <c r="H1632" i="1"/>
  <c r="G1635" i="1"/>
  <c r="K1635" i="1" s="1"/>
  <c r="J1622" i="1"/>
  <c r="H1624" i="1"/>
  <c r="G1627" i="1"/>
  <c r="K1627" i="1" s="1"/>
  <c r="H1616" i="1"/>
  <c r="J1614" i="1"/>
  <c r="G1619" i="1"/>
  <c r="J1606" i="1"/>
  <c r="H1608" i="1"/>
  <c r="G1611" i="1"/>
  <c r="J1598" i="1"/>
  <c r="H1600" i="1"/>
  <c r="G1603" i="1"/>
  <c r="J1590" i="1"/>
  <c r="H1592" i="1"/>
  <c r="G1595" i="1"/>
  <c r="J1582" i="1"/>
  <c r="H1584" i="1"/>
  <c r="G1587" i="1"/>
  <c r="K1587" i="1" s="1"/>
  <c r="J1574" i="1"/>
  <c r="H1576" i="1"/>
  <c r="G1579" i="1"/>
  <c r="K1579" i="1" s="1"/>
  <c r="J1566" i="1"/>
  <c r="H1568" i="1"/>
  <c r="G1571" i="1"/>
  <c r="J1558" i="1"/>
  <c r="H1560" i="1"/>
  <c r="G1563" i="1"/>
  <c r="J1550" i="1"/>
  <c r="H1552" i="1"/>
  <c r="G1555" i="1"/>
  <c r="J1542" i="1"/>
  <c r="H1544" i="1"/>
  <c r="G1547" i="1"/>
  <c r="J1534" i="1"/>
  <c r="H1536" i="1"/>
  <c r="G1539" i="1"/>
  <c r="J1526" i="1"/>
  <c r="H1528" i="1"/>
  <c r="G1531" i="1"/>
  <c r="J1518" i="1"/>
  <c r="H1520" i="1"/>
  <c r="G1523" i="1"/>
  <c r="K1523" i="1" s="1"/>
  <c r="J1510" i="1"/>
  <c r="H1512" i="1"/>
  <c r="G1515" i="1"/>
  <c r="J1502" i="1"/>
  <c r="H1504" i="1"/>
  <c r="G1507" i="1"/>
  <c r="J1494" i="1"/>
  <c r="H1496" i="1"/>
  <c r="G1499" i="1"/>
  <c r="J1486" i="1"/>
  <c r="H1488" i="1"/>
  <c r="G1491" i="1"/>
  <c r="J1478" i="1"/>
  <c r="H1480" i="1"/>
  <c r="G1483" i="1"/>
  <c r="J1470" i="1"/>
  <c r="H1472" i="1"/>
  <c r="G1475" i="1"/>
  <c r="J1462" i="1"/>
  <c r="H1464" i="1"/>
  <c r="G1467" i="1"/>
  <c r="K1467" i="1" s="1"/>
  <c r="J1454" i="1"/>
  <c r="H1456" i="1"/>
  <c r="G1459" i="1"/>
  <c r="J1446" i="1"/>
  <c r="H1448" i="1"/>
  <c r="G1451" i="1"/>
  <c r="J1438" i="1"/>
  <c r="H1440" i="1"/>
  <c r="G1443" i="1"/>
  <c r="J1430" i="1"/>
  <c r="H1432" i="1"/>
  <c r="G1435" i="1"/>
  <c r="K1435" i="1" s="1"/>
  <c r="J1422" i="1"/>
  <c r="H1424" i="1"/>
  <c r="G1427" i="1"/>
  <c r="K1427" i="1" s="1"/>
  <c r="J1414" i="1"/>
  <c r="H1416" i="1"/>
  <c r="G1419" i="1"/>
  <c r="J1406" i="1"/>
  <c r="H1408" i="1"/>
  <c r="G1411" i="1"/>
  <c r="J1398" i="1"/>
  <c r="H1400" i="1"/>
  <c r="G1403" i="1"/>
  <c r="K1403" i="1" s="1"/>
  <c r="J1390" i="1"/>
  <c r="H1392" i="1"/>
  <c r="G1395" i="1"/>
  <c r="J1382" i="1"/>
  <c r="H1384" i="1"/>
  <c r="G1387" i="1"/>
  <c r="J1374" i="1"/>
  <c r="H1376" i="1"/>
  <c r="G1379" i="1"/>
  <c r="J1366" i="1"/>
  <c r="H1368" i="1"/>
  <c r="G1371" i="1"/>
  <c r="J1358" i="1"/>
  <c r="H1360" i="1"/>
  <c r="G1363" i="1"/>
  <c r="J1350" i="1"/>
  <c r="H1352" i="1"/>
  <c r="G1355" i="1"/>
  <c r="K1355" i="1" s="1"/>
  <c r="J1342" i="1"/>
  <c r="H1344" i="1"/>
  <c r="G1347" i="1"/>
  <c r="J1334" i="1"/>
  <c r="H1336" i="1"/>
  <c r="G1339" i="1"/>
  <c r="J1326" i="1"/>
  <c r="H1328" i="1"/>
  <c r="G1331" i="1"/>
  <c r="J1318" i="1"/>
  <c r="H1320" i="1"/>
  <c r="G1323" i="1"/>
  <c r="K1323" i="1" s="1"/>
  <c r="J1310" i="1"/>
  <c r="H1312" i="1"/>
  <c r="G1315" i="1"/>
  <c r="K1315" i="1" s="1"/>
  <c r="J1302" i="1"/>
  <c r="H1304" i="1"/>
  <c r="G1307" i="1"/>
  <c r="J1294" i="1"/>
  <c r="H1296" i="1"/>
  <c r="G1299" i="1"/>
  <c r="J1286" i="1"/>
  <c r="H1288" i="1"/>
  <c r="G1291" i="1"/>
  <c r="J1278" i="1"/>
  <c r="H1280" i="1"/>
  <c r="G1283" i="1"/>
  <c r="J1270" i="1"/>
  <c r="H1272" i="1"/>
  <c r="G1275" i="1"/>
  <c r="K1275" i="1" s="1"/>
  <c r="J1262" i="1"/>
  <c r="H1264" i="1"/>
  <c r="G1267" i="1"/>
  <c r="K1267" i="1" s="1"/>
  <c r="J1254" i="1"/>
  <c r="H1256" i="1"/>
  <c r="G1259" i="1"/>
  <c r="J1246" i="1"/>
  <c r="H1248" i="1"/>
  <c r="G1251" i="1"/>
  <c r="J1238" i="1"/>
  <c r="H1240" i="1"/>
  <c r="G1243" i="1"/>
  <c r="J1230" i="1"/>
  <c r="H1232" i="1"/>
  <c r="G1235" i="1"/>
  <c r="J1222" i="1"/>
  <c r="H1224" i="1"/>
  <c r="G1227" i="1"/>
  <c r="K1227" i="1" s="1"/>
  <c r="J1214" i="1"/>
  <c r="H1216" i="1"/>
  <c r="G1219" i="1"/>
  <c r="J1206" i="1"/>
  <c r="H1208" i="1"/>
  <c r="G1211" i="1"/>
  <c r="K1211" i="1" s="1"/>
  <c r="J1198" i="1"/>
  <c r="H1200" i="1"/>
  <c r="G1203" i="1"/>
  <c r="J1190" i="1"/>
  <c r="H1192" i="1"/>
  <c r="G1195" i="1"/>
  <c r="J1182" i="1"/>
  <c r="H1184" i="1"/>
  <c r="G1187" i="1"/>
  <c r="K1187" i="1" s="1"/>
  <c r="J1174" i="1"/>
  <c r="H1176" i="1"/>
  <c r="G1179" i="1"/>
  <c r="J1166" i="1"/>
  <c r="H1168" i="1"/>
  <c r="G1171" i="1"/>
  <c r="J1158" i="1"/>
  <c r="H1160" i="1"/>
  <c r="G1163" i="1"/>
  <c r="K1163" i="1" s="1"/>
  <c r="J1150" i="1"/>
  <c r="H1152" i="1"/>
  <c r="G1155" i="1"/>
  <c r="J1142" i="1"/>
  <c r="H1144" i="1"/>
  <c r="G1147" i="1"/>
  <c r="J1134" i="1"/>
  <c r="H1136" i="1"/>
  <c r="G1139" i="1"/>
  <c r="J1126" i="1"/>
  <c r="H1128" i="1"/>
  <c r="G1131" i="1"/>
  <c r="K1131" i="1" s="1"/>
  <c r="J1118" i="1"/>
  <c r="H1120" i="1"/>
  <c r="G1123" i="1"/>
  <c r="J1110" i="1"/>
  <c r="H1112" i="1"/>
  <c r="G1115" i="1"/>
  <c r="J1102" i="1"/>
  <c r="H1104" i="1"/>
  <c r="G1107" i="1"/>
  <c r="J1094" i="1"/>
  <c r="H1096" i="1"/>
  <c r="G1099" i="1"/>
  <c r="J1086" i="1"/>
  <c r="H1088" i="1"/>
  <c r="G1091" i="1"/>
  <c r="J1078" i="1"/>
  <c r="H1080" i="1"/>
  <c r="G1083" i="1"/>
  <c r="K1083" i="1" s="1"/>
  <c r="J1070" i="1"/>
  <c r="H1072" i="1"/>
  <c r="G1075" i="1"/>
  <c r="K1075" i="1" s="1"/>
  <c r="J1062" i="1"/>
  <c r="H1064" i="1"/>
  <c r="G1067" i="1"/>
  <c r="J1054" i="1"/>
  <c r="H1056" i="1"/>
  <c r="G1059" i="1"/>
  <c r="K1059" i="1" s="1"/>
  <c r="J1046" i="1"/>
  <c r="H1048" i="1"/>
  <c r="G1051" i="1"/>
  <c r="J1038" i="1"/>
  <c r="H1040" i="1"/>
  <c r="G1043" i="1"/>
  <c r="J1030" i="1"/>
  <c r="H1032" i="1"/>
  <c r="G1035" i="1"/>
  <c r="J1022" i="1"/>
  <c r="H1024" i="1"/>
  <c r="G1027" i="1"/>
  <c r="J1014" i="1"/>
  <c r="H1016" i="1"/>
  <c r="G1019" i="1"/>
  <c r="J1006" i="1"/>
  <c r="H1008" i="1"/>
  <c r="G1011" i="1"/>
  <c r="J998" i="1"/>
  <c r="H1000" i="1"/>
  <c r="G1003" i="1"/>
  <c r="J990" i="1"/>
  <c r="H992" i="1"/>
  <c r="G995" i="1"/>
  <c r="J982" i="1"/>
  <c r="H984" i="1"/>
  <c r="G987" i="1"/>
  <c r="J974" i="1"/>
  <c r="H976" i="1"/>
  <c r="G979" i="1"/>
  <c r="K979" i="1" s="1"/>
  <c r="J966" i="1"/>
  <c r="H968" i="1"/>
  <c r="G971" i="1"/>
  <c r="K971" i="1" s="1"/>
  <c r="J958" i="1"/>
  <c r="H960" i="1"/>
  <c r="G963" i="1"/>
  <c r="J950" i="1"/>
  <c r="H952" i="1"/>
  <c r="G955" i="1"/>
  <c r="K955" i="1" s="1"/>
  <c r="J942" i="1"/>
  <c r="H944" i="1"/>
  <c r="G947" i="1"/>
  <c r="J934" i="1"/>
  <c r="H936" i="1"/>
  <c r="G939" i="1"/>
  <c r="J926" i="1"/>
  <c r="H928" i="1"/>
  <c r="G931" i="1"/>
  <c r="J918" i="1"/>
  <c r="H920" i="1"/>
  <c r="G923" i="1"/>
  <c r="K923" i="1" s="1"/>
  <c r="J910" i="1"/>
  <c r="H912" i="1"/>
  <c r="G915" i="1"/>
  <c r="J902" i="1"/>
  <c r="H904" i="1"/>
  <c r="G907" i="1"/>
  <c r="J894" i="1"/>
  <c r="H896" i="1"/>
  <c r="G899" i="1"/>
  <c r="J886" i="1"/>
  <c r="H888" i="1"/>
  <c r="G891" i="1"/>
  <c r="J878" i="1"/>
  <c r="H880" i="1"/>
  <c r="G883" i="1"/>
  <c r="K883" i="1" s="1"/>
  <c r="J870" i="1"/>
  <c r="H872" i="1"/>
  <c r="G875" i="1"/>
  <c r="J862" i="1"/>
  <c r="H864" i="1"/>
  <c r="G867" i="1"/>
  <c r="J854" i="1"/>
  <c r="H856" i="1"/>
  <c r="G859" i="1"/>
  <c r="J846" i="1"/>
  <c r="H848" i="1"/>
  <c r="G851" i="1"/>
  <c r="J838" i="1"/>
  <c r="H840" i="1"/>
  <c r="G843" i="1"/>
  <c r="J830" i="1"/>
  <c r="H832" i="1"/>
  <c r="G835" i="1"/>
  <c r="J822" i="1"/>
  <c r="H824" i="1"/>
  <c r="G827" i="1"/>
  <c r="J814" i="1"/>
  <c r="H816" i="1"/>
  <c r="G819" i="1"/>
  <c r="J806" i="1"/>
  <c r="H808" i="1"/>
  <c r="G811" i="1"/>
  <c r="J798" i="1"/>
  <c r="H800" i="1"/>
  <c r="G803" i="1"/>
  <c r="J790" i="1"/>
  <c r="H792" i="1"/>
  <c r="G795" i="1"/>
  <c r="K795" i="1" s="1"/>
  <c r="J782" i="1"/>
  <c r="H784" i="1"/>
  <c r="G787" i="1"/>
  <c r="K787" i="1" s="1"/>
  <c r="J774" i="1"/>
  <c r="H776" i="1"/>
  <c r="G779" i="1"/>
  <c r="K779" i="1" s="1"/>
  <c r="J766" i="1"/>
  <c r="H768" i="1"/>
  <c r="G771" i="1"/>
  <c r="J758" i="1"/>
  <c r="H760" i="1"/>
  <c r="G763" i="1"/>
  <c r="K763" i="1" s="1"/>
  <c r="J750" i="1"/>
  <c r="H752" i="1"/>
  <c r="G755" i="1"/>
  <c r="J742" i="1"/>
  <c r="H744" i="1"/>
  <c r="G747" i="1"/>
  <c r="J734" i="1"/>
  <c r="H736" i="1"/>
  <c r="G739" i="1"/>
  <c r="K739" i="1" s="1"/>
  <c r="J726" i="1"/>
  <c r="H728" i="1"/>
  <c r="G731" i="1"/>
  <c r="J718" i="1"/>
  <c r="H720" i="1"/>
  <c r="G723" i="1"/>
  <c r="K723" i="1" s="1"/>
  <c r="J710" i="1"/>
  <c r="H712" i="1"/>
  <c r="G715" i="1"/>
  <c r="J702" i="1"/>
  <c r="H704" i="1"/>
  <c r="G707" i="1"/>
  <c r="K707" i="1" s="1"/>
  <c r="J694" i="1"/>
  <c r="H696" i="1"/>
  <c r="G699" i="1"/>
  <c r="K699" i="1" s="1"/>
  <c r="J686" i="1"/>
  <c r="H688" i="1"/>
  <c r="G691" i="1"/>
  <c r="J678" i="1"/>
  <c r="H680" i="1"/>
  <c r="G683" i="1"/>
  <c r="J670" i="1"/>
  <c r="H672" i="1"/>
  <c r="G675" i="1"/>
  <c r="J662" i="1"/>
  <c r="H664" i="1"/>
  <c r="G667" i="1"/>
  <c r="J654" i="1"/>
  <c r="H656" i="1"/>
  <c r="G659" i="1"/>
  <c r="K659" i="1" s="1"/>
  <c r="J646" i="1"/>
  <c r="H648" i="1"/>
  <c r="G651" i="1"/>
  <c r="K651" i="1" s="1"/>
  <c r="J638" i="1"/>
  <c r="H640" i="1"/>
  <c r="G643" i="1"/>
  <c r="J630" i="1"/>
  <c r="H632" i="1"/>
  <c r="G635" i="1"/>
  <c r="K635" i="1" s="1"/>
  <c r="J622" i="1"/>
  <c r="H624" i="1"/>
  <c r="G627" i="1"/>
  <c r="K627" i="1" s="1"/>
  <c r="J614" i="1"/>
  <c r="H616" i="1"/>
  <c r="G619" i="1"/>
  <c r="K619" i="1" s="1"/>
  <c r="J606" i="1"/>
  <c r="H608" i="1"/>
  <c r="G611" i="1"/>
  <c r="J598" i="1"/>
  <c r="H600" i="1"/>
  <c r="G603" i="1"/>
  <c r="J590" i="1"/>
  <c r="H592" i="1"/>
  <c r="G595" i="1"/>
  <c r="J582" i="1"/>
  <c r="H584" i="1"/>
  <c r="G587" i="1"/>
  <c r="J574" i="1"/>
  <c r="H576" i="1"/>
  <c r="G579" i="1"/>
  <c r="K579" i="1" s="1"/>
  <c r="J566" i="1"/>
  <c r="H568" i="1"/>
  <c r="G571" i="1"/>
  <c r="K571" i="1" s="1"/>
  <c r="J558" i="1"/>
  <c r="H560" i="1"/>
  <c r="G563" i="1"/>
  <c r="J550" i="1"/>
  <c r="H552" i="1"/>
  <c r="G555" i="1"/>
  <c r="J542" i="1"/>
  <c r="H544" i="1"/>
  <c r="G547" i="1"/>
  <c r="J534" i="1"/>
  <c r="H536" i="1"/>
  <c r="G539" i="1"/>
  <c r="J526" i="1"/>
  <c r="H528" i="1"/>
  <c r="G531" i="1"/>
  <c r="J518" i="1"/>
  <c r="H520" i="1"/>
  <c r="G523" i="1"/>
  <c r="K523" i="1" s="1"/>
  <c r="J510" i="1"/>
  <c r="H512" i="1"/>
  <c r="G515" i="1"/>
  <c r="J502" i="1"/>
  <c r="H504" i="1"/>
  <c r="G507" i="1"/>
  <c r="J494" i="1"/>
  <c r="H496" i="1"/>
  <c r="G499" i="1"/>
  <c r="J486" i="1"/>
  <c r="H488" i="1"/>
  <c r="G491" i="1"/>
  <c r="J478" i="1"/>
  <c r="H480" i="1"/>
  <c r="G483" i="1"/>
  <c r="J470" i="1"/>
  <c r="H472" i="1"/>
  <c r="G475" i="1"/>
  <c r="K475" i="1" s="1"/>
  <c r="J462" i="1"/>
  <c r="H464" i="1"/>
  <c r="G467" i="1"/>
  <c r="K467" i="1" s="1"/>
  <c r="J454" i="1"/>
  <c r="H456" i="1"/>
  <c r="G459" i="1"/>
  <c r="J446" i="1"/>
  <c r="H448" i="1"/>
  <c r="G451" i="1"/>
  <c r="J438" i="1"/>
  <c r="H440" i="1"/>
  <c r="G443" i="1"/>
  <c r="K443" i="1" s="1"/>
  <c r="J430" i="1"/>
  <c r="H432" i="1"/>
  <c r="G435" i="1"/>
  <c r="J422" i="1"/>
  <c r="H424" i="1"/>
  <c r="G427" i="1"/>
  <c r="J414" i="1"/>
  <c r="H416" i="1"/>
  <c r="G419" i="1"/>
  <c r="J406" i="1"/>
  <c r="H408" i="1"/>
  <c r="G411" i="1"/>
  <c r="J398" i="1"/>
  <c r="H400" i="1"/>
  <c r="G403" i="1"/>
  <c r="J390" i="1"/>
  <c r="H392" i="1"/>
  <c r="G395" i="1"/>
  <c r="K395" i="1" s="1"/>
  <c r="J382" i="1"/>
  <c r="H384" i="1"/>
  <c r="G387" i="1"/>
  <c r="K387" i="1" s="1"/>
  <c r="J374" i="1"/>
  <c r="H376" i="1"/>
  <c r="G379" i="1"/>
  <c r="K379" i="1" s="1"/>
  <c r="J366" i="1"/>
  <c r="H368" i="1"/>
  <c r="G371" i="1"/>
  <c r="J358" i="1"/>
  <c r="H360" i="1"/>
  <c r="G363" i="1"/>
  <c r="J350" i="1"/>
  <c r="H352" i="1"/>
  <c r="G355" i="1"/>
  <c r="K355" i="1" s="1"/>
  <c r="J342" i="1"/>
  <c r="H344" i="1"/>
  <c r="G347" i="1"/>
  <c r="K347" i="1" s="1"/>
  <c r="J334" i="1"/>
  <c r="G339" i="1"/>
  <c r="H336" i="1"/>
  <c r="J326" i="1"/>
  <c r="H328" i="1"/>
  <c r="G331" i="1"/>
  <c r="J318" i="1"/>
  <c r="H320" i="1"/>
  <c r="G323" i="1"/>
  <c r="J310" i="1"/>
  <c r="H312" i="1"/>
  <c r="G315" i="1"/>
  <c r="K315" i="1" s="1"/>
  <c r="J302" i="1"/>
  <c r="H304" i="1"/>
  <c r="G307" i="1"/>
  <c r="J294" i="1"/>
  <c r="H296" i="1"/>
  <c r="G299" i="1"/>
  <c r="J286" i="1"/>
  <c r="H288" i="1"/>
  <c r="G291" i="1"/>
  <c r="J278" i="1"/>
  <c r="H280" i="1"/>
  <c r="G283" i="1"/>
  <c r="J270" i="1"/>
  <c r="G275" i="1"/>
  <c r="H272" i="1"/>
  <c r="J262" i="1"/>
  <c r="H264" i="1"/>
  <c r="G267" i="1"/>
  <c r="J254" i="1"/>
  <c r="H256" i="1"/>
  <c r="G259" i="1"/>
  <c r="J246" i="1"/>
  <c r="H248" i="1"/>
  <c r="G251" i="1"/>
  <c r="J238" i="1"/>
  <c r="H240" i="1"/>
  <c r="G243" i="1"/>
  <c r="H232" i="1"/>
  <c r="J230" i="1"/>
  <c r="G235" i="1"/>
  <c r="K235" i="1" s="1"/>
  <c r="J222" i="1"/>
  <c r="H224" i="1"/>
  <c r="G227" i="1"/>
  <c r="J214" i="1"/>
  <c r="H216" i="1"/>
  <c r="G219" i="1"/>
  <c r="J206" i="1"/>
  <c r="G211" i="1"/>
  <c r="H208" i="1"/>
  <c r="J198" i="1"/>
  <c r="H200" i="1"/>
  <c r="G203" i="1"/>
  <c r="K203" i="1" s="1"/>
  <c r="J190" i="1"/>
  <c r="H192" i="1"/>
  <c r="G195" i="1"/>
  <c r="J182" i="1"/>
  <c r="H184" i="1"/>
  <c r="G187" i="1"/>
  <c r="J174" i="1"/>
  <c r="H176" i="1"/>
  <c r="G179" i="1"/>
  <c r="J166" i="1"/>
  <c r="H168" i="1"/>
  <c r="G171" i="1"/>
  <c r="J158" i="1"/>
  <c r="H160" i="1"/>
  <c r="G163" i="1"/>
  <c r="J150" i="1"/>
  <c r="H152" i="1"/>
  <c r="G155" i="1"/>
  <c r="J142" i="1"/>
  <c r="H144" i="1"/>
  <c r="G147" i="1"/>
  <c r="J134" i="1"/>
  <c r="H136" i="1"/>
  <c r="G139" i="1"/>
  <c r="K139" i="1" s="1"/>
  <c r="J126" i="1"/>
  <c r="H128" i="1"/>
  <c r="G131" i="1"/>
  <c r="J118" i="1"/>
  <c r="H120" i="1"/>
  <c r="G123" i="1"/>
  <c r="K123" i="1" s="1"/>
  <c r="J110" i="1"/>
  <c r="H112" i="1"/>
  <c r="G115" i="1"/>
  <c r="J102" i="1"/>
  <c r="H104" i="1"/>
  <c r="G107" i="1"/>
  <c r="J94" i="1"/>
  <c r="H96" i="1"/>
  <c r="G99" i="1"/>
  <c r="K99" i="1" s="1"/>
  <c r="J86" i="1"/>
  <c r="H88" i="1"/>
  <c r="G91" i="1"/>
  <c r="J78" i="1"/>
  <c r="G83" i="1"/>
  <c r="H80" i="1"/>
  <c r="J70" i="1"/>
  <c r="H72" i="1"/>
  <c r="G75" i="1"/>
  <c r="J62" i="1"/>
  <c r="H64" i="1"/>
  <c r="G67" i="1"/>
  <c r="J54" i="1"/>
  <c r="H56" i="1"/>
  <c r="G59" i="1"/>
  <c r="J46" i="1"/>
  <c r="H48" i="1"/>
  <c r="G51" i="1"/>
  <c r="J38" i="1"/>
  <c r="H40" i="1"/>
  <c r="G43" i="1"/>
  <c r="J30" i="1"/>
  <c r="H32" i="1"/>
  <c r="G35" i="1"/>
  <c r="K35" i="1" s="1"/>
  <c r="J22" i="1"/>
  <c r="H24" i="1"/>
  <c r="G27" i="1"/>
  <c r="J14" i="1"/>
  <c r="G19" i="1"/>
  <c r="H16" i="1"/>
  <c r="H8" i="1"/>
  <c r="J6" i="1"/>
  <c r="G11" i="1"/>
  <c r="K11" i="1" s="1"/>
  <c r="J3818" i="1"/>
  <c r="H3820" i="1"/>
  <c r="G3823" i="1"/>
  <c r="J3786" i="1"/>
  <c r="H3788" i="1"/>
  <c r="G3791" i="1"/>
  <c r="J3754" i="1"/>
  <c r="H3756" i="1"/>
  <c r="G3759" i="1"/>
  <c r="J3714" i="1"/>
  <c r="H3716" i="1"/>
  <c r="G3719" i="1"/>
  <c r="J3666" i="1"/>
  <c r="H3668" i="1"/>
  <c r="G3671" i="1"/>
  <c r="J3618" i="1"/>
  <c r="H3620" i="1"/>
  <c r="G3623" i="1"/>
  <c r="J3578" i="1"/>
  <c r="H3580" i="1"/>
  <c r="G3583" i="1"/>
  <c r="J3546" i="1"/>
  <c r="H3548" i="1"/>
  <c r="G3551" i="1"/>
  <c r="J3514" i="1"/>
  <c r="H3516" i="1"/>
  <c r="G3519" i="1"/>
  <c r="J3482" i="1"/>
  <c r="H3484" i="1"/>
  <c r="G3487" i="1"/>
  <c r="J3434" i="1"/>
  <c r="H3436" i="1"/>
  <c r="G3439" i="1"/>
  <c r="J3386" i="1"/>
  <c r="H3388" i="1"/>
  <c r="G3391" i="1"/>
  <c r="J3346" i="1"/>
  <c r="H3348" i="1"/>
  <c r="G3351" i="1"/>
  <c r="J3306" i="1"/>
  <c r="H3308" i="1"/>
  <c r="G3311" i="1"/>
  <c r="J3274" i="1"/>
  <c r="H3276" i="1"/>
  <c r="G3279" i="1"/>
  <c r="J3226" i="1"/>
  <c r="H3228" i="1"/>
  <c r="G3231" i="1"/>
  <c r="J3178" i="1"/>
  <c r="H3180" i="1"/>
  <c r="G3183" i="1"/>
  <c r="J3138" i="1"/>
  <c r="H3140" i="1"/>
  <c r="G3143" i="1"/>
  <c r="J3106" i="1"/>
  <c r="H3108" i="1"/>
  <c r="G3111" i="1"/>
  <c r="J3074" i="1"/>
  <c r="H3076" i="1"/>
  <c r="G3079" i="1"/>
  <c r="J3034" i="1"/>
  <c r="H3036" i="1"/>
  <c r="G3039" i="1"/>
  <c r="J2994" i="1"/>
  <c r="H2996" i="1"/>
  <c r="G2999" i="1"/>
  <c r="J2954" i="1"/>
  <c r="H2956" i="1"/>
  <c r="G2959" i="1"/>
  <c r="J2906" i="1"/>
  <c r="H2908" i="1"/>
  <c r="G2911" i="1"/>
  <c r="J2874" i="1"/>
  <c r="H2876" i="1"/>
  <c r="G2879" i="1"/>
  <c r="J2826" i="1"/>
  <c r="H2828" i="1"/>
  <c r="G2831" i="1"/>
  <c r="J2778" i="1"/>
  <c r="H2780" i="1"/>
  <c r="G2783" i="1"/>
  <c r="J2738" i="1"/>
  <c r="H2740" i="1"/>
  <c r="G2743" i="1"/>
  <c r="J2698" i="1"/>
  <c r="H2700" i="1"/>
  <c r="G2703" i="1"/>
  <c r="J2650" i="1"/>
  <c r="H2652" i="1"/>
  <c r="G2655" i="1"/>
  <c r="J2602" i="1"/>
  <c r="H2604" i="1"/>
  <c r="G2607" i="1"/>
  <c r="J2562" i="1"/>
  <c r="H2564" i="1"/>
  <c r="G2567" i="1"/>
  <c r="J2514" i="1"/>
  <c r="H2516" i="1"/>
  <c r="G2519" i="1"/>
  <c r="J2482" i="1"/>
  <c r="H2484" i="1"/>
  <c r="G2487" i="1"/>
  <c r="J2442" i="1"/>
  <c r="H2444" i="1"/>
  <c r="G2447" i="1"/>
  <c r="J2410" i="1"/>
  <c r="H2412" i="1"/>
  <c r="G2415" i="1"/>
  <c r="J2362" i="1"/>
  <c r="H2364" i="1"/>
  <c r="G2367" i="1"/>
  <c r="J2322" i="1"/>
  <c r="H2324" i="1"/>
  <c r="G2327" i="1"/>
  <c r="J2266" i="1"/>
  <c r="H2268" i="1"/>
  <c r="G2271" i="1"/>
  <c r="J2218" i="1"/>
  <c r="H2220" i="1"/>
  <c r="G2223" i="1"/>
  <c r="J2170" i="1"/>
  <c r="H2172" i="1"/>
  <c r="G2175" i="1"/>
  <c r="J2130" i="1"/>
  <c r="H2132" i="1"/>
  <c r="G2135" i="1"/>
  <c r="J2082" i="1"/>
  <c r="H2084" i="1"/>
  <c r="G2087" i="1"/>
  <c r="J2034" i="1"/>
  <c r="H2036" i="1"/>
  <c r="G2039" i="1"/>
  <c r="J1986" i="1"/>
  <c r="H1988" i="1"/>
  <c r="G1991" i="1"/>
  <c r="J1938" i="1"/>
  <c r="H1940" i="1"/>
  <c r="G1943" i="1"/>
  <c r="J1898" i="1"/>
  <c r="G1903" i="1"/>
  <c r="H1900" i="1"/>
  <c r="J1858" i="1"/>
  <c r="H1860" i="1"/>
  <c r="G1863" i="1"/>
  <c r="J1818" i="1"/>
  <c r="H1820" i="1"/>
  <c r="G1823" i="1"/>
  <c r="J1786" i="1"/>
  <c r="H1788" i="1"/>
  <c r="G1791" i="1"/>
  <c r="J1746" i="1"/>
  <c r="H1748" i="1"/>
  <c r="G1751" i="1"/>
  <c r="J1698" i="1"/>
  <c r="H1700" i="1"/>
  <c r="G1703" i="1"/>
  <c r="J1666" i="1"/>
  <c r="H1668" i="1"/>
  <c r="G1671" i="1"/>
  <c r="J1610" i="1"/>
  <c r="H1612" i="1"/>
  <c r="G1615" i="1"/>
  <c r="J1554" i="1"/>
  <c r="H1556" i="1"/>
  <c r="G1559" i="1"/>
  <c r="J1506" i="1"/>
  <c r="H1508" i="1"/>
  <c r="G1511" i="1"/>
  <c r="J1458" i="1"/>
  <c r="G1463" i="1"/>
  <c r="H1460" i="1"/>
  <c r="J1402" i="1"/>
  <c r="H1404" i="1"/>
  <c r="G1407" i="1"/>
  <c r="J1346" i="1"/>
  <c r="H1348" i="1"/>
  <c r="G1351" i="1"/>
  <c r="J1290" i="1"/>
  <c r="H1292" i="1"/>
  <c r="G1295" i="1"/>
  <c r="J1234" i="1"/>
  <c r="H1236" i="1"/>
  <c r="G1239" i="1"/>
  <c r="J1178" i="1"/>
  <c r="H1180" i="1"/>
  <c r="G1183" i="1"/>
  <c r="J1130" i="1"/>
  <c r="H1132" i="1"/>
  <c r="G1135" i="1"/>
  <c r="J1082" i="1"/>
  <c r="H1084" i="1"/>
  <c r="G1087" i="1"/>
  <c r="J1026" i="1"/>
  <c r="H1028" i="1"/>
  <c r="G1031" i="1"/>
  <c r="J962" i="1"/>
  <c r="G967" i="1"/>
  <c r="H964" i="1"/>
  <c r="J906" i="1"/>
  <c r="H908" i="1"/>
  <c r="G911" i="1"/>
  <c r="J858" i="1"/>
  <c r="H860" i="1"/>
  <c r="G863" i="1"/>
  <c r="J810" i="1"/>
  <c r="H812" i="1"/>
  <c r="G815" i="1"/>
  <c r="J762" i="1"/>
  <c r="H764" i="1"/>
  <c r="G767" i="1"/>
  <c r="J714" i="1"/>
  <c r="H716" i="1"/>
  <c r="G719" i="1"/>
  <c r="J658" i="1"/>
  <c r="H660" i="1"/>
  <c r="G663" i="1"/>
  <c r="J610" i="1"/>
  <c r="H612" i="1"/>
  <c r="G615" i="1"/>
  <c r="J562" i="1"/>
  <c r="G567" i="1"/>
  <c r="H564" i="1"/>
  <c r="J506" i="1"/>
  <c r="H508" i="1"/>
  <c r="G511" i="1"/>
  <c r="J450" i="1"/>
  <c r="H452" i="1"/>
  <c r="G455" i="1"/>
  <c r="J394" i="1"/>
  <c r="H396" i="1"/>
  <c r="G399" i="1"/>
  <c r="J322" i="1"/>
  <c r="H324" i="1"/>
  <c r="G327" i="1"/>
  <c r="J258" i="1"/>
  <c r="H260" i="1"/>
  <c r="G263" i="1"/>
  <c r="J194" i="1"/>
  <c r="G199" i="1"/>
  <c r="H196" i="1"/>
  <c r="J130" i="1"/>
  <c r="G135" i="1"/>
  <c r="H132" i="1"/>
  <c r="J26" i="1"/>
  <c r="H28" i="1"/>
  <c r="G31" i="1"/>
  <c r="J3817" i="1"/>
  <c r="H3819" i="1"/>
  <c r="G3822" i="1"/>
  <c r="J3785" i="1"/>
  <c r="H3787" i="1"/>
  <c r="G3790" i="1"/>
  <c r="J3729" i="1"/>
  <c r="H3731" i="1"/>
  <c r="G3734" i="1"/>
  <c r="J3673" i="1"/>
  <c r="H3675" i="1"/>
  <c r="G3678" i="1"/>
  <c r="J3625" i="1"/>
  <c r="H3627" i="1"/>
  <c r="G3630" i="1"/>
  <c r="J3577" i="1"/>
  <c r="H3579" i="1"/>
  <c r="G3582" i="1"/>
  <c r="J3513" i="1"/>
  <c r="H3515" i="1"/>
  <c r="G3518" i="1"/>
  <c r="J3457" i="1"/>
  <c r="H3459" i="1"/>
  <c r="G3462" i="1"/>
  <c r="J3401" i="1"/>
  <c r="H3403" i="1"/>
  <c r="G3406" i="1"/>
  <c r="J3353" i="1"/>
  <c r="H3355" i="1"/>
  <c r="G3358" i="1"/>
  <c r="J3313" i="1"/>
  <c r="H3315" i="1"/>
  <c r="G3318" i="1"/>
  <c r="J3249" i="1"/>
  <c r="H3251" i="1"/>
  <c r="G3254" i="1"/>
  <c r="J3193" i="1"/>
  <c r="H3195" i="1"/>
  <c r="G3198" i="1"/>
  <c r="J3145" i="1"/>
  <c r="H3147" i="1"/>
  <c r="G3150" i="1"/>
  <c r="J3097" i="1"/>
  <c r="H3099" i="1"/>
  <c r="G3102" i="1"/>
  <c r="J3041" i="1"/>
  <c r="H3043" i="1"/>
  <c r="G3046" i="1"/>
  <c r="J2993" i="1"/>
  <c r="H2995" i="1"/>
  <c r="G2998" i="1"/>
  <c r="J2953" i="1"/>
  <c r="H2955" i="1"/>
  <c r="G2958" i="1"/>
  <c r="J2913" i="1"/>
  <c r="H2915" i="1"/>
  <c r="G2918" i="1"/>
  <c r="J2881" i="1"/>
  <c r="H2883" i="1"/>
  <c r="G2886" i="1"/>
  <c r="J2841" i="1"/>
  <c r="H2843" i="1"/>
  <c r="G2846" i="1"/>
  <c r="J2793" i="1"/>
  <c r="H2795" i="1"/>
  <c r="G2798" i="1"/>
  <c r="J2737" i="1"/>
  <c r="H2739" i="1"/>
  <c r="G2742" i="1"/>
  <c r="J2681" i="1"/>
  <c r="H2683" i="1"/>
  <c r="G2686" i="1"/>
  <c r="J2625" i="1"/>
  <c r="H2627" i="1"/>
  <c r="G2630" i="1"/>
  <c r="J2569" i="1"/>
  <c r="H2571" i="1"/>
  <c r="G2574" i="1"/>
  <c r="J2513" i="1"/>
  <c r="H2515" i="1"/>
  <c r="G2518" i="1"/>
  <c r="J2457" i="1"/>
  <c r="H2459" i="1"/>
  <c r="G2462" i="1"/>
  <c r="J2409" i="1"/>
  <c r="H2411" i="1"/>
  <c r="G2414" i="1"/>
  <c r="J2345" i="1"/>
  <c r="H2347" i="1"/>
  <c r="G2350" i="1"/>
  <c r="J2281" i="1"/>
  <c r="H2283" i="1"/>
  <c r="G2286" i="1"/>
  <c r="J2233" i="1"/>
  <c r="H2235" i="1"/>
  <c r="G2238" i="1"/>
  <c r="J2193" i="1"/>
  <c r="H2195" i="1"/>
  <c r="G2198" i="1"/>
  <c r="J2153" i="1"/>
  <c r="H2155" i="1"/>
  <c r="G2158" i="1"/>
  <c r="J2097" i="1"/>
  <c r="H2099" i="1"/>
  <c r="G2102" i="1"/>
  <c r="J2049" i="1"/>
  <c r="H2051" i="1"/>
  <c r="G2054" i="1"/>
  <c r="J1985" i="1"/>
  <c r="H1987" i="1"/>
  <c r="G1990" i="1"/>
  <c r="J1929" i="1"/>
  <c r="H1931" i="1"/>
  <c r="G1934" i="1"/>
  <c r="J1873" i="1"/>
  <c r="H1875" i="1"/>
  <c r="G1878" i="1"/>
  <c r="J1817" i="1"/>
  <c r="H1819" i="1"/>
  <c r="G1822" i="1"/>
  <c r="J1761" i="1"/>
  <c r="H1763" i="1"/>
  <c r="G1766" i="1"/>
  <c r="J1713" i="1"/>
  <c r="H1715" i="1"/>
  <c r="G1718" i="1"/>
  <c r="J1649" i="1"/>
  <c r="H1651" i="1"/>
  <c r="G1654" i="1"/>
  <c r="J1601" i="1"/>
  <c r="H1603" i="1"/>
  <c r="G1606" i="1"/>
  <c r="J1561" i="1"/>
  <c r="G1566" i="1"/>
  <c r="H1563" i="1"/>
  <c r="J1505" i="1"/>
  <c r="H1507" i="1"/>
  <c r="G1510" i="1"/>
  <c r="J1457" i="1"/>
  <c r="H1459" i="1"/>
  <c r="G1462" i="1"/>
  <c r="J1417" i="1"/>
  <c r="H1419" i="1"/>
  <c r="G1422" i="1"/>
  <c r="J1361" i="1"/>
  <c r="H1363" i="1"/>
  <c r="G1366" i="1"/>
  <c r="J1305" i="1"/>
  <c r="H1307" i="1"/>
  <c r="G1310" i="1"/>
  <c r="J1249" i="1"/>
  <c r="H1251" i="1"/>
  <c r="G1254" i="1"/>
  <c r="J1177" i="1"/>
  <c r="G1182" i="1"/>
  <c r="H1179" i="1"/>
  <c r="J1137" i="1"/>
  <c r="H1139" i="1"/>
  <c r="G1142" i="1"/>
  <c r="J1105" i="1"/>
  <c r="H1107" i="1"/>
  <c r="G1110" i="1"/>
  <c r="J1065" i="1"/>
  <c r="H1067" i="1"/>
  <c r="G1070" i="1"/>
  <c r="J1017" i="1"/>
  <c r="H1019" i="1"/>
  <c r="G1022" i="1"/>
  <c r="J961" i="1"/>
  <c r="H963" i="1"/>
  <c r="G966" i="1"/>
  <c r="J897" i="1"/>
  <c r="H899" i="1"/>
  <c r="G902" i="1"/>
  <c r="J849" i="1"/>
  <c r="H851" i="1"/>
  <c r="G854" i="1"/>
  <c r="J801" i="1"/>
  <c r="H803" i="1"/>
  <c r="G806" i="1"/>
  <c r="J753" i="1"/>
  <c r="H755" i="1"/>
  <c r="G758" i="1"/>
  <c r="J689" i="1"/>
  <c r="H691" i="1"/>
  <c r="G694" i="1"/>
  <c r="J609" i="1"/>
  <c r="H611" i="1"/>
  <c r="G614" i="1"/>
  <c r="J561" i="1"/>
  <c r="H563" i="1"/>
  <c r="G566" i="1"/>
  <c r="J505" i="1"/>
  <c r="G510" i="1"/>
  <c r="H507" i="1"/>
  <c r="J433" i="1"/>
  <c r="H435" i="1"/>
  <c r="G438" i="1"/>
  <c r="J369" i="1"/>
  <c r="H371" i="1"/>
  <c r="G374" i="1"/>
  <c r="J305" i="1"/>
  <c r="H307" i="1"/>
  <c r="G310" i="1"/>
  <c r="J257" i="1"/>
  <c r="H259" i="1"/>
  <c r="G262" i="1"/>
  <c r="J209" i="1"/>
  <c r="H211" i="1"/>
  <c r="G214" i="1"/>
  <c r="J161" i="1"/>
  <c r="H163" i="1"/>
  <c r="G166" i="1"/>
  <c r="J113" i="1"/>
  <c r="H115" i="1"/>
  <c r="G118" i="1"/>
  <c r="J25" i="1"/>
  <c r="H27" i="1"/>
  <c r="G30" i="1"/>
  <c r="J3853" i="1"/>
  <c r="H3855" i="1"/>
  <c r="J3845" i="1"/>
  <c r="H3847" i="1"/>
  <c r="G3850" i="1"/>
  <c r="K3850" i="1" s="1"/>
  <c r="J3837" i="1"/>
  <c r="H3839" i="1"/>
  <c r="G3842" i="1"/>
  <c r="K3842" i="1" s="1"/>
  <c r="H3831" i="1"/>
  <c r="J3829" i="1"/>
  <c r="G3834" i="1"/>
  <c r="J3821" i="1"/>
  <c r="H3823" i="1"/>
  <c r="G3826" i="1"/>
  <c r="J3813" i="1"/>
  <c r="H3815" i="1"/>
  <c r="G3818" i="1"/>
  <c r="K3818" i="1" s="1"/>
  <c r="J3805" i="1"/>
  <c r="H3807" i="1"/>
  <c r="G3810" i="1"/>
  <c r="H3799" i="1"/>
  <c r="J3797" i="1"/>
  <c r="G3802" i="1"/>
  <c r="K3802" i="1" s="1"/>
  <c r="J3789" i="1"/>
  <c r="H3791" i="1"/>
  <c r="G3794" i="1"/>
  <c r="J3781" i="1"/>
  <c r="H3783" i="1"/>
  <c r="G3786" i="1"/>
  <c r="K3786" i="1" s="1"/>
  <c r="J3773" i="1"/>
  <c r="H3775" i="1"/>
  <c r="G3778" i="1"/>
  <c r="K3778" i="1" s="1"/>
  <c r="H3767" i="1"/>
  <c r="J3765" i="1"/>
  <c r="G3770" i="1"/>
  <c r="J3757" i="1"/>
  <c r="H3759" i="1"/>
  <c r="G3762" i="1"/>
  <c r="J3749" i="1"/>
  <c r="H3751" i="1"/>
  <c r="G3754" i="1"/>
  <c r="K3754" i="1" s="1"/>
  <c r="J3741" i="1"/>
  <c r="H3743" i="1"/>
  <c r="G3746" i="1"/>
  <c r="J3733" i="1"/>
  <c r="H3735" i="1"/>
  <c r="G3738" i="1"/>
  <c r="K3738" i="1" s="1"/>
  <c r="J3725" i="1"/>
  <c r="H3727" i="1"/>
  <c r="G3730" i="1"/>
  <c r="J3717" i="1"/>
  <c r="H3719" i="1"/>
  <c r="G3722" i="1"/>
  <c r="K3722" i="1" s="1"/>
  <c r="J3709" i="1"/>
  <c r="H3711" i="1"/>
  <c r="G3714" i="1"/>
  <c r="K3714" i="1" s="1"/>
  <c r="H3703" i="1"/>
  <c r="J3701" i="1"/>
  <c r="G3706" i="1"/>
  <c r="J3693" i="1"/>
  <c r="H3695" i="1"/>
  <c r="G3698" i="1"/>
  <c r="J3685" i="1"/>
  <c r="H3687" i="1"/>
  <c r="G3690" i="1"/>
  <c r="K3690" i="1" s="1"/>
  <c r="J3677" i="1"/>
  <c r="H3679" i="1"/>
  <c r="G3682" i="1"/>
  <c r="H3671" i="1"/>
  <c r="J3669" i="1"/>
  <c r="G3674" i="1"/>
  <c r="K3674" i="1" s="1"/>
  <c r="J3661" i="1"/>
  <c r="H3663" i="1"/>
  <c r="G3666" i="1"/>
  <c r="J3653" i="1"/>
  <c r="H3655" i="1"/>
  <c r="G3658" i="1"/>
  <c r="K3658" i="1" s="1"/>
  <c r="J3645" i="1"/>
  <c r="H3647" i="1"/>
  <c r="G3650" i="1"/>
  <c r="K3650" i="1" s="1"/>
  <c r="H3639" i="1"/>
  <c r="J3637" i="1"/>
  <c r="G3642" i="1"/>
  <c r="J3629" i="1"/>
  <c r="H3631" i="1"/>
  <c r="G3634" i="1"/>
  <c r="J3621" i="1"/>
  <c r="H3623" i="1"/>
  <c r="G3626" i="1"/>
  <c r="K3626" i="1" s="1"/>
  <c r="J3613" i="1"/>
  <c r="H3615" i="1"/>
  <c r="G3618" i="1"/>
  <c r="J3605" i="1"/>
  <c r="H3607" i="1"/>
  <c r="G3610" i="1"/>
  <c r="K3610" i="1" s="1"/>
  <c r="J3597" i="1"/>
  <c r="H3599" i="1"/>
  <c r="G3602" i="1"/>
  <c r="J3589" i="1"/>
  <c r="H3591" i="1"/>
  <c r="G3594" i="1"/>
  <c r="K3594" i="1" s="1"/>
  <c r="J3581" i="1"/>
  <c r="H3583" i="1"/>
  <c r="G3586" i="1"/>
  <c r="K3586" i="1" s="1"/>
  <c r="H3575" i="1"/>
  <c r="J3573" i="1"/>
  <c r="G3578" i="1"/>
  <c r="J3565" i="1"/>
  <c r="H3567" i="1"/>
  <c r="G3570" i="1"/>
  <c r="J3557" i="1"/>
  <c r="H3559" i="1"/>
  <c r="G3562" i="1"/>
  <c r="K3562" i="1" s="1"/>
  <c r="J3549" i="1"/>
  <c r="H3551" i="1"/>
  <c r="G3554" i="1"/>
  <c r="H3543" i="1"/>
  <c r="J3541" i="1"/>
  <c r="G3546" i="1"/>
  <c r="K3546" i="1" s="1"/>
  <c r="J3533" i="1"/>
  <c r="H3535" i="1"/>
  <c r="G3538" i="1"/>
  <c r="J3525" i="1"/>
  <c r="H3527" i="1"/>
  <c r="G3530" i="1"/>
  <c r="K3530" i="1" s="1"/>
  <c r="J3517" i="1"/>
  <c r="H3519" i="1"/>
  <c r="G3522" i="1"/>
  <c r="K3522" i="1" s="1"/>
  <c r="H3511" i="1"/>
  <c r="J3509" i="1"/>
  <c r="G3514" i="1"/>
  <c r="J3501" i="1"/>
  <c r="H3503" i="1"/>
  <c r="G3506" i="1"/>
  <c r="J3493" i="1"/>
  <c r="H3495" i="1"/>
  <c r="G3498" i="1"/>
  <c r="K3498" i="1" s="1"/>
  <c r="J3485" i="1"/>
  <c r="H3487" i="1"/>
  <c r="G3490" i="1"/>
  <c r="J3477" i="1"/>
  <c r="H3479" i="1"/>
  <c r="G3482" i="1"/>
  <c r="K3482" i="1" s="1"/>
  <c r="J3469" i="1"/>
  <c r="H3471" i="1"/>
  <c r="G3474" i="1"/>
  <c r="J3461" i="1"/>
  <c r="H3463" i="1"/>
  <c r="G3466" i="1"/>
  <c r="K3466" i="1" s="1"/>
  <c r="J3453" i="1"/>
  <c r="H3455" i="1"/>
  <c r="G3458" i="1"/>
  <c r="K3458" i="1" s="1"/>
  <c r="H3447" i="1"/>
  <c r="J3445" i="1"/>
  <c r="G3450" i="1"/>
  <c r="J3437" i="1"/>
  <c r="H3439" i="1"/>
  <c r="G3442" i="1"/>
  <c r="J3429" i="1"/>
  <c r="H3431" i="1"/>
  <c r="G3434" i="1"/>
  <c r="K3434" i="1" s="1"/>
  <c r="J3421" i="1"/>
  <c r="H3423" i="1"/>
  <c r="G3426" i="1"/>
  <c r="H3415" i="1"/>
  <c r="J3413" i="1"/>
  <c r="G3418" i="1"/>
  <c r="K3418" i="1" s="1"/>
  <c r="J3405" i="1"/>
  <c r="H3407" i="1"/>
  <c r="G3410" i="1"/>
  <c r="J3397" i="1"/>
  <c r="H3399" i="1"/>
  <c r="G3402" i="1"/>
  <c r="K3402" i="1" s="1"/>
  <c r="J3389" i="1"/>
  <c r="H3391" i="1"/>
  <c r="G3394" i="1"/>
  <c r="K3394" i="1" s="1"/>
  <c r="H3383" i="1"/>
  <c r="J3381" i="1"/>
  <c r="G3386" i="1"/>
  <c r="J3373" i="1"/>
  <c r="H3375" i="1"/>
  <c r="G3378" i="1"/>
  <c r="J3365" i="1"/>
  <c r="H3367" i="1"/>
  <c r="G3370" i="1"/>
  <c r="K3370" i="1" s="1"/>
  <c r="J3357" i="1"/>
  <c r="H3359" i="1"/>
  <c r="G3362" i="1"/>
  <c r="J3349" i="1"/>
  <c r="H3351" i="1"/>
  <c r="G3354" i="1"/>
  <c r="K3354" i="1" s="1"/>
  <c r="J3341" i="1"/>
  <c r="H3343" i="1"/>
  <c r="G3346" i="1"/>
  <c r="J3333" i="1"/>
  <c r="H3335" i="1"/>
  <c r="G3338" i="1"/>
  <c r="K3338" i="1" s="1"/>
  <c r="J3325" i="1"/>
  <c r="H3327" i="1"/>
  <c r="G3330" i="1"/>
  <c r="K3330" i="1" s="1"/>
  <c r="H3319" i="1"/>
  <c r="J3317" i="1"/>
  <c r="G3322" i="1"/>
  <c r="J3309" i="1"/>
  <c r="H3311" i="1"/>
  <c r="G3314" i="1"/>
  <c r="J3301" i="1"/>
  <c r="H3303" i="1"/>
  <c r="G3306" i="1"/>
  <c r="K3306" i="1" s="1"/>
  <c r="J3293" i="1"/>
  <c r="H3295" i="1"/>
  <c r="G3298" i="1"/>
  <c r="H3287" i="1"/>
  <c r="J3285" i="1"/>
  <c r="G3290" i="1"/>
  <c r="K3290" i="1" s="1"/>
  <c r="J3277" i="1"/>
  <c r="H3279" i="1"/>
  <c r="G3282" i="1"/>
  <c r="J3269" i="1"/>
  <c r="H3271" i="1"/>
  <c r="G3274" i="1"/>
  <c r="K3274" i="1" s="1"/>
  <c r="J3261" i="1"/>
  <c r="H3263" i="1"/>
  <c r="G3266" i="1"/>
  <c r="K3266" i="1" s="1"/>
  <c r="H3255" i="1"/>
  <c r="J3253" i="1"/>
  <c r="G3258" i="1"/>
  <c r="J3245" i="1"/>
  <c r="H3247" i="1"/>
  <c r="G3250" i="1"/>
  <c r="J3237" i="1"/>
  <c r="H3239" i="1"/>
  <c r="G3242" i="1"/>
  <c r="K3242" i="1" s="1"/>
  <c r="J3229" i="1"/>
  <c r="H3231" i="1"/>
  <c r="G3234" i="1"/>
  <c r="J3221" i="1"/>
  <c r="H3223" i="1"/>
  <c r="G3226" i="1"/>
  <c r="K3226" i="1" s="1"/>
  <c r="J3213" i="1"/>
  <c r="H3215" i="1"/>
  <c r="G3218" i="1"/>
  <c r="J3205" i="1"/>
  <c r="H3207" i="1"/>
  <c r="G3210" i="1"/>
  <c r="K3210" i="1" s="1"/>
  <c r="J3197" i="1"/>
  <c r="H3199" i="1"/>
  <c r="G3202" i="1"/>
  <c r="K3202" i="1" s="1"/>
  <c r="H3191" i="1"/>
  <c r="J3189" i="1"/>
  <c r="G3194" i="1"/>
  <c r="J3181" i="1"/>
  <c r="H3183" i="1"/>
  <c r="G3186" i="1"/>
  <c r="J3173" i="1"/>
  <c r="H3175" i="1"/>
  <c r="G3178" i="1"/>
  <c r="K3178" i="1" s="1"/>
  <c r="J3165" i="1"/>
  <c r="H3167" i="1"/>
  <c r="G3170" i="1"/>
  <c r="H3159" i="1"/>
  <c r="J3157" i="1"/>
  <c r="G3162" i="1"/>
  <c r="K3162" i="1" s="1"/>
  <c r="J3149" i="1"/>
  <c r="H3151" i="1"/>
  <c r="G3154" i="1"/>
  <c r="J3141" i="1"/>
  <c r="H3143" i="1"/>
  <c r="G3146" i="1"/>
  <c r="K3146" i="1" s="1"/>
  <c r="J3133" i="1"/>
  <c r="H3135" i="1"/>
  <c r="G3138" i="1"/>
  <c r="K3138" i="1" s="1"/>
  <c r="H3127" i="1"/>
  <c r="J3125" i="1"/>
  <c r="G3130" i="1"/>
  <c r="J3117" i="1"/>
  <c r="H3119" i="1"/>
  <c r="G3122" i="1"/>
  <c r="J3109" i="1"/>
  <c r="H3111" i="1"/>
  <c r="G3114" i="1"/>
  <c r="K3114" i="1" s="1"/>
  <c r="J3101" i="1"/>
  <c r="H3103" i="1"/>
  <c r="G3106" i="1"/>
  <c r="J3093" i="1"/>
  <c r="H3095" i="1"/>
  <c r="G3098" i="1"/>
  <c r="K3098" i="1" s="1"/>
  <c r="J3085" i="1"/>
  <c r="H3087" i="1"/>
  <c r="G3090" i="1"/>
  <c r="J3077" i="1"/>
  <c r="H3079" i="1"/>
  <c r="G3082" i="1"/>
  <c r="K3082" i="1" s="1"/>
  <c r="J3069" i="1"/>
  <c r="H3071" i="1"/>
  <c r="G3074" i="1"/>
  <c r="K3074" i="1" s="1"/>
  <c r="H3063" i="1"/>
  <c r="J3061" i="1"/>
  <c r="G3066" i="1"/>
  <c r="J3053" i="1"/>
  <c r="H3055" i="1"/>
  <c r="G3058" i="1"/>
  <c r="J3045" i="1"/>
  <c r="H3047" i="1"/>
  <c r="G3050" i="1"/>
  <c r="K3050" i="1" s="1"/>
  <c r="J3037" i="1"/>
  <c r="H3039" i="1"/>
  <c r="G3042" i="1"/>
  <c r="H3031" i="1"/>
  <c r="J3029" i="1"/>
  <c r="G3034" i="1"/>
  <c r="K3034" i="1" s="1"/>
  <c r="J3021" i="1"/>
  <c r="H3023" i="1"/>
  <c r="G3026" i="1"/>
  <c r="J3013" i="1"/>
  <c r="H3015" i="1"/>
  <c r="G3018" i="1"/>
  <c r="K3018" i="1" s="1"/>
  <c r="J3005" i="1"/>
  <c r="H3007" i="1"/>
  <c r="G3010" i="1"/>
  <c r="K3010" i="1" s="1"/>
  <c r="H2999" i="1"/>
  <c r="J2997" i="1"/>
  <c r="G3002" i="1"/>
  <c r="J2989" i="1"/>
  <c r="H2991" i="1"/>
  <c r="G2994" i="1"/>
  <c r="J2981" i="1"/>
  <c r="H2983" i="1"/>
  <c r="G2986" i="1"/>
  <c r="K2986" i="1" s="1"/>
  <c r="J2973" i="1"/>
  <c r="H2975" i="1"/>
  <c r="G2978" i="1"/>
  <c r="J2965" i="1"/>
  <c r="H2967" i="1"/>
  <c r="G2970" i="1"/>
  <c r="K2970" i="1" s="1"/>
  <c r="J2957" i="1"/>
  <c r="H2959" i="1"/>
  <c r="G2962" i="1"/>
  <c r="J2949" i="1"/>
  <c r="H2951" i="1"/>
  <c r="G2954" i="1"/>
  <c r="K2954" i="1" s="1"/>
  <c r="J2941" i="1"/>
  <c r="H2943" i="1"/>
  <c r="G2946" i="1"/>
  <c r="K2946" i="1" s="1"/>
  <c r="H2935" i="1"/>
  <c r="J2933" i="1"/>
  <c r="G2938" i="1"/>
  <c r="J2925" i="1"/>
  <c r="H2927" i="1"/>
  <c r="G2930" i="1"/>
  <c r="J2917" i="1"/>
  <c r="H2919" i="1"/>
  <c r="G2922" i="1"/>
  <c r="K2922" i="1" s="1"/>
  <c r="J2909" i="1"/>
  <c r="H2911" i="1"/>
  <c r="G2914" i="1"/>
  <c r="H2903" i="1"/>
  <c r="J2901" i="1"/>
  <c r="G2906" i="1"/>
  <c r="K2906" i="1" s="1"/>
  <c r="J2893" i="1"/>
  <c r="H2895" i="1"/>
  <c r="G2898" i="1"/>
  <c r="J2885" i="1"/>
  <c r="H2887" i="1"/>
  <c r="G2890" i="1"/>
  <c r="K2890" i="1" s="1"/>
  <c r="J2877" i="1"/>
  <c r="H2879" i="1"/>
  <c r="G2882" i="1"/>
  <c r="K2882" i="1" s="1"/>
  <c r="H2871" i="1"/>
  <c r="J2869" i="1"/>
  <c r="G2874" i="1"/>
  <c r="J2861" i="1"/>
  <c r="H2863" i="1"/>
  <c r="G2866" i="1"/>
  <c r="J2853" i="1"/>
  <c r="H2855" i="1"/>
  <c r="G2858" i="1"/>
  <c r="K2858" i="1" s="1"/>
  <c r="J2845" i="1"/>
  <c r="H2847" i="1"/>
  <c r="G2850" i="1"/>
  <c r="J2837" i="1"/>
  <c r="H2839" i="1"/>
  <c r="G2842" i="1"/>
  <c r="K2842" i="1" s="1"/>
  <c r="J2829" i="1"/>
  <c r="H2831" i="1"/>
  <c r="G2834" i="1"/>
  <c r="J2821" i="1"/>
  <c r="H2823" i="1"/>
  <c r="G2826" i="1"/>
  <c r="K2826" i="1" s="1"/>
  <c r="J2813" i="1"/>
  <c r="H2815" i="1"/>
  <c r="G2818" i="1"/>
  <c r="K2818" i="1" s="1"/>
  <c r="H2807" i="1"/>
  <c r="J2805" i="1"/>
  <c r="G2810" i="1"/>
  <c r="J2797" i="1"/>
  <c r="H2799" i="1"/>
  <c r="G2802" i="1"/>
  <c r="J2789" i="1"/>
  <c r="H2791" i="1"/>
  <c r="G2794" i="1"/>
  <c r="K2794" i="1" s="1"/>
  <c r="J2781" i="1"/>
  <c r="H2783" i="1"/>
  <c r="G2786" i="1"/>
  <c r="H2775" i="1"/>
  <c r="J2773" i="1"/>
  <c r="G2778" i="1"/>
  <c r="K2778" i="1" s="1"/>
  <c r="J2765" i="1"/>
  <c r="H2767" i="1"/>
  <c r="G2770" i="1"/>
  <c r="J2757" i="1"/>
  <c r="H2759" i="1"/>
  <c r="G2762" i="1"/>
  <c r="K2762" i="1" s="1"/>
  <c r="J2749" i="1"/>
  <c r="H2751" i="1"/>
  <c r="G2754" i="1"/>
  <c r="K2754" i="1" s="1"/>
  <c r="H2743" i="1"/>
  <c r="J2741" i="1"/>
  <c r="G2746" i="1"/>
  <c r="J2733" i="1"/>
  <c r="H2735" i="1"/>
  <c r="G2738" i="1"/>
  <c r="J2725" i="1"/>
  <c r="H2727" i="1"/>
  <c r="G2730" i="1"/>
  <c r="K2730" i="1" s="1"/>
  <c r="J2717" i="1"/>
  <c r="H2719" i="1"/>
  <c r="G2722" i="1"/>
  <c r="J2709" i="1"/>
  <c r="H2711" i="1"/>
  <c r="G2714" i="1"/>
  <c r="K2714" i="1" s="1"/>
  <c r="J2701" i="1"/>
  <c r="H2703" i="1"/>
  <c r="G2706" i="1"/>
  <c r="J2693" i="1"/>
  <c r="H2695" i="1"/>
  <c r="G2698" i="1"/>
  <c r="K2698" i="1" s="1"/>
  <c r="J2685" i="1"/>
  <c r="H2687" i="1"/>
  <c r="G2690" i="1"/>
  <c r="K2690" i="1" s="1"/>
  <c r="H2679" i="1"/>
  <c r="J2677" i="1"/>
  <c r="G2682" i="1"/>
  <c r="J2669" i="1"/>
  <c r="H2671" i="1"/>
  <c r="G2674" i="1"/>
  <c r="J2661" i="1"/>
  <c r="H2663" i="1"/>
  <c r="G2666" i="1"/>
  <c r="K2666" i="1" s="1"/>
  <c r="J2653" i="1"/>
  <c r="H2655" i="1"/>
  <c r="G2658" i="1"/>
  <c r="H2647" i="1"/>
  <c r="J2645" i="1"/>
  <c r="G2650" i="1"/>
  <c r="K2650" i="1" s="1"/>
  <c r="J2637" i="1"/>
  <c r="H2639" i="1"/>
  <c r="G2642" i="1"/>
  <c r="J2629" i="1"/>
  <c r="H2631" i="1"/>
  <c r="G2634" i="1"/>
  <c r="K2634" i="1" s="1"/>
  <c r="J2621" i="1"/>
  <c r="H2623" i="1"/>
  <c r="G2626" i="1"/>
  <c r="K2626" i="1" s="1"/>
  <c r="H2615" i="1"/>
  <c r="J2613" i="1"/>
  <c r="G2618" i="1"/>
  <c r="J2605" i="1"/>
  <c r="H2607" i="1"/>
  <c r="G2610" i="1"/>
  <c r="J2597" i="1"/>
  <c r="H2599" i="1"/>
  <c r="G2602" i="1"/>
  <c r="K2602" i="1" s="1"/>
  <c r="J2589" i="1"/>
  <c r="H2591" i="1"/>
  <c r="G2594" i="1"/>
  <c r="J2581" i="1"/>
  <c r="H2583" i="1"/>
  <c r="G2586" i="1"/>
  <c r="K2586" i="1" s="1"/>
  <c r="J2573" i="1"/>
  <c r="H2575" i="1"/>
  <c r="G2578" i="1"/>
  <c r="J2565" i="1"/>
  <c r="H2567" i="1"/>
  <c r="G2570" i="1"/>
  <c r="K2570" i="1" s="1"/>
  <c r="J2557" i="1"/>
  <c r="H2559" i="1"/>
  <c r="G2562" i="1"/>
  <c r="K2562" i="1" s="1"/>
  <c r="H2551" i="1"/>
  <c r="J2549" i="1"/>
  <c r="G2554" i="1"/>
  <c r="J2541" i="1"/>
  <c r="H2543" i="1"/>
  <c r="G2546" i="1"/>
  <c r="J2533" i="1"/>
  <c r="H2535" i="1"/>
  <c r="G2538" i="1"/>
  <c r="K2538" i="1" s="1"/>
  <c r="J2525" i="1"/>
  <c r="H2527" i="1"/>
  <c r="G2530" i="1"/>
  <c r="H2519" i="1"/>
  <c r="J2517" i="1"/>
  <c r="G2522" i="1"/>
  <c r="K2522" i="1" s="1"/>
  <c r="J2509" i="1"/>
  <c r="H2511" i="1"/>
  <c r="G2514" i="1"/>
  <c r="J2501" i="1"/>
  <c r="H2503" i="1"/>
  <c r="G2506" i="1"/>
  <c r="K2506" i="1" s="1"/>
  <c r="J2493" i="1"/>
  <c r="H2495" i="1"/>
  <c r="G2498" i="1"/>
  <c r="K2498" i="1" s="1"/>
  <c r="H2487" i="1"/>
  <c r="J2485" i="1"/>
  <c r="G2490" i="1"/>
  <c r="J2477" i="1"/>
  <c r="H2479" i="1"/>
  <c r="G2482" i="1"/>
  <c r="J2469" i="1"/>
  <c r="H2471" i="1"/>
  <c r="G2474" i="1"/>
  <c r="K2474" i="1" s="1"/>
  <c r="J2461" i="1"/>
  <c r="H2463" i="1"/>
  <c r="G2466" i="1"/>
  <c r="J2453" i="1"/>
  <c r="H2455" i="1"/>
  <c r="G2458" i="1"/>
  <c r="K2458" i="1" s="1"/>
  <c r="J2445" i="1"/>
  <c r="H2447" i="1"/>
  <c r="G2450" i="1"/>
  <c r="J2437" i="1"/>
  <c r="H2439" i="1"/>
  <c r="G2442" i="1"/>
  <c r="K2442" i="1" s="1"/>
  <c r="J2429" i="1"/>
  <c r="H2431" i="1"/>
  <c r="G2434" i="1"/>
  <c r="K2434" i="1" s="1"/>
  <c r="H2423" i="1"/>
  <c r="J2421" i="1"/>
  <c r="G2426" i="1"/>
  <c r="J2413" i="1"/>
  <c r="H2415" i="1"/>
  <c r="G2418" i="1"/>
  <c r="J2405" i="1"/>
  <c r="H2407" i="1"/>
  <c r="G2410" i="1"/>
  <c r="K2410" i="1" s="1"/>
  <c r="J2397" i="1"/>
  <c r="H2399" i="1"/>
  <c r="G2402" i="1"/>
  <c r="H2391" i="1"/>
  <c r="J2389" i="1"/>
  <c r="G2394" i="1"/>
  <c r="K2394" i="1" s="1"/>
  <c r="J2381" i="1"/>
  <c r="H2383" i="1"/>
  <c r="G2386" i="1"/>
  <c r="J2373" i="1"/>
  <c r="H2375" i="1"/>
  <c r="G2378" i="1"/>
  <c r="K2378" i="1" s="1"/>
  <c r="J2365" i="1"/>
  <c r="H2367" i="1"/>
  <c r="G2370" i="1"/>
  <c r="K2370" i="1" s="1"/>
  <c r="H2359" i="1"/>
  <c r="J2357" i="1"/>
  <c r="G2362" i="1"/>
  <c r="J2349" i="1"/>
  <c r="H2351" i="1"/>
  <c r="G2354" i="1"/>
  <c r="J2341" i="1"/>
  <c r="H2343" i="1"/>
  <c r="G2346" i="1"/>
  <c r="K2346" i="1" s="1"/>
  <c r="J2333" i="1"/>
  <c r="H2335" i="1"/>
  <c r="G2338" i="1"/>
  <c r="J2325" i="1"/>
  <c r="H2327" i="1"/>
  <c r="G2330" i="1"/>
  <c r="K2330" i="1" s="1"/>
  <c r="J2317" i="1"/>
  <c r="H2319" i="1"/>
  <c r="G2322" i="1"/>
  <c r="J2309" i="1"/>
  <c r="H2311" i="1"/>
  <c r="G2314" i="1"/>
  <c r="K2314" i="1" s="1"/>
  <c r="J2301" i="1"/>
  <c r="H2303" i="1"/>
  <c r="G2306" i="1"/>
  <c r="K2306" i="1" s="1"/>
  <c r="J2293" i="1"/>
  <c r="H2295" i="1"/>
  <c r="G2298" i="1"/>
  <c r="J2285" i="1"/>
  <c r="H2287" i="1"/>
  <c r="G2290" i="1"/>
  <c r="J2277" i="1"/>
  <c r="H2279" i="1"/>
  <c r="G2282" i="1"/>
  <c r="K2282" i="1" s="1"/>
  <c r="J2269" i="1"/>
  <c r="H2271" i="1"/>
  <c r="G2274" i="1"/>
  <c r="H2263" i="1"/>
  <c r="J2261" i="1"/>
  <c r="G2266" i="1"/>
  <c r="K2266" i="1" s="1"/>
  <c r="J2253" i="1"/>
  <c r="H2255" i="1"/>
  <c r="G2258" i="1"/>
  <c r="J2245" i="1"/>
  <c r="H2247" i="1"/>
  <c r="G2250" i="1"/>
  <c r="K2250" i="1" s="1"/>
  <c r="J2237" i="1"/>
  <c r="H2239" i="1"/>
  <c r="G2242" i="1"/>
  <c r="K2242" i="1" s="1"/>
  <c r="H2231" i="1"/>
  <c r="J2229" i="1"/>
  <c r="G2234" i="1"/>
  <c r="J2221" i="1"/>
  <c r="H2223" i="1"/>
  <c r="G2226" i="1"/>
  <c r="J2213" i="1"/>
  <c r="H2215" i="1"/>
  <c r="G2218" i="1"/>
  <c r="K2218" i="1" s="1"/>
  <c r="J2205" i="1"/>
  <c r="G2210" i="1"/>
  <c r="H2207" i="1"/>
  <c r="J2197" i="1"/>
  <c r="H2199" i="1"/>
  <c r="G2202" i="1"/>
  <c r="K2202" i="1" s="1"/>
  <c r="J2189" i="1"/>
  <c r="H2191" i="1"/>
  <c r="G2194" i="1"/>
  <c r="J2181" i="1"/>
  <c r="H2183" i="1"/>
  <c r="G2186" i="1"/>
  <c r="K2186" i="1" s="1"/>
  <c r="J2173" i="1"/>
  <c r="H2175" i="1"/>
  <c r="G2178" i="1"/>
  <c r="K2178" i="1" s="1"/>
  <c r="H2167" i="1"/>
  <c r="J2165" i="1"/>
  <c r="G2170" i="1"/>
  <c r="J2157" i="1"/>
  <c r="H2159" i="1"/>
  <c r="G2162" i="1"/>
  <c r="J2149" i="1"/>
  <c r="H2151" i="1"/>
  <c r="G2154" i="1"/>
  <c r="K2154" i="1" s="1"/>
  <c r="J2141" i="1"/>
  <c r="G2146" i="1"/>
  <c r="H2143" i="1"/>
  <c r="H2135" i="1"/>
  <c r="J2133" i="1"/>
  <c r="G2138" i="1"/>
  <c r="K2138" i="1" s="1"/>
  <c r="J2125" i="1"/>
  <c r="H2127" i="1"/>
  <c r="G2130" i="1"/>
  <c r="J2117" i="1"/>
  <c r="H2119" i="1"/>
  <c r="G2122" i="1"/>
  <c r="K2122" i="1" s="1"/>
  <c r="J2109" i="1"/>
  <c r="H2111" i="1"/>
  <c r="G2114" i="1"/>
  <c r="K2114" i="1" s="1"/>
  <c r="H2103" i="1"/>
  <c r="J2101" i="1"/>
  <c r="G2106" i="1"/>
  <c r="J2093" i="1"/>
  <c r="H2095" i="1"/>
  <c r="G2098" i="1"/>
  <c r="J2085" i="1"/>
  <c r="H2087" i="1"/>
  <c r="G2090" i="1"/>
  <c r="K2090" i="1" s="1"/>
  <c r="J2077" i="1"/>
  <c r="H2079" i="1"/>
  <c r="G2082" i="1"/>
  <c r="J2069" i="1"/>
  <c r="H2071" i="1"/>
  <c r="G2074" i="1"/>
  <c r="K2074" i="1" s="1"/>
  <c r="J2061" i="1"/>
  <c r="H2063" i="1"/>
  <c r="G2066" i="1"/>
  <c r="J2053" i="1"/>
  <c r="H2055" i="1"/>
  <c r="G2058" i="1"/>
  <c r="K2058" i="1" s="1"/>
  <c r="J2045" i="1"/>
  <c r="H2047" i="1"/>
  <c r="G2050" i="1"/>
  <c r="K2050" i="1" s="1"/>
  <c r="H2039" i="1"/>
  <c r="J2037" i="1"/>
  <c r="G2042" i="1"/>
  <c r="J2029" i="1"/>
  <c r="H2031" i="1"/>
  <c r="G2034" i="1"/>
  <c r="J2021" i="1"/>
  <c r="H2023" i="1"/>
  <c r="G2026" i="1"/>
  <c r="K2026" i="1" s="1"/>
  <c r="J2013" i="1"/>
  <c r="H2015" i="1"/>
  <c r="G2018" i="1"/>
  <c r="J2005" i="1"/>
  <c r="H2007" i="1"/>
  <c r="G2010" i="1"/>
  <c r="K2010" i="1" s="1"/>
  <c r="J1997" i="1"/>
  <c r="H1999" i="1"/>
  <c r="G2002" i="1"/>
  <c r="J1989" i="1"/>
  <c r="H1991" i="1"/>
  <c r="G1994" i="1"/>
  <c r="K1994" i="1" s="1"/>
  <c r="J1981" i="1"/>
  <c r="H1983" i="1"/>
  <c r="G1986" i="1"/>
  <c r="K1986" i="1" s="1"/>
  <c r="J1973" i="1"/>
  <c r="H1975" i="1"/>
  <c r="G1978" i="1"/>
  <c r="J1965" i="1"/>
  <c r="H1967" i="1"/>
  <c r="G1970" i="1"/>
  <c r="J1957" i="1"/>
  <c r="H1959" i="1"/>
  <c r="G1962" i="1"/>
  <c r="K1962" i="1" s="1"/>
  <c r="J1949" i="1"/>
  <c r="H1951" i="1"/>
  <c r="G1954" i="1"/>
  <c r="J1941" i="1"/>
  <c r="H1943" i="1"/>
  <c r="G1946" i="1"/>
  <c r="K1946" i="1" s="1"/>
  <c r="J1933" i="1"/>
  <c r="H1935" i="1"/>
  <c r="G1938" i="1"/>
  <c r="J1925" i="1"/>
  <c r="H1927" i="1"/>
  <c r="G1930" i="1"/>
  <c r="K1930" i="1" s="1"/>
  <c r="J1917" i="1"/>
  <c r="H1919" i="1"/>
  <c r="G1922" i="1"/>
  <c r="K1922" i="1" s="1"/>
  <c r="J1909" i="1"/>
  <c r="H1911" i="1"/>
  <c r="G1914" i="1"/>
  <c r="J1901" i="1"/>
  <c r="H1903" i="1"/>
  <c r="G1906" i="1"/>
  <c r="J1893" i="1"/>
  <c r="H1895" i="1"/>
  <c r="G1898" i="1"/>
  <c r="K1898" i="1" s="1"/>
  <c r="J1885" i="1"/>
  <c r="H1887" i="1"/>
  <c r="G1890" i="1"/>
  <c r="J1877" i="1"/>
  <c r="H1879" i="1"/>
  <c r="G1882" i="1"/>
  <c r="K1882" i="1" s="1"/>
  <c r="J1869" i="1"/>
  <c r="G1874" i="1"/>
  <c r="H1871" i="1"/>
  <c r="J1861" i="1"/>
  <c r="H1863" i="1"/>
  <c r="G1866" i="1"/>
  <c r="K1866" i="1" s="1"/>
  <c r="J1853" i="1"/>
  <c r="H1855" i="1"/>
  <c r="G1858" i="1"/>
  <c r="K1858" i="1" s="1"/>
  <c r="J1845" i="1"/>
  <c r="H1847" i="1"/>
  <c r="G1850" i="1"/>
  <c r="J1837" i="1"/>
  <c r="H1839" i="1"/>
  <c r="G1842" i="1"/>
  <c r="J1829" i="1"/>
  <c r="H1831" i="1"/>
  <c r="G1834" i="1"/>
  <c r="K1834" i="1" s="1"/>
  <c r="H1823" i="1"/>
  <c r="J1821" i="1"/>
  <c r="G1826" i="1"/>
  <c r="J1813" i="1"/>
  <c r="H1815" i="1"/>
  <c r="G1818" i="1"/>
  <c r="K1818" i="1" s="1"/>
  <c r="J1805" i="1"/>
  <c r="H1807" i="1"/>
  <c r="G1810" i="1"/>
  <c r="J1797" i="1"/>
  <c r="H1799" i="1"/>
  <c r="G1802" i="1"/>
  <c r="K1802" i="1" s="1"/>
  <c r="J1789" i="1"/>
  <c r="H1791" i="1"/>
  <c r="G1794" i="1"/>
  <c r="K1794" i="1" s="1"/>
  <c r="J1781" i="1"/>
  <c r="H1783" i="1"/>
  <c r="G1786" i="1"/>
  <c r="J1773" i="1"/>
  <c r="H1775" i="1"/>
  <c r="G1778" i="1"/>
  <c r="J1765" i="1"/>
  <c r="H1767" i="1"/>
  <c r="G1770" i="1"/>
  <c r="K1770" i="1" s="1"/>
  <c r="J1757" i="1"/>
  <c r="H1759" i="1"/>
  <c r="G1762" i="1"/>
  <c r="J1749" i="1"/>
  <c r="H1751" i="1"/>
  <c r="G1754" i="1"/>
  <c r="K1754" i="1" s="1"/>
  <c r="J1741" i="1"/>
  <c r="H1743" i="1"/>
  <c r="G1746" i="1"/>
  <c r="J1733" i="1"/>
  <c r="H1735" i="1"/>
  <c r="G1738" i="1"/>
  <c r="K1738" i="1" s="1"/>
  <c r="J1725" i="1"/>
  <c r="H1727" i="1"/>
  <c r="G1730" i="1"/>
  <c r="K1730" i="1" s="1"/>
  <c r="J1717" i="1"/>
  <c r="G1722" i="1"/>
  <c r="H1719" i="1"/>
  <c r="J1709" i="1"/>
  <c r="H1711" i="1"/>
  <c r="G1714" i="1"/>
  <c r="J1701" i="1"/>
  <c r="H1703" i="1"/>
  <c r="G1706" i="1"/>
  <c r="K1706" i="1" s="1"/>
  <c r="J1693" i="1"/>
  <c r="H1695" i="1"/>
  <c r="G1698" i="1"/>
  <c r="J1685" i="1"/>
  <c r="G1690" i="1"/>
  <c r="K1690" i="1" s="1"/>
  <c r="H1687" i="1"/>
  <c r="J1677" i="1"/>
  <c r="H1679" i="1"/>
  <c r="G1682" i="1"/>
  <c r="J1669" i="1"/>
  <c r="H1671" i="1"/>
  <c r="G1674" i="1"/>
  <c r="K1674" i="1" s="1"/>
  <c r="J1661" i="1"/>
  <c r="H1663" i="1"/>
  <c r="G1666" i="1"/>
  <c r="K1666" i="1" s="1"/>
  <c r="J1653" i="1"/>
  <c r="H1655" i="1"/>
  <c r="G1658" i="1"/>
  <c r="J1645" i="1"/>
  <c r="H1647" i="1"/>
  <c r="G1650" i="1"/>
  <c r="J1637" i="1"/>
  <c r="H1639" i="1"/>
  <c r="G1642" i="1"/>
  <c r="K1642" i="1" s="1"/>
  <c r="J1629" i="1"/>
  <c r="H1631" i="1"/>
  <c r="G1634" i="1"/>
  <c r="J1621" i="1"/>
  <c r="H1623" i="1"/>
  <c r="G1626" i="1"/>
  <c r="K1626" i="1" s="1"/>
  <c r="J1613" i="1"/>
  <c r="H1615" i="1"/>
  <c r="G1618" i="1"/>
  <c r="J1605" i="1"/>
  <c r="H1607" i="1"/>
  <c r="G1610" i="1"/>
  <c r="K1610" i="1" s="1"/>
  <c r="J1597" i="1"/>
  <c r="H1599" i="1"/>
  <c r="G1602" i="1"/>
  <c r="K1602" i="1" s="1"/>
  <c r="J1589" i="1"/>
  <c r="H1591" i="1"/>
  <c r="G1594" i="1"/>
  <c r="J1581" i="1"/>
  <c r="H1583" i="1"/>
  <c r="G1586" i="1"/>
  <c r="J1573" i="1"/>
  <c r="H1575" i="1"/>
  <c r="G1578" i="1"/>
  <c r="K1578" i="1" s="1"/>
  <c r="H1567" i="1"/>
  <c r="J1565" i="1"/>
  <c r="G1570" i="1"/>
  <c r="J1557" i="1"/>
  <c r="H1559" i="1"/>
  <c r="G1562" i="1"/>
  <c r="K1562" i="1" s="1"/>
  <c r="J1549" i="1"/>
  <c r="H1551" i="1"/>
  <c r="G1554" i="1"/>
  <c r="J1541" i="1"/>
  <c r="H1543" i="1"/>
  <c r="G1546" i="1"/>
  <c r="K1546" i="1" s="1"/>
  <c r="J1533" i="1"/>
  <c r="H1535" i="1"/>
  <c r="G1538" i="1"/>
  <c r="K1538" i="1" s="1"/>
  <c r="J1525" i="1"/>
  <c r="G1530" i="1"/>
  <c r="H1527" i="1"/>
  <c r="J1517" i="1"/>
  <c r="H1519" i="1"/>
  <c r="G1522" i="1"/>
  <c r="J1509" i="1"/>
  <c r="H1511" i="1"/>
  <c r="G1514" i="1"/>
  <c r="K1514" i="1" s="1"/>
  <c r="J1501" i="1"/>
  <c r="H1503" i="1"/>
  <c r="G1506" i="1"/>
  <c r="J1493" i="1"/>
  <c r="H1495" i="1"/>
  <c r="G1498" i="1"/>
  <c r="K1498" i="1" s="1"/>
  <c r="J1485" i="1"/>
  <c r="H1487" i="1"/>
  <c r="G1490" i="1"/>
  <c r="J1477" i="1"/>
  <c r="H1479" i="1"/>
  <c r="G1482" i="1"/>
  <c r="K1482" i="1" s="1"/>
  <c r="J1469" i="1"/>
  <c r="H1471" i="1"/>
  <c r="G1474" i="1"/>
  <c r="K1474" i="1" s="1"/>
  <c r="J1461" i="1"/>
  <c r="H1463" i="1"/>
  <c r="G1466" i="1"/>
  <c r="J1453" i="1"/>
  <c r="H1455" i="1"/>
  <c r="G1458" i="1"/>
  <c r="J1445" i="1"/>
  <c r="H1447" i="1"/>
  <c r="G1450" i="1"/>
  <c r="K1450" i="1" s="1"/>
  <c r="J1437" i="1"/>
  <c r="H1439" i="1"/>
  <c r="G1442" i="1"/>
  <c r="J1429" i="1"/>
  <c r="H1431" i="1"/>
  <c r="G1434" i="1"/>
  <c r="K1434" i="1" s="1"/>
  <c r="J1421" i="1"/>
  <c r="H1423" i="1"/>
  <c r="G1426" i="1"/>
  <c r="J1413" i="1"/>
  <c r="H1415" i="1"/>
  <c r="G1418" i="1"/>
  <c r="K1418" i="1" s="1"/>
  <c r="J1405" i="1"/>
  <c r="H1407" i="1"/>
  <c r="G1410" i="1"/>
  <c r="K1410" i="1" s="1"/>
  <c r="J1397" i="1"/>
  <c r="H1399" i="1"/>
  <c r="G1402" i="1"/>
  <c r="J1389" i="1"/>
  <c r="H1391" i="1"/>
  <c r="G1394" i="1"/>
  <c r="J1381" i="1"/>
  <c r="H1383" i="1"/>
  <c r="G1386" i="1"/>
  <c r="K1386" i="1" s="1"/>
  <c r="J1373" i="1"/>
  <c r="H1375" i="1"/>
  <c r="G1378" i="1"/>
  <c r="J1365" i="1"/>
  <c r="H1367" i="1"/>
  <c r="G1370" i="1"/>
  <c r="K1370" i="1" s="1"/>
  <c r="J1357" i="1"/>
  <c r="H1359" i="1"/>
  <c r="G1362" i="1"/>
  <c r="J1349" i="1"/>
  <c r="H1351" i="1"/>
  <c r="G1354" i="1"/>
  <c r="K1354" i="1" s="1"/>
  <c r="J1341" i="1"/>
  <c r="H1343" i="1"/>
  <c r="G1346" i="1"/>
  <c r="K1346" i="1" s="1"/>
  <c r="J1333" i="1"/>
  <c r="H1335" i="1"/>
  <c r="G1338" i="1"/>
  <c r="J1325" i="1"/>
  <c r="H1327" i="1"/>
  <c r="G1330" i="1"/>
  <c r="J1317" i="1"/>
  <c r="H1319" i="1"/>
  <c r="G1322" i="1"/>
  <c r="K1322" i="1" s="1"/>
  <c r="J1309" i="1"/>
  <c r="H1311" i="1"/>
  <c r="G1314" i="1"/>
  <c r="J1301" i="1"/>
  <c r="H1303" i="1"/>
  <c r="G1306" i="1"/>
  <c r="K1306" i="1" s="1"/>
  <c r="J1293" i="1"/>
  <c r="H1295" i="1"/>
  <c r="G1298" i="1"/>
  <c r="J1285" i="1"/>
  <c r="H1287" i="1"/>
  <c r="G1290" i="1"/>
  <c r="K1290" i="1" s="1"/>
  <c r="J1277" i="1"/>
  <c r="H1279" i="1"/>
  <c r="G1282" i="1"/>
  <c r="K1282" i="1" s="1"/>
  <c r="J1269" i="1"/>
  <c r="H1271" i="1"/>
  <c r="G1274" i="1"/>
  <c r="J1261" i="1"/>
  <c r="H1263" i="1"/>
  <c r="G1266" i="1"/>
  <c r="J1253" i="1"/>
  <c r="H1255" i="1"/>
  <c r="G1258" i="1"/>
  <c r="K1258" i="1" s="1"/>
  <c r="J1245" i="1"/>
  <c r="H1247" i="1"/>
  <c r="G1250" i="1"/>
  <c r="J1237" i="1"/>
  <c r="H1239" i="1"/>
  <c r="G1242" i="1"/>
  <c r="K1242" i="1" s="1"/>
  <c r="J1229" i="1"/>
  <c r="H1231" i="1"/>
  <c r="G1234" i="1"/>
  <c r="J1221" i="1"/>
  <c r="H1223" i="1"/>
  <c r="G1226" i="1"/>
  <c r="K1226" i="1" s="1"/>
  <c r="J1213" i="1"/>
  <c r="H1215" i="1"/>
  <c r="G1218" i="1"/>
  <c r="K1218" i="1" s="1"/>
  <c r="J1205" i="1"/>
  <c r="H1207" i="1"/>
  <c r="G1210" i="1"/>
  <c r="J1197" i="1"/>
  <c r="H1199" i="1"/>
  <c r="G1202" i="1"/>
  <c r="J1189" i="1"/>
  <c r="H1191" i="1"/>
  <c r="G1194" i="1"/>
  <c r="K1194" i="1" s="1"/>
  <c r="J1181" i="1"/>
  <c r="H1183" i="1"/>
  <c r="G1186" i="1"/>
  <c r="J1173" i="1"/>
  <c r="H1175" i="1"/>
  <c r="G1178" i="1"/>
  <c r="K1178" i="1" s="1"/>
  <c r="J1165" i="1"/>
  <c r="H1167" i="1"/>
  <c r="G1170" i="1"/>
  <c r="J1157" i="1"/>
  <c r="H1159" i="1"/>
  <c r="G1162" i="1"/>
  <c r="K1162" i="1" s="1"/>
  <c r="J1149" i="1"/>
  <c r="H1151" i="1"/>
  <c r="G1154" i="1"/>
  <c r="K1154" i="1" s="1"/>
  <c r="J1141" i="1"/>
  <c r="H1143" i="1"/>
  <c r="G1146" i="1"/>
  <c r="J1133" i="1"/>
  <c r="H1135" i="1"/>
  <c r="G1138" i="1"/>
  <c r="J1125" i="1"/>
  <c r="H1127" i="1"/>
  <c r="G1130" i="1"/>
  <c r="K1130" i="1" s="1"/>
  <c r="J1117" i="1"/>
  <c r="H1119" i="1"/>
  <c r="G1122" i="1"/>
  <c r="J1109" i="1"/>
  <c r="H1111" i="1"/>
  <c r="G1114" i="1"/>
  <c r="K1114" i="1" s="1"/>
  <c r="J1101" i="1"/>
  <c r="H1103" i="1"/>
  <c r="G1106" i="1"/>
  <c r="J1093" i="1"/>
  <c r="H1095" i="1"/>
  <c r="G1098" i="1"/>
  <c r="K1098" i="1" s="1"/>
  <c r="J1085" i="1"/>
  <c r="H1087" i="1"/>
  <c r="G1090" i="1"/>
  <c r="K1090" i="1" s="1"/>
  <c r="J1077" i="1"/>
  <c r="H1079" i="1"/>
  <c r="G1082" i="1"/>
  <c r="J1069" i="1"/>
  <c r="H1071" i="1"/>
  <c r="G1074" i="1"/>
  <c r="J1061" i="1"/>
  <c r="H1063" i="1"/>
  <c r="G1066" i="1"/>
  <c r="K1066" i="1" s="1"/>
  <c r="J1053" i="1"/>
  <c r="H1055" i="1"/>
  <c r="G1058" i="1"/>
  <c r="J1045" i="1"/>
  <c r="H1047" i="1"/>
  <c r="G1050" i="1"/>
  <c r="K1050" i="1" s="1"/>
  <c r="J1037" i="1"/>
  <c r="H1039" i="1"/>
  <c r="G1042" i="1"/>
  <c r="J1029" i="1"/>
  <c r="H1031" i="1"/>
  <c r="G1034" i="1"/>
  <c r="K1034" i="1" s="1"/>
  <c r="J1021" i="1"/>
  <c r="H1023" i="1"/>
  <c r="G1026" i="1"/>
  <c r="K1026" i="1" s="1"/>
  <c r="J1013" i="1"/>
  <c r="H1015" i="1"/>
  <c r="G1018" i="1"/>
  <c r="J1005" i="1"/>
  <c r="H1007" i="1"/>
  <c r="G1010" i="1"/>
  <c r="J997" i="1"/>
  <c r="H999" i="1"/>
  <c r="G1002" i="1"/>
  <c r="K1002" i="1" s="1"/>
  <c r="J989" i="1"/>
  <c r="H991" i="1"/>
  <c r="G994" i="1"/>
  <c r="J981" i="1"/>
  <c r="H983" i="1"/>
  <c r="G986" i="1"/>
  <c r="K986" i="1" s="1"/>
  <c r="J973" i="1"/>
  <c r="H975" i="1"/>
  <c r="G978" i="1"/>
  <c r="J965" i="1"/>
  <c r="H967" i="1"/>
  <c r="G970" i="1"/>
  <c r="K970" i="1" s="1"/>
  <c r="J957" i="1"/>
  <c r="H959" i="1"/>
  <c r="G962" i="1"/>
  <c r="K962" i="1" s="1"/>
  <c r="J949" i="1"/>
  <c r="H951" i="1"/>
  <c r="G954" i="1"/>
  <c r="J941" i="1"/>
  <c r="H943" i="1"/>
  <c r="G946" i="1"/>
  <c r="J933" i="1"/>
  <c r="H935" i="1"/>
  <c r="G938" i="1"/>
  <c r="K938" i="1" s="1"/>
  <c r="J925" i="1"/>
  <c r="H927" i="1"/>
  <c r="G930" i="1"/>
  <c r="J917" i="1"/>
  <c r="H919" i="1"/>
  <c r="G922" i="1"/>
  <c r="K922" i="1" s="1"/>
  <c r="J909" i="1"/>
  <c r="H911" i="1"/>
  <c r="G914" i="1"/>
  <c r="J901" i="1"/>
  <c r="H903" i="1"/>
  <c r="G906" i="1"/>
  <c r="K906" i="1" s="1"/>
  <c r="J893" i="1"/>
  <c r="H895" i="1"/>
  <c r="G898" i="1"/>
  <c r="K898" i="1" s="1"/>
  <c r="J885" i="1"/>
  <c r="H887" i="1"/>
  <c r="G890" i="1"/>
  <c r="J877" i="1"/>
  <c r="H879" i="1"/>
  <c r="G882" i="1"/>
  <c r="J869" i="1"/>
  <c r="H871" i="1"/>
  <c r="G874" i="1"/>
  <c r="K874" i="1" s="1"/>
  <c r="J861" i="1"/>
  <c r="H863" i="1"/>
  <c r="G866" i="1"/>
  <c r="J853" i="1"/>
  <c r="H855" i="1"/>
  <c r="G858" i="1"/>
  <c r="K858" i="1" s="1"/>
  <c r="J845" i="1"/>
  <c r="H847" i="1"/>
  <c r="G850" i="1"/>
  <c r="J837" i="1"/>
  <c r="H839" i="1"/>
  <c r="G842" i="1"/>
  <c r="K842" i="1" s="1"/>
  <c r="J829" i="1"/>
  <c r="H831" i="1"/>
  <c r="G834" i="1"/>
  <c r="K834" i="1" s="1"/>
  <c r="J821" i="1"/>
  <c r="H823" i="1"/>
  <c r="G826" i="1"/>
  <c r="J813" i="1"/>
  <c r="H815" i="1"/>
  <c r="G818" i="1"/>
  <c r="J805" i="1"/>
  <c r="H807" i="1"/>
  <c r="G810" i="1"/>
  <c r="K810" i="1" s="1"/>
  <c r="J797" i="1"/>
  <c r="H799" i="1"/>
  <c r="G802" i="1"/>
  <c r="J789" i="1"/>
  <c r="H791" i="1"/>
  <c r="G794" i="1"/>
  <c r="K794" i="1" s="1"/>
  <c r="J781" i="1"/>
  <c r="H783" i="1"/>
  <c r="G786" i="1"/>
  <c r="J773" i="1"/>
  <c r="H775" i="1"/>
  <c r="G778" i="1"/>
  <c r="K778" i="1" s="1"/>
  <c r="J765" i="1"/>
  <c r="H767" i="1"/>
  <c r="G770" i="1"/>
  <c r="K770" i="1" s="1"/>
  <c r="J757" i="1"/>
  <c r="H759" i="1"/>
  <c r="G762" i="1"/>
  <c r="J749" i="1"/>
  <c r="H751" i="1"/>
  <c r="G754" i="1"/>
  <c r="J741" i="1"/>
  <c r="H743" i="1"/>
  <c r="G746" i="1"/>
  <c r="K746" i="1" s="1"/>
  <c r="J733" i="1"/>
  <c r="H735" i="1"/>
  <c r="G738" i="1"/>
  <c r="J725" i="1"/>
  <c r="H727" i="1"/>
  <c r="G730" i="1"/>
  <c r="K730" i="1" s="1"/>
  <c r="J717" i="1"/>
  <c r="H719" i="1"/>
  <c r="G722" i="1"/>
  <c r="J709" i="1"/>
  <c r="H711" i="1"/>
  <c r="G714" i="1"/>
  <c r="K714" i="1" s="1"/>
  <c r="J701" i="1"/>
  <c r="H703" i="1"/>
  <c r="G706" i="1"/>
  <c r="K706" i="1" s="1"/>
  <c r="J693" i="1"/>
  <c r="H695" i="1"/>
  <c r="G698" i="1"/>
  <c r="J685" i="1"/>
  <c r="H687" i="1"/>
  <c r="G690" i="1"/>
  <c r="J677" i="1"/>
  <c r="H679" i="1"/>
  <c r="G682" i="1"/>
  <c r="K682" i="1" s="1"/>
  <c r="J669" i="1"/>
  <c r="H671" i="1"/>
  <c r="G674" i="1"/>
  <c r="J661" i="1"/>
  <c r="H663" i="1"/>
  <c r="G666" i="1"/>
  <c r="K666" i="1" s="1"/>
  <c r="J653" i="1"/>
  <c r="H655" i="1"/>
  <c r="G658" i="1"/>
  <c r="J645" i="1"/>
  <c r="H647" i="1"/>
  <c r="G650" i="1"/>
  <c r="K650" i="1" s="1"/>
  <c r="J637" i="1"/>
  <c r="H639" i="1"/>
  <c r="G642" i="1"/>
  <c r="K642" i="1" s="1"/>
  <c r="J629" i="1"/>
  <c r="H631" i="1"/>
  <c r="G634" i="1"/>
  <c r="J621" i="1"/>
  <c r="H623" i="1"/>
  <c r="G626" i="1"/>
  <c r="J613" i="1"/>
  <c r="H615" i="1"/>
  <c r="G618" i="1"/>
  <c r="K618" i="1" s="1"/>
  <c r="J605" i="1"/>
  <c r="H607" i="1"/>
  <c r="G610" i="1"/>
  <c r="J597" i="1"/>
  <c r="H599" i="1"/>
  <c r="G602" i="1"/>
  <c r="K602" i="1" s="1"/>
  <c r="J589" i="1"/>
  <c r="H591" i="1"/>
  <c r="G594" i="1"/>
  <c r="J581" i="1"/>
  <c r="H583" i="1"/>
  <c r="G586" i="1"/>
  <c r="K586" i="1" s="1"/>
  <c r="J573" i="1"/>
  <c r="H575" i="1"/>
  <c r="G578" i="1"/>
  <c r="K578" i="1" s="1"/>
  <c r="J565" i="1"/>
  <c r="H567" i="1"/>
  <c r="G570" i="1"/>
  <c r="J557" i="1"/>
  <c r="H559" i="1"/>
  <c r="G562" i="1"/>
  <c r="J549" i="1"/>
  <c r="H551" i="1"/>
  <c r="G554" i="1"/>
  <c r="K554" i="1" s="1"/>
  <c r="J541" i="1"/>
  <c r="H543" i="1"/>
  <c r="G546" i="1"/>
  <c r="J533" i="1"/>
  <c r="H535" i="1"/>
  <c r="G538" i="1"/>
  <c r="K538" i="1" s="1"/>
  <c r="J525" i="1"/>
  <c r="H527" i="1"/>
  <c r="G530" i="1"/>
  <c r="J517" i="1"/>
  <c r="H519" i="1"/>
  <c r="G522" i="1"/>
  <c r="K522" i="1" s="1"/>
  <c r="J509" i="1"/>
  <c r="H511" i="1"/>
  <c r="G514" i="1"/>
  <c r="K514" i="1" s="1"/>
  <c r="J501" i="1"/>
  <c r="H503" i="1"/>
  <c r="G506" i="1"/>
  <c r="J493" i="1"/>
  <c r="H495" i="1"/>
  <c r="G498" i="1"/>
  <c r="J485" i="1"/>
  <c r="H487" i="1"/>
  <c r="G490" i="1"/>
  <c r="K490" i="1" s="1"/>
  <c r="J477" i="1"/>
  <c r="H479" i="1"/>
  <c r="G482" i="1"/>
  <c r="J469" i="1"/>
  <c r="H471" i="1"/>
  <c r="G474" i="1"/>
  <c r="K474" i="1" s="1"/>
  <c r="J461" i="1"/>
  <c r="H463" i="1"/>
  <c r="G466" i="1"/>
  <c r="J453" i="1"/>
  <c r="H455" i="1"/>
  <c r="G458" i="1"/>
  <c r="K458" i="1" s="1"/>
  <c r="J445" i="1"/>
  <c r="H447" i="1"/>
  <c r="G450" i="1"/>
  <c r="K450" i="1" s="1"/>
  <c r="J437" i="1"/>
  <c r="H439" i="1"/>
  <c r="G442" i="1"/>
  <c r="J429" i="1"/>
  <c r="H431" i="1"/>
  <c r="G434" i="1"/>
  <c r="J421" i="1"/>
  <c r="H423" i="1"/>
  <c r="G426" i="1"/>
  <c r="K426" i="1" s="1"/>
  <c r="J413" i="1"/>
  <c r="H415" i="1"/>
  <c r="G418" i="1"/>
  <c r="J405" i="1"/>
  <c r="H407" i="1"/>
  <c r="G410" i="1"/>
  <c r="K410" i="1" s="1"/>
  <c r="J397" i="1"/>
  <c r="H399" i="1"/>
  <c r="G402" i="1"/>
  <c r="J389" i="1"/>
  <c r="H391" i="1"/>
  <c r="G394" i="1"/>
  <c r="K394" i="1" s="1"/>
  <c r="J381" i="1"/>
  <c r="H383" i="1"/>
  <c r="G386" i="1"/>
  <c r="K386" i="1" s="1"/>
  <c r="J373" i="1"/>
  <c r="H375" i="1"/>
  <c r="G378" i="1"/>
  <c r="J365" i="1"/>
  <c r="H367" i="1"/>
  <c r="G370" i="1"/>
  <c r="J357" i="1"/>
  <c r="H359" i="1"/>
  <c r="G362" i="1"/>
  <c r="K362" i="1" s="1"/>
  <c r="J349" i="1"/>
  <c r="H351" i="1"/>
  <c r="G354" i="1"/>
  <c r="J341" i="1"/>
  <c r="H343" i="1"/>
  <c r="G346" i="1"/>
  <c r="K346" i="1" s="1"/>
  <c r="J333" i="1"/>
  <c r="H335" i="1"/>
  <c r="G338" i="1"/>
  <c r="J325" i="1"/>
  <c r="H327" i="1"/>
  <c r="G330" i="1"/>
  <c r="K330" i="1" s="1"/>
  <c r="J317" i="1"/>
  <c r="H319" i="1"/>
  <c r="G322" i="1"/>
  <c r="K322" i="1" s="1"/>
  <c r="J309" i="1"/>
  <c r="H311" i="1"/>
  <c r="G314" i="1"/>
  <c r="J301" i="1"/>
  <c r="H303" i="1"/>
  <c r="G306" i="1"/>
  <c r="J293" i="1"/>
  <c r="H295" i="1"/>
  <c r="G298" i="1"/>
  <c r="K298" i="1" s="1"/>
  <c r="J285" i="1"/>
  <c r="H287" i="1"/>
  <c r="G290" i="1"/>
  <c r="J277" i="1"/>
  <c r="H279" i="1"/>
  <c r="G282" i="1"/>
  <c r="K282" i="1" s="1"/>
  <c r="J269" i="1"/>
  <c r="H271" i="1"/>
  <c r="G274" i="1"/>
  <c r="J261" i="1"/>
  <c r="H263" i="1"/>
  <c r="G266" i="1"/>
  <c r="K266" i="1" s="1"/>
  <c r="J253" i="1"/>
  <c r="H255" i="1"/>
  <c r="G258" i="1"/>
  <c r="K258" i="1" s="1"/>
  <c r="J245" i="1"/>
  <c r="H247" i="1"/>
  <c r="G250" i="1"/>
  <c r="J237" i="1"/>
  <c r="H239" i="1"/>
  <c r="G242" i="1"/>
  <c r="J229" i="1"/>
  <c r="H231" i="1"/>
  <c r="G234" i="1"/>
  <c r="K234" i="1" s="1"/>
  <c r="J221" i="1"/>
  <c r="H223" i="1"/>
  <c r="G226" i="1"/>
  <c r="J213" i="1"/>
  <c r="H215" i="1"/>
  <c r="G218" i="1"/>
  <c r="K218" i="1" s="1"/>
  <c r="J205" i="1"/>
  <c r="H207" i="1"/>
  <c r="G210" i="1"/>
  <c r="J197" i="1"/>
  <c r="H199" i="1"/>
  <c r="G202" i="1"/>
  <c r="K202" i="1" s="1"/>
  <c r="J189" i="1"/>
  <c r="H191" i="1"/>
  <c r="G194" i="1"/>
  <c r="K194" i="1" s="1"/>
  <c r="J181" i="1"/>
  <c r="H183" i="1"/>
  <c r="G186" i="1"/>
  <c r="J173" i="1"/>
  <c r="H175" i="1"/>
  <c r="G178" i="1"/>
  <c r="J165" i="1"/>
  <c r="H167" i="1"/>
  <c r="G170" i="1"/>
  <c r="K170" i="1" s="1"/>
  <c r="J157" i="1"/>
  <c r="H159" i="1"/>
  <c r="G162" i="1"/>
  <c r="J149" i="1"/>
  <c r="H151" i="1"/>
  <c r="G154" i="1"/>
  <c r="K154" i="1" s="1"/>
  <c r="J141" i="1"/>
  <c r="H143" i="1"/>
  <c r="G146" i="1"/>
  <c r="J133" i="1"/>
  <c r="H135" i="1"/>
  <c r="G138" i="1"/>
  <c r="K138" i="1" s="1"/>
  <c r="J125" i="1"/>
  <c r="H127" i="1"/>
  <c r="G130" i="1"/>
  <c r="K130" i="1" s="1"/>
  <c r="J117" i="1"/>
  <c r="H119" i="1"/>
  <c r="G122" i="1"/>
  <c r="J109" i="1"/>
  <c r="H111" i="1"/>
  <c r="G114" i="1"/>
  <c r="J101" i="1"/>
  <c r="H103" i="1"/>
  <c r="G106" i="1"/>
  <c r="K106" i="1" s="1"/>
  <c r="J93" i="1"/>
  <c r="H95" i="1"/>
  <c r="G98" i="1"/>
  <c r="J85" i="1"/>
  <c r="H87" i="1"/>
  <c r="G90" i="1"/>
  <c r="K90" i="1" s="1"/>
  <c r="J77" i="1"/>
  <c r="H79" i="1"/>
  <c r="G82" i="1"/>
  <c r="J69" i="1"/>
  <c r="H71" i="1"/>
  <c r="G74" i="1"/>
  <c r="K74" i="1" s="1"/>
  <c r="J61" i="1"/>
  <c r="H63" i="1"/>
  <c r="G66" i="1"/>
  <c r="K66" i="1" s="1"/>
  <c r="J53" i="1"/>
  <c r="H55" i="1"/>
  <c r="G58" i="1"/>
  <c r="J45" i="1"/>
  <c r="H47" i="1"/>
  <c r="G50" i="1"/>
  <c r="J37" i="1"/>
  <c r="H39" i="1"/>
  <c r="G42" i="1"/>
  <c r="K42" i="1" s="1"/>
  <c r="J29" i="1"/>
  <c r="H31" i="1"/>
  <c r="G34" i="1"/>
  <c r="J21" i="1"/>
  <c r="H23" i="1"/>
  <c r="G26" i="1"/>
  <c r="K26" i="1" s="1"/>
  <c r="J13" i="1"/>
  <c r="H15" i="1"/>
  <c r="G18" i="1"/>
  <c r="J5" i="1"/>
  <c r="H7" i="1"/>
  <c r="G10" i="1"/>
  <c r="K10" i="1" s="1"/>
  <c r="J3458" i="1"/>
  <c r="L3458" i="1" s="1"/>
  <c r="H3460" i="1"/>
  <c r="G3463" i="1"/>
  <c r="J2850" i="1"/>
  <c r="H2852" i="1"/>
  <c r="G2855" i="1"/>
  <c r="K2855" i="1" s="1"/>
  <c r="J1850" i="1"/>
  <c r="H1852" i="1"/>
  <c r="G1855" i="1"/>
  <c r="J50" i="1"/>
  <c r="G55" i="1"/>
  <c r="H52" i="1"/>
  <c r="J3561" i="1"/>
  <c r="H3563" i="1"/>
  <c r="G3566" i="1"/>
  <c r="J2321" i="1"/>
  <c r="H2323" i="1"/>
  <c r="G2326" i="1"/>
  <c r="J49" i="1"/>
  <c r="H51" i="1"/>
  <c r="G54" i="1"/>
  <c r="J3852" i="1"/>
  <c r="H3854" i="1"/>
  <c r="J3828" i="1"/>
  <c r="H3830" i="1"/>
  <c r="G3833" i="1"/>
  <c r="J3804" i="1"/>
  <c r="H3806" i="1"/>
  <c r="G3809" i="1"/>
  <c r="J3780" i="1"/>
  <c r="G3785" i="1"/>
  <c r="H3782" i="1"/>
  <c r="J3756" i="1"/>
  <c r="H3758" i="1"/>
  <c r="G3761" i="1"/>
  <c r="J3740" i="1"/>
  <c r="H3742" i="1"/>
  <c r="G3745" i="1"/>
  <c r="J3716" i="1"/>
  <c r="G3721" i="1"/>
  <c r="H3718" i="1"/>
  <c r="J3700" i="1"/>
  <c r="H3702" i="1"/>
  <c r="G3705" i="1"/>
  <c r="J3692" i="1"/>
  <c r="H3694" i="1"/>
  <c r="G3697" i="1"/>
  <c r="J3676" i="1"/>
  <c r="L3676" i="1" s="1"/>
  <c r="H3678" i="1"/>
  <c r="G3681" i="1"/>
  <c r="J3668" i="1"/>
  <c r="H3670" i="1"/>
  <c r="G3673" i="1"/>
  <c r="J3660" i="1"/>
  <c r="H3662" i="1"/>
  <c r="G3665" i="1"/>
  <c r="K3665" i="1" s="1"/>
  <c r="J3652" i="1"/>
  <c r="L3652" i="1" s="1"/>
  <c r="H3654" i="1"/>
  <c r="G3657" i="1"/>
  <c r="J3644" i="1"/>
  <c r="H3646" i="1"/>
  <c r="G3649" i="1"/>
  <c r="K3649" i="1" s="1"/>
  <c r="J3636" i="1"/>
  <c r="H3638" i="1"/>
  <c r="G3641" i="1"/>
  <c r="K3641" i="1" s="1"/>
  <c r="J3620" i="1"/>
  <c r="H3622" i="1"/>
  <c r="G3625" i="1"/>
  <c r="K3625" i="1" s="1"/>
  <c r="J3612" i="1"/>
  <c r="L3612" i="1" s="1"/>
  <c r="H3614" i="1"/>
  <c r="G3617" i="1"/>
  <c r="J3604" i="1"/>
  <c r="H3606" i="1"/>
  <c r="G3609" i="1"/>
  <c r="K3609" i="1" s="1"/>
  <c r="J3596" i="1"/>
  <c r="H3598" i="1"/>
  <c r="G3601" i="1"/>
  <c r="K3601" i="1" s="1"/>
  <c r="J3588" i="1"/>
  <c r="H3590" i="1"/>
  <c r="G3593" i="1"/>
  <c r="J3580" i="1"/>
  <c r="H3582" i="1"/>
  <c r="G3585" i="1"/>
  <c r="K3585" i="1" s="1"/>
  <c r="J3572" i="1"/>
  <c r="H3574" i="1"/>
  <c r="G3577" i="1"/>
  <c r="J3564" i="1"/>
  <c r="H3566" i="1"/>
  <c r="G3569" i="1"/>
  <c r="K3569" i="1" s="1"/>
  <c r="J3556" i="1"/>
  <c r="H3558" i="1"/>
  <c r="G3561" i="1"/>
  <c r="K3561" i="1" s="1"/>
  <c r="J3548" i="1"/>
  <c r="H3550" i="1"/>
  <c r="G3553" i="1"/>
  <c r="J3540" i="1"/>
  <c r="H3542" i="1"/>
  <c r="G3545" i="1"/>
  <c r="K3545" i="1" s="1"/>
  <c r="J3532" i="1"/>
  <c r="H3534" i="1"/>
  <c r="G3537" i="1"/>
  <c r="K3537" i="1" s="1"/>
  <c r="J3524" i="1"/>
  <c r="H3526" i="1"/>
  <c r="G3529" i="1"/>
  <c r="J3516" i="1"/>
  <c r="H3518" i="1"/>
  <c r="G3521" i="1"/>
  <c r="K3521" i="1" s="1"/>
  <c r="J3508" i="1"/>
  <c r="H3510" i="1"/>
  <c r="G3513" i="1"/>
  <c r="J3500" i="1"/>
  <c r="H3502" i="1"/>
  <c r="G3505" i="1"/>
  <c r="K3505" i="1" s="1"/>
  <c r="J3492" i="1"/>
  <c r="H3494" i="1"/>
  <c r="G3497" i="1"/>
  <c r="K3497" i="1" s="1"/>
  <c r="J3484" i="1"/>
  <c r="H3486" i="1"/>
  <c r="G3489" i="1"/>
  <c r="J3476" i="1"/>
  <c r="L3476" i="1" s="1"/>
  <c r="H3478" i="1"/>
  <c r="G3481" i="1"/>
  <c r="K3481" i="1" s="1"/>
  <c r="J3468" i="1"/>
  <c r="H3470" i="1"/>
  <c r="G3473" i="1"/>
  <c r="K3473" i="1" s="1"/>
  <c r="J3460" i="1"/>
  <c r="H3462" i="1"/>
  <c r="G3465" i="1"/>
  <c r="J3452" i="1"/>
  <c r="H3454" i="1"/>
  <c r="G3457" i="1"/>
  <c r="K3457" i="1" s="1"/>
  <c r="J3444" i="1"/>
  <c r="H3446" i="1"/>
  <c r="G3449" i="1"/>
  <c r="J3436" i="1"/>
  <c r="H3438" i="1"/>
  <c r="G3441" i="1"/>
  <c r="K3441" i="1" s="1"/>
  <c r="J3428" i="1"/>
  <c r="H3430" i="1"/>
  <c r="G3433" i="1"/>
  <c r="K3433" i="1" s="1"/>
  <c r="J3420" i="1"/>
  <c r="L3420" i="1" s="1"/>
  <c r="H3422" i="1"/>
  <c r="G3425" i="1"/>
  <c r="J3412" i="1"/>
  <c r="H3414" i="1"/>
  <c r="G3417" i="1"/>
  <c r="K3417" i="1" s="1"/>
  <c r="J3404" i="1"/>
  <c r="H3406" i="1"/>
  <c r="G3409" i="1"/>
  <c r="K3409" i="1" s="1"/>
  <c r="J3396" i="1"/>
  <c r="L3396" i="1" s="1"/>
  <c r="H3398" i="1"/>
  <c r="G3401" i="1"/>
  <c r="J3388" i="1"/>
  <c r="H3390" i="1"/>
  <c r="G3393" i="1"/>
  <c r="K3393" i="1" s="1"/>
  <c r="J3380" i="1"/>
  <c r="H3382" i="1"/>
  <c r="G3385" i="1"/>
  <c r="J3372" i="1"/>
  <c r="H3374" i="1"/>
  <c r="G3377" i="1"/>
  <c r="K3377" i="1" s="1"/>
  <c r="J3364" i="1"/>
  <c r="H3366" i="1"/>
  <c r="G3369" i="1"/>
  <c r="K3369" i="1" s="1"/>
  <c r="J3356" i="1"/>
  <c r="H3358" i="1"/>
  <c r="G3361" i="1"/>
  <c r="J3348" i="1"/>
  <c r="H3350" i="1"/>
  <c r="G3353" i="1"/>
  <c r="K3353" i="1" s="1"/>
  <c r="J3340" i="1"/>
  <c r="H3342" i="1"/>
  <c r="G3345" i="1"/>
  <c r="K3345" i="1" s="1"/>
  <c r="J3332" i="1"/>
  <c r="H3334" i="1"/>
  <c r="G3337" i="1"/>
  <c r="J3324" i="1"/>
  <c r="H3326" i="1"/>
  <c r="G3329" i="1"/>
  <c r="K3329" i="1" s="1"/>
  <c r="J3316" i="1"/>
  <c r="H3318" i="1"/>
  <c r="G3321" i="1"/>
  <c r="J3308" i="1"/>
  <c r="H3310" i="1"/>
  <c r="G3313" i="1"/>
  <c r="K3313" i="1" s="1"/>
  <c r="J3300" i="1"/>
  <c r="H3302" i="1"/>
  <c r="G3305" i="1"/>
  <c r="K3305" i="1" s="1"/>
  <c r="J3292" i="1"/>
  <c r="L3292" i="1" s="1"/>
  <c r="H3294" i="1"/>
  <c r="G3297" i="1"/>
  <c r="J3284" i="1"/>
  <c r="H3286" i="1"/>
  <c r="G3289" i="1"/>
  <c r="K3289" i="1" s="1"/>
  <c r="J3276" i="1"/>
  <c r="H3278" i="1"/>
  <c r="G3281" i="1"/>
  <c r="K3281" i="1" s="1"/>
  <c r="J3268" i="1"/>
  <c r="H3270" i="1"/>
  <c r="G3273" i="1"/>
  <c r="J3260" i="1"/>
  <c r="H3262" i="1"/>
  <c r="G3265" i="1"/>
  <c r="K3265" i="1" s="1"/>
  <c r="J3252" i="1"/>
  <c r="H3254" i="1"/>
  <c r="G3257" i="1"/>
  <c r="J3244" i="1"/>
  <c r="H3246" i="1"/>
  <c r="G3249" i="1"/>
  <c r="K3249" i="1" s="1"/>
  <c r="J3236" i="1"/>
  <c r="H3238" i="1"/>
  <c r="G3241" i="1"/>
  <c r="K3241" i="1" s="1"/>
  <c r="J3228" i="1"/>
  <c r="H3230" i="1"/>
  <c r="G3233" i="1"/>
  <c r="J3220" i="1"/>
  <c r="H3222" i="1"/>
  <c r="G3225" i="1"/>
  <c r="K3225" i="1" s="1"/>
  <c r="J3212" i="1"/>
  <c r="H3214" i="1"/>
  <c r="G3217" i="1"/>
  <c r="K3217" i="1" s="1"/>
  <c r="J3204" i="1"/>
  <c r="H3206" i="1"/>
  <c r="G3209" i="1"/>
  <c r="J3196" i="1"/>
  <c r="H3198" i="1"/>
  <c r="G3201" i="1"/>
  <c r="K3201" i="1" s="1"/>
  <c r="J3188" i="1"/>
  <c r="H3190" i="1"/>
  <c r="G3193" i="1"/>
  <c r="J3180" i="1"/>
  <c r="H3182" i="1"/>
  <c r="G3185" i="1"/>
  <c r="K3185" i="1" s="1"/>
  <c r="J3172" i="1"/>
  <c r="H3174" i="1"/>
  <c r="G3177" i="1"/>
  <c r="K3177" i="1" s="1"/>
  <c r="J3164" i="1"/>
  <c r="H3166" i="1"/>
  <c r="G3169" i="1"/>
  <c r="J3156" i="1"/>
  <c r="H3158" i="1"/>
  <c r="G3161" i="1"/>
  <c r="K3161" i="1" s="1"/>
  <c r="J3148" i="1"/>
  <c r="H3150" i="1"/>
  <c r="G3153" i="1"/>
  <c r="K3153" i="1" s="1"/>
  <c r="J3140" i="1"/>
  <c r="H3142" i="1"/>
  <c r="G3145" i="1"/>
  <c r="J3132" i="1"/>
  <c r="H3134" i="1"/>
  <c r="G3137" i="1"/>
  <c r="K3137" i="1" s="1"/>
  <c r="J3124" i="1"/>
  <c r="H3126" i="1"/>
  <c r="G3129" i="1"/>
  <c r="J3116" i="1"/>
  <c r="L3116" i="1" s="1"/>
  <c r="H3118" i="1"/>
  <c r="G3121" i="1"/>
  <c r="K3121" i="1" s="1"/>
  <c r="J3108" i="1"/>
  <c r="H3110" i="1"/>
  <c r="G3113" i="1"/>
  <c r="K3113" i="1" s="1"/>
  <c r="J3100" i="1"/>
  <c r="H3102" i="1"/>
  <c r="G3105" i="1"/>
  <c r="J3092" i="1"/>
  <c r="H3094" i="1"/>
  <c r="G3097" i="1"/>
  <c r="K3097" i="1" s="1"/>
  <c r="J3084" i="1"/>
  <c r="H3086" i="1"/>
  <c r="G3089" i="1"/>
  <c r="K3089" i="1" s="1"/>
  <c r="J3076" i="1"/>
  <c r="H3078" i="1"/>
  <c r="G3081" i="1"/>
  <c r="J3068" i="1"/>
  <c r="H3070" i="1"/>
  <c r="G3073" i="1"/>
  <c r="K3073" i="1" s="1"/>
  <c r="J3060" i="1"/>
  <c r="H3062" i="1"/>
  <c r="G3065" i="1"/>
  <c r="J3052" i="1"/>
  <c r="H3054" i="1"/>
  <c r="G3057" i="1"/>
  <c r="K3057" i="1" s="1"/>
  <c r="J3044" i="1"/>
  <c r="H3046" i="1"/>
  <c r="G3049" i="1"/>
  <c r="K3049" i="1" s="1"/>
  <c r="J3036" i="1"/>
  <c r="H3038" i="1"/>
  <c r="G3041" i="1"/>
  <c r="J3028" i="1"/>
  <c r="L3028" i="1" s="1"/>
  <c r="H3030" i="1"/>
  <c r="G3033" i="1"/>
  <c r="K3033" i="1" s="1"/>
  <c r="J3020" i="1"/>
  <c r="H3022" i="1"/>
  <c r="G3025" i="1"/>
  <c r="K3025" i="1" s="1"/>
  <c r="J3012" i="1"/>
  <c r="H3014" i="1"/>
  <c r="G3017" i="1"/>
  <c r="J3004" i="1"/>
  <c r="H3006" i="1"/>
  <c r="G3009" i="1"/>
  <c r="K3009" i="1" s="1"/>
  <c r="J2996" i="1"/>
  <c r="H2998" i="1"/>
  <c r="G3001" i="1"/>
  <c r="J2988" i="1"/>
  <c r="L2988" i="1" s="1"/>
  <c r="H2990" i="1"/>
  <c r="G2993" i="1"/>
  <c r="K2993" i="1" s="1"/>
  <c r="J2980" i="1"/>
  <c r="H2982" i="1"/>
  <c r="G2985" i="1"/>
  <c r="K2985" i="1" s="1"/>
  <c r="J2972" i="1"/>
  <c r="L2972" i="1" s="1"/>
  <c r="H2974" i="1"/>
  <c r="G2977" i="1"/>
  <c r="J2964" i="1"/>
  <c r="H2966" i="1"/>
  <c r="G2969" i="1"/>
  <c r="K2969" i="1" s="1"/>
  <c r="J2956" i="1"/>
  <c r="H2958" i="1"/>
  <c r="G2961" i="1"/>
  <c r="K2961" i="1" s="1"/>
  <c r="J2948" i="1"/>
  <c r="H2950" i="1"/>
  <c r="G2953" i="1"/>
  <c r="J2940" i="1"/>
  <c r="H2942" i="1"/>
  <c r="G2945" i="1"/>
  <c r="K2945" i="1" s="1"/>
  <c r="J2932" i="1"/>
  <c r="H2934" i="1"/>
  <c r="G2937" i="1"/>
  <c r="J2924" i="1"/>
  <c r="H2926" i="1"/>
  <c r="G2929" i="1"/>
  <c r="K2929" i="1" s="1"/>
  <c r="J2916" i="1"/>
  <c r="H2918" i="1"/>
  <c r="G2921" i="1"/>
  <c r="K2921" i="1" s="1"/>
  <c r="J2908" i="1"/>
  <c r="H2910" i="1"/>
  <c r="G2913" i="1"/>
  <c r="J2900" i="1"/>
  <c r="H2902" i="1"/>
  <c r="G2905" i="1"/>
  <c r="K2905" i="1" s="1"/>
  <c r="J2892" i="1"/>
  <c r="H2894" i="1"/>
  <c r="G2897" i="1"/>
  <c r="K2897" i="1" s="1"/>
  <c r="J2884" i="1"/>
  <c r="H2886" i="1"/>
  <c r="G2889" i="1"/>
  <c r="J2876" i="1"/>
  <c r="H2878" i="1"/>
  <c r="G2881" i="1"/>
  <c r="K2881" i="1" s="1"/>
  <c r="J2868" i="1"/>
  <c r="H2870" i="1"/>
  <c r="G2873" i="1"/>
  <c r="J2860" i="1"/>
  <c r="L2860" i="1" s="1"/>
  <c r="H2862" i="1"/>
  <c r="G2865" i="1"/>
  <c r="K2865" i="1" s="1"/>
  <c r="J2852" i="1"/>
  <c r="H2854" i="1"/>
  <c r="G2857" i="1"/>
  <c r="K2857" i="1" s="1"/>
  <c r="J2844" i="1"/>
  <c r="L2844" i="1" s="1"/>
  <c r="H2846" i="1"/>
  <c r="G2849" i="1"/>
  <c r="J2836" i="1"/>
  <c r="L2836" i="1" s="1"/>
  <c r="H2838" i="1"/>
  <c r="G2841" i="1"/>
  <c r="K2841" i="1" s="1"/>
  <c r="J2828" i="1"/>
  <c r="H2830" i="1"/>
  <c r="G2833" i="1"/>
  <c r="K2833" i="1" s="1"/>
  <c r="J2820" i="1"/>
  <c r="H2822" i="1"/>
  <c r="G2825" i="1"/>
  <c r="J2812" i="1"/>
  <c r="G2817" i="1"/>
  <c r="K2817" i="1" s="1"/>
  <c r="H2814" i="1"/>
  <c r="J2804" i="1"/>
  <c r="H2806" i="1"/>
  <c r="G2809" i="1"/>
  <c r="J2796" i="1"/>
  <c r="H2798" i="1"/>
  <c r="G2801" i="1"/>
  <c r="K2801" i="1" s="1"/>
  <c r="J2788" i="1"/>
  <c r="H2790" i="1"/>
  <c r="G2793" i="1"/>
  <c r="K2793" i="1" s="1"/>
  <c r="J2780" i="1"/>
  <c r="H2782" i="1"/>
  <c r="G2785" i="1"/>
  <c r="J2772" i="1"/>
  <c r="H2774" i="1"/>
  <c r="G2777" i="1"/>
  <c r="K2777" i="1" s="1"/>
  <c r="J2764" i="1"/>
  <c r="H2766" i="1"/>
  <c r="G2769" i="1"/>
  <c r="K2769" i="1" s="1"/>
  <c r="J2756" i="1"/>
  <c r="H2758" i="1"/>
  <c r="G2761" i="1"/>
  <c r="J2748" i="1"/>
  <c r="H2750" i="1"/>
  <c r="G2753" i="1"/>
  <c r="K2753" i="1" s="1"/>
  <c r="J2740" i="1"/>
  <c r="H2742" i="1"/>
  <c r="G2745" i="1"/>
  <c r="J2732" i="1"/>
  <c r="G2737" i="1"/>
  <c r="H2734" i="1"/>
  <c r="J2724" i="1"/>
  <c r="H2726" i="1"/>
  <c r="G2729" i="1"/>
  <c r="K2729" i="1" s="1"/>
  <c r="J2716" i="1"/>
  <c r="H2718" i="1"/>
  <c r="G2721" i="1"/>
  <c r="J2708" i="1"/>
  <c r="L2708" i="1" s="1"/>
  <c r="H2710" i="1"/>
  <c r="G2713" i="1"/>
  <c r="K2713" i="1" s="1"/>
  <c r="J2700" i="1"/>
  <c r="H2702" i="1"/>
  <c r="G2705" i="1"/>
  <c r="K2705" i="1" s="1"/>
  <c r="J2692" i="1"/>
  <c r="H2694" i="1"/>
  <c r="G2697" i="1"/>
  <c r="J2684" i="1"/>
  <c r="H2686" i="1"/>
  <c r="G2689" i="1"/>
  <c r="K2689" i="1" s="1"/>
  <c r="J2676" i="1"/>
  <c r="H2678" i="1"/>
  <c r="G2681" i="1"/>
  <c r="J2668" i="1"/>
  <c r="G2673" i="1"/>
  <c r="H2670" i="1"/>
  <c r="J2660" i="1"/>
  <c r="H2662" i="1"/>
  <c r="G2665" i="1"/>
  <c r="K2665" i="1" s="1"/>
  <c r="J2652" i="1"/>
  <c r="G2657" i="1"/>
  <c r="H2654" i="1"/>
  <c r="J2644" i="1"/>
  <c r="H2646" i="1"/>
  <c r="G2649" i="1"/>
  <c r="K2649" i="1" s="1"/>
  <c r="J2636" i="1"/>
  <c r="H2638" i="1"/>
  <c r="G2641" i="1"/>
  <c r="K2641" i="1" s="1"/>
  <c r="J2628" i="1"/>
  <c r="H2630" i="1"/>
  <c r="G2633" i="1"/>
  <c r="J2620" i="1"/>
  <c r="H2622" i="1"/>
  <c r="G2625" i="1"/>
  <c r="K2625" i="1" s="1"/>
  <c r="J2612" i="1"/>
  <c r="H2614" i="1"/>
  <c r="G2617" i="1"/>
  <c r="J2604" i="1"/>
  <c r="G2609" i="1"/>
  <c r="H2606" i="1"/>
  <c r="J2596" i="1"/>
  <c r="H2598" i="1"/>
  <c r="G2601" i="1"/>
  <c r="K2601" i="1" s="1"/>
  <c r="J2588" i="1"/>
  <c r="G2593" i="1"/>
  <c r="H2590" i="1"/>
  <c r="J2580" i="1"/>
  <c r="L2580" i="1" s="1"/>
  <c r="H2582" i="1"/>
  <c r="G2585" i="1"/>
  <c r="K2585" i="1" s="1"/>
  <c r="J2572" i="1"/>
  <c r="H2574" i="1"/>
  <c r="G2577" i="1"/>
  <c r="K2577" i="1" s="1"/>
  <c r="J2564" i="1"/>
  <c r="H2566" i="1"/>
  <c r="G2569" i="1"/>
  <c r="J2556" i="1"/>
  <c r="H2558" i="1"/>
  <c r="G2561" i="1"/>
  <c r="K2561" i="1" s="1"/>
  <c r="J2548" i="1"/>
  <c r="H2550" i="1"/>
  <c r="G2553" i="1"/>
  <c r="J2540" i="1"/>
  <c r="H2542" i="1"/>
  <c r="G2545" i="1"/>
  <c r="K2545" i="1" s="1"/>
  <c r="J2532" i="1"/>
  <c r="H2534" i="1"/>
  <c r="G2537" i="1"/>
  <c r="K2537" i="1" s="1"/>
  <c r="J2524" i="1"/>
  <c r="H2526" i="1"/>
  <c r="G2529" i="1"/>
  <c r="J2516" i="1"/>
  <c r="H2518" i="1"/>
  <c r="G2521" i="1"/>
  <c r="K2521" i="1" s="1"/>
  <c r="J2508" i="1"/>
  <c r="H2510" i="1"/>
  <c r="G2513" i="1"/>
  <c r="K2513" i="1" s="1"/>
  <c r="J2500" i="1"/>
  <c r="H2502" i="1"/>
  <c r="G2505" i="1"/>
  <c r="J2492" i="1"/>
  <c r="H2494" i="1"/>
  <c r="G2497" i="1"/>
  <c r="K2497" i="1" s="1"/>
  <c r="J2484" i="1"/>
  <c r="H2486" i="1"/>
  <c r="G2489" i="1"/>
  <c r="J2476" i="1"/>
  <c r="G2481" i="1"/>
  <c r="H2478" i="1"/>
  <c r="J2468" i="1"/>
  <c r="H2470" i="1"/>
  <c r="G2473" i="1"/>
  <c r="K2473" i="1" s="1"/>
  <c r="J2460" i="1"/>
  <c r="L2460" i="1" s="1"/>
  <c r="H2462" i="1"/>
  <c r="G2465" i="1"/>
  <c r="J2452" i="1"/>
  <c r="H2454" i="1"/>
  <c r="G2457" i="1"/>
  <c r="K2457" i="1" s="1"/>
  <c r="J2444" i="1"/>
  <c r="H2446" i="1"/>
  <c r="G2449" i="1"/>
  <c r="K2449" i="1" s="1"/>
  <c r="J2436" i="1"/>
  <c r="H2438" i="1"/>
  <c r="G2441" i="1"/>
  <c r="J2428" i="1"/>
  <c r="H2430" i="1"/>
  <c r="G2433" i="1"/>
  <c r="K2433" i="1" s="1"/>
  <c r="J2420" i="1"/>
  <c r="H2422" i="1"/>
  <c r="G2425" i="1"/>
  <c r="J2412" i="1"/>
  <c r="G2417" i="1"/>
  <c r="H2414" i="1"/>
  <c r="J2404" i="1"/>
  <c r="H2406" i="1"/>
  <c r="G2409" i="1"/>
  <c r="K2409" i="1" s="1"/>
  <c r="J2396" i="1"/>
  <c r="G2401" i="1"/>
  <c r="H2398" i="1"/>
  <c r="J2388" i="1"/>
  <c r="H2390" i="1"/>
  <c r="G2393" i="1"/>
  <c r="K2393" i="1" s="1"/>
  <c r="J2380" i="1"/>
  <c r="H2382" i="1"/>
  <c r="G2385" i="1"/>
  <c r="K2385" i="1" s="1"/>
  <c r="J2372" i="1"/>
  <c r="L2372" i="1" s="1"/>
  <c r="H2374" i="1"/>
  <c r="G2377" i="1"/>
  <c r="J2364" i="1"/>
  <c r="H2366" i="1"/>
  <c r="G2369" i="1"/>
  <c r="K2369" i="1" s="1"/>
  <c r="J2356" i="1"/>
  <c r="H2358" i="1"/>
  <c r="G2361" i="1"/>
  <c r="J2348" i="1"/>
  <c r="G2353" i="1"/>
  <c r="H2350" i="1"/>
  <c r="J2340" i="1"/>
  <c r="H2342" i="1"/>
  <c r="G2345" i="1"/>
  <c r="K2345" i="1" s="1"/>
  <c r="H2334" i="1"/>
  <c r="J2332" i="1"/>
  <c r="G2337" i="1"/>
  <c r="J2324" i="1"/>
  <c r="G2329" i="1"/>
  <c r="H2326" i="1"/>
  <c r="J2316" i="1"/>
  <c r="H2318" i="1"/>
  <c r="G2321" i="1"/>
  <c r="K2321" i="1" s="1"/>
  <c r="J2308" i="1"/>
  <c r="L2308" i="1" s="1"/>
  <c r="H2310" i="1"/>
  <c r="G2313" i="1"/>
  <c r="J2300" i="1"/>
  <c r="H2302" i="1"/>
  <c r="G2305" i="1"/>
  <c r="K2305" i="1" s="1"/>
  <c r="J2292" i="1"/>
  <c r="H2294" i="1"/>
  <c r="G2297" i="1"/>
  <c r="J2284" i="1"/>
  <c r="H2286" i="1"/>
  <c r="G2289" i="1"/>
  <c r="K2289" i="1" s="1"/>
  <c r="J2276" i="1"/>
  <c r="H2278" i="1"/>
  <c r="G2281" i="1"/>
  <c r="K2281" i="1" s="1"/>
  <c r="H2270" i="1"/>
  <c r="J2268" i="1"/>
  <c r="G2273" i="1"/>
  <c r="J2260" i="1"/>
  <c r="H2262" i="1"/>
  <c r="G2265" i="1"/>
  <c r="K2265" i="1" s="1"/>
  <c r="J2252" i="1"/>
  <c r="H2254" i="1"/>
  <c r="G2257" i="1"/>
  <c r="K2257" i="1" s="1"/>
  <c r="J2244" i="1"/>
  <c r="H2246" i="1"/>
  <c r="G2249" i="1"/>
  <c r="H2238" i="1"/>
  <c r="J2236" i="1"/>
  <c r="G2241" i="1"/>
  <c r="K2241" i="1" s="1"/>
  <c r="H2230" i="1"/>
  <c r="J2228" i="1"/>
  <c r="G2233" i="1"/>
  <c r="H2222" i="1"/>
  <c r="J2220" i="1"/>
  <c r="G2225" i="1"/>
  <c r="K2225" i="1" s="1"/>
  <c r="J2212" i="1"/>
  <c r="H2214" i="1"/>
  <c r="G2217" i="1"/>
  <c r="K2217" i="1" s="1"/>
  <c r="H2206" i="1"/>
  <c r="J2204" i="1"/>
  <c r="G2209" i="1"/>
  <c r="H2198" i="1"/>
  <c r="J2196" i="1"/>
  <c r="G2201" i="1"/>
  <c r="K2201" i="1" s="1"/>
  <c r="H2190" i="1"/>
  <c r="J2188" i="1"/>
  <c r="G2193" i="1"/>
  <c r="K2193" i="1" s="1"/>
  <c r="J2180" i="1"/>
  <c r="L2180" i="1" s="1"/>
  <c r="H2182" i="1"/>
  <c r="G2185" i="1"/>
  <c r="H2174" i="1"/>
  <c r="J2172" i="1"/>
  <c r="G2177" i="1"/>
  <c r="K2177" i="1" s="1"/>
  <c r="H2166" i="1"/>
  <c r="J2164" i="1"/>
  <c r="G2169" i="1"/>
  <c r="H2158" i="1"/>
  <c r="J2156" i="1"/>
  <c r="G2161" i="1"/>
  <c r="K2161" i="1" s="1"/>
  <c r="J2148" i="1"/>
  <c r="H2150" i="1"/>
  <c r="G2153" i="1"/>
  <c r="K2153" i="1" s="1"/>
  <c r="H2142" i="1"/>
  <c r="J2140" i="1"/>
  <c r="G2145" i="1"/>
  <c r="H2134" i="1"/>
  <c r="J2132" i="1"/>
  <c r="G2137" i="1"/>
  <c r="K2137" i="1" s="1"/>
  <c r="H2126" i="1"/>
  <c r="J2124" i="1"/>
  <c r="G2129" i="1"/>
  <c r="K2129" i="1" s="1"/>
  <c r="J2116" i="1"/>
  <c r="H2118" i="1"/>
  <c r="G2121" i="1"/>
  <c r="H2110" i="1"/>
  <c r="J2108" i="1"/>
  <c r="G2113" i="1"/>
  <c r="K2113" i="1" s="1"/>
  <c r="H2102" i="1"/>
  <c r="J2100" i="1"/>
  <c r="G2105" i="1"/>
  <c r="H2094" i="1"/>
  <c r="J2092" i="1"/>
  <c r="G2097" i="1"/>
  <c r="K2097" i="1" s="1"/>
  <c r="J2084" i="1"/>
  <c r="H2086" i="1"/>
  <c r="G2089" i="1"/>
  <c r="K2089" i="1" s="1"/>
  <c r="H2078" i="1"/>
  <c r="J2076" i="1"/>
  <c r="G2081" i="1"/>
  <c r="H2070" i="1"/>
  <c r="J2068" i="1"/>
  <c r="G2073" i="1"/>
  <c r="K2073" i="1" s="1"/>
  <c r="H2062" i="1"/>
  <c r="J2060" i="1"/>
  <c r="G2065" i="1"/>
  <c r="K2065" i="1" s="1"/>
  <c r="J2052" i="1"/>
  <c r="L2052" i="1" s="1"/>
  <c r="H2054" i="1"/>
  <c r="G2057" i="1"/>
  <c r="H2046" i="1"/>
  <c r="J2044" i="1"/>
  <c r="G2049" i="1"/>
  <c r="K2049" i="1" s="1"/>
  <c r="H2038" i="1"/>
  <c r="J2036" i="1"/>
  <c r="G2041" i="1"/>
  <c r="H2030" i="1"/>
  <c r="J2028" i="1"/>
  <c r="G2033" i="1"/>
  <c r="K2033" i="1" s="1"/>
  <c r="J2020" i="1"/>
  <c r="H2022" i="1"/>
  <c r="G2025" i="1"/>
  <c r="K2025" i="1" s="1"/>
  <c r="H2014" i="1"/>
  <c r="J2012" i="1"/>
  <c r="G2017" i="1"/>
  <c r="H2006" i="1"/>
  <c r="J2004" i="1"/>
  <c r="L2004" i="1" s="1"/>
  <c r="G2009" i="1"/>
  <c r="K2009" i="1" s="1"/>
  <c r="J1996" i="1"/>
  <c r="H1998" i="1"/>
  <c r="G2001" i="1"/>
  <c r="K2001" i="1" s="1"/>
  <c r="J1988" i="1"/>
  <c r="H1990" i="1"/>
  <c r="G1993" i="1"/>
  <c r="J1980" i="1"/>
  <c r="H1982" i="1"/>
  <c r="G1985" i="1"/>
  <c r="K1985" i="1" s="1"/>
  <c r="J1972" i="1"/>
  <c r="H1974" i="1"/>
  <c r="G1977" i="1"/>
  <c r="J1964" i="1"/>
  <c r="L1964" i="1" s="1"/>
  <c r="H1966" i="1"/>
  <c r="G1969" i="1"/>
  <c r="K1969" i="1" s="1"/>
  <c r="J1956" i="1"/>
  <c r="H1958" i="1"/>
  <c r="G1961" i="1"/>
  <c r="K1961" i="1" s="1"/>
  <c r="J1948" i="1"/>
  <c r="H1950" i="1"/>
  <c r="G1953" i="1"/>
  <c r="H1942" i="1"/>
  <c r="J1940" i="1"/>
  <c r="G1945" i="1"/>
  <c r="K1945" i="1" s="1"/>
  <c r="J1932" i="1"/>
  <c r="H1934" i="1"/>
  <c r="G1937" i="1"/>
  <c r="K1937" i="1" s="1"/>
  <c r="J1924" i="1"/>
  <c r="H1926" i="1"/>
  <c r="G1929" i="1"/>
  <c r="H1918" i="1"/>
  <c r="J1916" i="1"/>
  <c r="G1921" i="1"/>
  <c r="K1921" i="1" s="1"/>
  <c r="J1908" i="1"/>
  <c r="H1910" i="1"/>
  <c r="G1913" i="1"/>
  <c r="J1900" i="1"/>
  <c r="H1902" i="1"/>
  <c r="G1905" i="1"/>
  <c r="K1905" i="1" s="1"/>
  <c r="J1892" i="1"/>
  <c r="H1894" i="1"/>
  <c r="G1897" i="1"/>
  <c r="K1897" i="1" s="1"/>
  <c r="J1884" i="1"/>
  <c r="H1886" i="1"/>
  <c r="G1889" i="1"/>
  <c r="H1878" i="1"/>
  <c r="J1876" i="1"/>
  <c r="G1881" i="1"/>
  <c r="K1881" i="1" s="1"/>
  <c r="J1868" i="1"/>
  <c r="H1870" i="1"/>
  <c r="G1873" i="1"/>
  <c r="K1873" i="1" s="1"/>
  <c r="J1860" i="1"/>
  <c r="H1862" i="1"/>
  <c r="G1865" i="1"/>
  <c r="K1865" i="1" s="1"/>
  <c r="H1854" i="1"/>
  <c r="J1852" i="1"/>
  <c r="G1857" i="1"/>
  <c r="K1857" i="1" s="1"/>
  <c r="J1844" i="1"/>
  <c r="H1846" i="1"/>
  <c r="G1849" i="1"/>
  <c r="J1836" i="1"/>
  <c r="H1838" i="1"/>
  <c r="G1841" i="1"/>
  <c r="K1841" i="1" s="1"/>
  <c r="J1828" i="1"/>
  <c r="H1830" i="1"/>
  <c r="G1833" i="1"/>
  <c r="K1833" i="1" s="1"/>
  <c r="J1820" i="1"/>
  <c r="H1822" i="1"/>
  <c r="G1825" i="1"/>
  <c r="J1812" i="1"/>
  <c r="L1812" i="1" s="1"/>
  <c r="H1814" i="1"/>
  <c r="G1817" i="1"/>
  <c r="K1817" i="1" s="1"/>
  <c r="J1804" i="1"/>
  <c r="H1806" i="1"/>
  <c r="G1809" i="1"/>
  <c r="K1809" i="1" s="1"/>
  <c r="J1796" i="1"/>
  <c r="H1798" i="1"/>
  <c r="G1801" i="1"/>
  <c r="J1788" i="1"/>
  <c r="H1790" i="1"/>
  <c r="G1793" i="1"/>
  <c r="K1793" i="1" s="1"/>
  <c r="J1780" i="1"/>
  <c r="H1782" i="1"/>
  <c r="G1785" i="1"/>
  <c r="J1772" i="1"/>
  <c r="H1774" i="1"/>
  <c r="G1777" i="1"/>
  <c r="K1777" i="1" s="1"/>
  <c r="J1764" i="1"/>
  <c r="H1766" i="1"/>
  <c r="G1769" i="1"/>
  <c r="K1769" i="1" s="1"/>
  <c r="J1756" i="1"/>
  <c r="H1758" i="1"/>
  <c r="G1761" i="1"/>
  <c r="J1748" i="1"/>
  <c r="H1750" i="1"/>
  <c r="G1753" i="1"/>
  <c r="K1753" i="1" s="1"/>
  <c r="J1740" i="1"/>
  <c r="H1742" i="1"/>
  <c r="G1745" i="1"/>
  <c r="K1745" i="1" s="1"/>
  <c r="J1732" i="1"/>
  <c r="H1734" i="1"/>
  <c r="G1737" i="1"/>
  <c r="J1724" i="1"/>
  <c r="H1726" i="1"/>
  <c r="G1729" i="1"/>
  <c r="K1729" i="1" s="1"/>
  <c r="J1716" i="1"/>
  <c r="H1718" i="1"/>
  <c r="G1721" i="1"/>
  <c r="J1708" i="1"/>
  <c r="H1710" i="1"/>
  <c r="G1713" i="1"/>
  <c r="K1713" i="1" s="1"/>
  <c r="J1700" i="1"/>
  <c r="H1702" i="1"/>
  <c r="G1705" i="1"/>
  <c r="K1705" i="1" s="1"/>
  <c r="J1692" i="1"/>
  <c r="H1694" i="1"/>
  <c r="G1697" i="1"/>
  <c r="J1684" i="1"/>
  <c r="L1684" i="1" s="1"/>
  <c r="H1686" i="1"/>
  <c r="G1689" i="1"/>
  <c r="K1689" i="1" s="1"/>
  <c r="J1676" i="1"/>
  <c r="H1678" i="1"/>
  <c r="G1681" i="1"/>
  <c r="K1681" i="1" s="1"/>
  <c r="J1668" i="1"/>
  <c r="H1670" i="1"/>
  <c r="G1673" i="1"/>
  <c r="J1660" i="1"/>
  <c r="H1662" i="1"/>
  <c r="G1665" i="1"/>
  <c r="K1665" i="1" s="1"/>
  <c r="J1652" i="1"/>
  <c r="H1654" i="1"/>
  <c r="G1657" i="1"/>
  <c r="J1644" i="1"/>
  <c r="H1646" i="1"/>
  <c r="G1649" i="1"/>
  <c r="K1649" i="1" s="1"/>
  <c r="J1636" i="1"/>
  <c r="H1638" i="1"/>
  <c r="G1641" i="1"/>
  <c r="K1641" i="1" s="1"/>
  <c r="J1628" i="1"/>
  <c r="H1630" i="1"/>
  <c r="G1633" i="1"/>
  <c r="J1620" i="1"/>
  <c r="L1620" i="1" s="1"/>
  <c r="H1622" i="1"/>
  <c r="G1625" i="1"/>
  <c r="K1625" i="1" s="1"/>
  <c r="J1612" i="1"/>
  <c r="H1614" i="1"/>
  <c r="G1617" i="1"/>
  <c r="K1617" i="1" s="1"/>
  <c r="J1604" i="1"/>
  <c r="H1606" i="1"/>
  <c r="G1609" i="1"/>
  <c r="J1596" i="1"/>
  <c r="H1598" i="1"/>
  <c r="G1601" i="1"/>
  <c r="K1601" i="1" s="1"/>
  <c r="J1588" i="1"/>
  <c r="H1590" i="1"/>
  <c r="G1593" i="1"/>
  <c r="J1580" i="1"/>
  <c r="H1582" i="1"/>
  <c r="G1585" i="1"/>
  <c r="K1585" i="1" s="1"/>
  <c r="J1572" i="1"/>
  <c r="H1574" i="1"/>
  <c r="G1577" i="1"/>
  <c r="K1577" i="1" s="1"/>
  <c r="J1564" i="1"/>
  <c r="H1566" i="1"/>
  <c r="G1569" i="1"/>
  <c r="J1556" i="1"/>
  <c r="H1558" i="1"/>
  <c r="G1561" i="1"/>
  <c r="K1561" i="1" s="1"/>
  <c r="J1548" i="1"/>
  <c r="H1550" i="1"/>
  <c r="G1553" i="1"/>
  <c r="K1553" i="1" s="1"/>
  <c r="J1540" i="1"/>
  <c r="H1542" i="1"/>
  <c r="G1545" i="1"/>
  <c r="J1532" i="1"/>
  <c r="H1534" i="1"/>
  <c r="G1537" i="1"/>
  <c r="K1537" i="1" s="1"/>
  <c r="J1524" i="1"/>
  <c r="H1526" i="1"/>
  <c r="G1529" i="1"/>
  <c r="J1516" i="1"/>
  <c r="H1518" i="1"/>
  <c r="G1521" i="1"/>
  <c r="K1521" i="1" s="1"/>
  <c r="J1508" i="1"/>
  <c r="H1510" i="1"/>
  <c r="G1513" i="1"/>
  <c r="K1513" i="1" s="1"/>
  <c r="J1500" i="1"/>
  <c r="L1500" i="1" s="1"/>
  <c r="H1502" i="1"/>
  <c r="G1505" i="1"/>
  <c r="J1492" i="1"/>
  <c r="H1494" i="1"/>
  <c r="G1497" i="1"/>
  <c r="K1497" i="1" s="1"/>
  <c r="J1484" i="1"/>
  <c r="H1486" i="1"/>
  <c r="G1489" i="1"/>
  <c r="K1489" i="1" s="1"/>
  <c r="J1476" i="1"/>
  <c r="H1478" i="1"/>
  <c r="G1481" i="1"/>
  <c r="K1481" i="1" s="1"/>
  <c r="J1468" i="1"/>
  <c r="H1470" i="1"/>
  <c r="G1473" i="1"/>
  <c r="K1473" i="1" s="1"/>
  <c r="J1460" i="1"/>
  <c r="H1462" i="1"/>
  <c r="G1465" i="1"/>
  <c r="J1452" i="1"/>
  <c r="H1454" i="1"/>
  <c r="G1457" i="1"/>
  <c r="K1457" i="1" s="1"/>
  <c r="J1444" i="1"/>
  <c r="H1446" i="1"/>
  <c r="G1449" i="1"/>
  <c r="K1449" i="1" s="1"/>
  <c r="J1436" i="1"/>
  <c r="H1438" i="1"/>
  <c r="G1441" i="1"/>
  <c r="J1428" i="1"/>
  <c r="H1430" i="1"/>
  <c r="G1433" i="1"/>
  <c r="K1433" i="1" s="1"/>
  <c r="J1420" i="1"/>
  <c r="H1422" i="1"/>
  <c r="G1425" i="1"/>
  <c r="K1425" i="1" s="1"/>
  <c r="J1412" i="1"/>
  <c r="H1414" i="1"/>
  <c r="G1417" i="1"/>
  <c r="J1404" i="1"/>
  <c r="H1406" i="1"/>
  <c r="G1409" i="1"/>
  <c r="K1409" i="1" s="1"/>
  <c r="J1396" i="1"/>
  <c r="H1398" i="1"/>
  <c r="G1401" i="1"/>
  <c r="J1388" i="1"/>
  <c r="L1388" i="1" s="1"/>
  <c r="H1390" i="1"/>
  <c r="G1393" i="1"/>
  <c r="K1393" i="1" s="1"/>
  <c r="J1380" i="1"/>
  <c r="H1382" i="1"/>
  <c r="G1385" i="1"/>
  <c r="K1385" i="1" s="1"/>
  <c r="J1372" i="1"/>
  <c r="H1374" i="1"/>
  <c r="G1377" i="1"/>
  <c r="J1364" i="1"/>
  <c r="H1366" i="1"/>
  <c r="G1369" i="1"/>
  <c r="K1369" i="1" s="1"/>
  <c r="J1356" i="1"/>
  <c r="H1358" i="1"/>
  <c r="G1361" i="1"/>
  <c r="K1361" i="1" s="1"/>
  <c r="J1348" i="1"/>
  <c r="H1350" i="1"/>
  <c r="G1353" i="1"/>
  <c r="J1340" i="1"/>
  <c r="H1342" i="1"/>
  <c r="G1345" i="1"/>
  <c r="J1332" i="1"/>
  <c r="H1334" i="1"/>
  <c r="G1337" i="1"/>
  <c r="K1337" i="1" s="1"/>
  <c r="J1324" i="1"/>
  <c r="H1326" i="1"/>
  <c r="G1329" i="1"/>
  <c r="K1329" i="1" s="1"/>
  <c r="J1316" i="1"/>
  <c r="H1318" i="1"/>
  <c r="G1321" i="1"/>
  <c r="K1321" i="1" s="1"/>
  <c r="J1308" i="1"/>
  <c r="H1310" i="1"/>
  <c r="G1313" i="1"/>
  <c r="J1300" i="1"/>
  <c r="H1302" i="1"/>
  <c r="G1305" i="1"/>
  <c r="K1305" i="1" s="1"/>
  <c r="J1292" i="1"/>
  <c r="H1294" i="1"/>
  <c r="G1297" i="1"/>
  <c r="K1297" i="1" s="1"/>
  <c r="J1284" i="1"/>
  <c r="H1286" i="1"/>
  <c r="G1289" i="1"/>
  <c r="J1276" i="1"/>
  <c r="H1278" i="1"/>
  <c r="G1281" i="1"/>
  <c r="K1281" i="1" s="1"/>
  <c r="J1268" i="1"/>
  <c r="H1270" i="1"/>
  <c r="G1273" i="1"/>
  <c r="J1260" i="1"/>
  <c r="H1262" i="1"/>
  <c r="G1265" i="1"/>
  <c r="K1265" i="1" s="1"/>
  <c r="J1252" i="1"/>
  <c r="H1254" i="1"/>
  <c r="G1257" i="1"/>
  <c r="K1257" i="1" s="1"/>
  <c r="J1244" i="1"/>
  <c r="H1246" i="1"/>
  <c r="G1249" i="1"/>
  <c r="J1236" i="1"/>
  <c r="H1238" i="1"/>
  <c r="G1241" i="1"/>
  <c r="K1241" i="1" s="1"/>
  <c r="J1228" i="1"/>
  <c r="H1230" i="1"/>
  <c r="G1233" i="1"/>
  <c r="K1233" i="1" s="1"/>
  <c r="J1220" i="1"/>
  <c r="H1222" i="1"/>
  <c r="G1225" i="1"/>
  <c r="J1212" i="1"/>
  <c r="H1214" i="1"/>
  <c r="G1217" i="1"/>
  <c r="K1217" i="1" s="1"/>
  <c r="J1204" i="1"/>
  <c r="H1206" i="1"/>
  <c r="G1209" i="1"/>
  <c r="J1196" i="1"/>
  <c r="H1198" i="1"/>
  <c r="G1201" i="1"/>
  <c r="K1201" i="1" s="1"/>
  <c r="J1188" i="1"/>
  <c r="H1190" i="1"/>
  <c r="G1193" i="1"/>
  <c r="K1193" i="1" s="1"/>
  <c r="J1180" i="1"/>
  <c r="H1182" i="1"/>
  <c r="G1185" i="1"/>
  <c r="J1172" i="1"/>
  <c r="H1174" i="1"/>
  <c r="G1177" i="1"/>
  <c r="K1177" i="1" s="1"/>
  <c r="J1164" i="1"/>
  <c r="H1166" i="1"/>
  <c r="G1169" i="1"/>
  <c r="K1169" i="1" s="1"/>
  <c r="J1156" i="1"/>
  <c r="H1158" i="1"/>
  <c r="G1161" i="1"/>
  <c r="J1148" i="1"/>
  <c r="H1150" i="1"/>
  <c r="G1153" i="1"/>
  <c r="K1153" i="1" s="1"/>
  <c r="J1140" i="1"/>
  <c r="H1142" i="1"/>
  <c r="G1145" i="1"/>
  <c r="K1145" i="1" s="1"/>
  <c r="J1132" i="1"/>
  <c r="H1134" i="1"/>
  <c r="G1137" i="1"/>
  <c r="K1137" i="1" s="1"/>
  <c r="J1124" i="1"/>
  <c r="H1126" i="1"/>
  <c r="G1129" i="1"/>
  <c r="K1129" i="1" s="1"/>
  <c r="J1116" i="1"/>
  <c r="H1118" i="1"/>
  <c r="G1121" i="1"/>
  <c r="J1108" i="1"/>
  <c r="H1110" i="1"/>
  <c r="G1113" i="1"/>
  <c r="K1113" i="1" s="1"/>
  <c r="J1100" i="1"/>
  <c r="H1102" i="1"/>
  <c r="G1105" i="1"/>
  <c r="K1105" i="1" s="1"/>
  <c r="J1092" i="1"/>
  <c r="L1092" i="1" s="1"/>
  <c r="H1094" i="1"/>
  <c r="G1097" i="1"/>
  <c r="J1084" i="1"/>
  <c r="H1086" i="1"/>
  <c r="G1089" i="1"/>
  <c r="J1076" i="1"/>
  <c r="H1078" i="1"/>
  <c r="G1081" i="1"/>
  <c r="K1081" i="1" s="1"/>
  <c r="J1068" i="1"/>
  <c r="H1070" i="1"/>
  <c r="G1073" i="1"/>
  <c r="K1073" i="1" s="1"/>
  <c r="J1060" i="1"/>
  <c r="H1062" i="1"/>
  <c r="G1065" i="1"/>
  <c r="K1065" i="1" s="1"/>
  <c r="J1052" i="1"/>
  <c r="H1054" i="1"/>
  <c r="G1057" i="1"/>
  <c r="J1044" i="1"/>
  <c r="H1046" i="1"/>
  <c r="G1049" i="1"/>
  <c r="K1049" i="1" s="1"/>
  <c r="J1036" i="1"/>
  <c r="H1038" i="1"/>
  <c r="G1041" i="1"/>
  <c r="K1041" i="1" s="1"/>
  <c r="J1028" i="1"/>
  <c r="H1030" i="1"/>
  <c r="G1033" i="1"/>
  <c r="J1020" i="1"/>
  <c r="H1022" i="1"/>
  <c r="G1025" i="1"/>
  <c r="K1025" i="1" s="1"/>
  <c r="J1012" i="1"/>
  <c r="H1014" i="1"/>
  <c r="G1017" i="1"/>
  <c r="J1004" i="1"/>
  <c r="H1006" i="1"/>
  <c r="G1009" i="1"/>
  <c r="K1009" i="1" s="1"/>
  <c r="J996" i="1"/>
  <c r="H998" i="1"/>
  <c r="G1001" i="1"/>
  <c r="K1001" i="1" s="1"/>
  <c r="J988" i="1"/>
  <c r="H990" i="1"/>
  <c r="G993" i="1"/>
  <c r="J980" i="1"/>
  <c r="L980" i="1" s="1"/>
  <c r="H982" i="1"/>
  <c r="G985" i="1"/>
  <c r="K985" i="1" s="1"/>
  <c r="J972" i="1"/>
  <c r="H974" i="1"/>
  <c r="G977" i="1"/>
  <c r="K977" i="1" s="1"/>
  <c r="J964" i="1"/>
  <c r="H966" i="1"/>
  <c r="G969" i="1"/>
  <c r="J956" i="1"/>
  <c r="H958" i="1"/>
  <c r="G961" i="1"/>
  <c r="K961" i="1" s="1"/>
  <c r="J948" i="1"/>
  <c r="H950" i="1"/>
  <c r="G953" i="1"/>
  <c r="J940" i="1"/>
  <c r="L940" i="1" s="1"/>
  <c r="H942" i="1"/>
  <c r="G945" i="1"/>
  <c r="K945" i="1" s="1"/>
  <c r="J932" i="1"/>
  <c r="H934" i="1"/>
  <c r="G937" i="1"/>
  <c r="K937" i="1" s="1"/>
  <c r="J924" i="1"/>
  <c r="H926" i="1"/>
  <c r="G929" i="1"/>
  <c r="J916" i="1"/>
  <c r="H918" i="1"/>
  <c r="G921" i="1"/>
  <c r="K921" i="1" s="1"/>
  <c r="J908" i="1"/>
  <c r="H910" i="1"/>
  <c r="G913" i="1"/>
  <c r="K913" i="1" s="1"/>
  <c r="J900" i="1"/>
  <c r="H902" i="1"/>
  <c r="G905" i="1"/>
  <c r="J892" i="1"/>
  <c r="H894" i="1"/>
  <c r="G897" i="1"/>
  <c r="K897" i="1" s="1"/>
  <c r="J884" i="1"/>
  <c r="H886" i="1"/>
  <c r="G889" i="1"/>
  <c r="J876" i="1"/>
  <c r="H878" i="1"/>
  <c r="G881" i="1"/>
  <c r="K881" i="1" s="1"/>
  <c r="J868" i="1"/>
  <c r="H870" i="1"/>
  <c r="G873" i="1"/>
  <c r="K873" i="1" s="1"/>
  <c r="J860" i="1"/>
  <c r="H862" i="1"/>
  <c r="G865" i="1"/>
  <c r="J852" i="1"/>
  <c r="H854" i="1"/>
  <c r="G857" i="1"/>
  <c r="K857" i="1" s="1"/>
  <c r="J844" i="1"/>
  <c r="H846" i="1"/>
  <c r="G849" i="1"/>
  <c r="K849" i="1" s="1"/>
  <c r="J836" i="1"/>
  <c r="H838" i="1"/>
  <c r="G841" i="1"/>
  <c r="J828" i="1"/>
  <c r="H830" i="1"/>
  <c r="G833" i="1"/>
  <c r="K833" i="1" s="1"/>
  <c r="J820" i="1"/>
  <c r="H822" i="1"/>
  <c r="G825" i="1"/>
  <c r="J812" i="1"/>
  <c r="H814" i="1"/>
  <c r="G817" i="1"/>
  <c r="K817" i="1" s="1"/>
  <c r="J804" i="1"/>
  <c r="H806" i="1"/>
  <c r="G809" i="1"/>
  <c r="K809" i="1" s="1"/>
  <c r="J796" i="1"/>
  <c r="H798" i="1"/>
  <c r="G801" i="1"/>
  <c r="J788" i="1"/>
  <c r="H790" i="1"/>
  <c r="G793" i="1"/>
  <c r="K793" i="1" s="1"/>
  <c r="J780" i="1"/>
  <c r="H782" i="1"/>
  <c r="G785" i="1"/>
  <c r="K785" i="1" s="1"/>
  <c r="J772" i="1"/>
  <c r="H774" i="1"/>
  <c r="G777" i="1"/>
  <c r="K777" i="1" s="1"/>
  <c r="H766" i="1"/>
  <c r="J764" i="1"/>
  <c r="G769" i="1"/>
  <c r="K769" i="1" s="1"/>
  <c r="J756" i="1"/>
  <c r="H758" i="1"/>
  <c r="G761" i="1"/>
  <c r="J748" i="1"/>
  <c r="L748" i="1" s="1"/>
  <c r="H750" i="1"/>
  <c r="G753" i="1"/>
  <c r="K753" i="1" s="1"/>
  <c r="J740" i="1"/>
  <c r="H742" i="1"/>
  <c r="G745" i="1"/>
  <c r="K745" i="1" s="1"/>
  <c r="J732" i="1"/>
  <c r="L732" i="1" s="1"/>
  <c r="H734" i="1"/>
  <c r="G737" i="1"/>
  <c r="J724" i="1"/>
  <c r="H726" i="1"/>
  <c r="G729" i="1"/>
  <c r="K729" i="1" s="1"/>
  <c r="J716" i="1"/>
  <c r="H718" i="1"/>
  <c r="G721" i="1"/>
  <c r="K721" i="1" s="1"/>
  <c r="J708" i="1"/>
  <c r="H710" i="1"/>
  <c r="G713" i="1"/>
  <c r="J700" i="1"/>
  <c r="H702" i="1"/>
  <c r="G705" i="1"/>
  <c r="K705" i="1" s="1"/>
  <c r="J692" i="1"/>
  <c r="H694" i="1"/>
  <c r="G697" i="1"/>
  <c r="J684" i="1"/>
  <c r="H686" i="1"/>
  <c r="G689" i="1"/>
  <c r="K689" i="1" s="1"/>
  <c r="J676" i="1"/>
  <c r="H678" i="1"/>
  <c r="G681" i="1"/>
  <c r="K681" i="1" s="1"/>
  <c r="J668" i="1"/>
  <c r="H670" i="1"/>
  <c r="G673" i="1"/>
  <c r="J660" i="1"/>
  <c r="H662" i="1"/>
  <c r="G665" i="1"/>
  <c r="K665" i="1" s="1"/>
  <c r="J652" i="1"/>
  <c r="H654" i="1"/>
  <c r="G657" i="1"/>
  <c r="K657" i="1" s="1"/>
  <c r="J644" i="1"/>
  <c r="L644" i="1" s="1"/>
  <c r="H646" i="1"/>
  <c r="G649" i="1"/>
  <c r="H638" i="1"/>
  <c r="J636" i="1"/>
  <c r="G641" i="1"/>
  <c r="K641" i="1" s="1"/>
  <c r="J628" i="1"/>
  <c r="H630" i="1"/>
  <c r="G633" i="1"/>
  <c r="J620" i="1"/>
  <c r="L620" i="1" s="1"/>
  <c r="H622" i="1"/>
  <c r="G625" i="1"/>
  <c r="K625" i="1" s="1"/>
  <c r="J612" i="1"/>
  <c r="H614" i="1"/>
  <c r="G617" i="1"/>
  <c r="K617" i="1" s="1"/>
  <c r="J604" i="1"/>
  <c r="H606" i="1"/>
  <c r="G609" i="1"/>
  <c r="J596" i="1"/>
  <c r="H598" i="1"/>
  <c r="G601" i="1"/>
  <c r="K601" i="1" s="1"/>
  <c r="J588" i="1"/>
  <c r="H590" i="1"/>
  <c r="G593" i="1"/>
  <c r="K593" i="1" s="1"/>
  <c r="J580" i="1"/>
  <c r="H582" i="1"/>
  <c r="G585" i="1"/>
  <c r="J572" i="1"/>
  <c r="H574" i="1"/>
  <c r="G577" i="1"/>
  <c r="K577" i="1" s="1"/>
  <c r="J564" i="1"/>
  <c r="H566" i="1"/>
  <c r="G569" i="1"/>
  <c r="J556" i="1"/>
  <c r="L556" i="1" s="1"/>
  <c r="H558" i="1"/>
  <c r="G561" i="1"/>
  <c r="K561" i="1" s="1"/>
  <c r="J548" i="1"/>
  <c r="H550" i="1"/>
  <c r="G553" i="1"/>
  <c r="K553" i="1" s="1"/>
  <c r="J540" i="1"/>
  <c r="H542" i="1"/>
  <c r="G545" i="1"/>
  <c r="J532" i="1"/>
  <c r="H534" i="1"/>
  <c r="G537" i="1"/>
  <c r="K537" i="1" s="1"/>
  <c r="J524" i="1"/>
  <c r="H526" i="1"/>
  <c r="G529" i="1"/>
  <c r="K529" i="1" s="1"/>
  <c r="J516" i="1"/>
  <c r="L516" i="1" s="1"/>
  <c r="H518" i="1"/>
  <c r="G521" i="1"/>
  <c r="J508" i="1"/>
  <c r="H510" i="1"/>
  <c r="G513" i="1"/>
  <c r="K513" i="1" s="1"/>
  <c r="J500" i="1"/>
  <c r="H502" i="1"/>
  <c r="G505" i="1"/>
  <c r="J492" i="1"/>
  <c r="H494" i="1"/>
  <c r="G497" i="1"/>
  <c r="K497" i="1" s="1"/>
  <c r="J484" i="1"/>
  <c r="H486" i="1"/>
  <c r="G489" i="1"/>
  <c r="K489" i="1" s="1"/>
  <c r="J476" i="1"/>
  <c r="H478" i="1"/>
  <c r="G481" i="1"/>
  <c r="J468" i="1"/>
  <c r="H470" i="1"/>
  <c r="G473" i="1"/>
  <c r="K473" i="1" s="1"/>
  <c r="J460" i="1"/>
  <c r="H462" i="1"/>
  <c r="G465" i="1"/>
  <c r="K465" i="1" s="1"/>
  <c r="J452" i="1"/>
  <c r="H454" i="1"/>
  <c r="G457" i="1"/>
  <c r="J444" i="1"/>
  <c r="H446" i="1"/>
  <c r="G449" i="1"/>
  <c r="K449" i="1" s="1"/>
  <c r="J436" i="1"/>
  <c r="H438" i="1"/>
  <c r="G441" i="1"/>
  <c r="J428" i="1"/>
  <c r="H430" i="1"/>
  <c r="G433" i="1"/>
  <c r="K433" i="1" s="1"/>
  <c r="J420" i="1"/>
  <c r="H422" i="1"/>
  <c r="G425" i="1"/>
  <c r="K425" i="1" s="1"/>
  <c r="J412" i="1"/>
  <c r="H414" i="1"/>
  <c r="G417" i="1"/>
  <c r="J404" i="1"/>
  <c r="H406" i="1"/>
  <c r="G409" i="1"/>
  <c r="K409" i="1" s="1"/>
  <c r="J396" i="1"/>
  <c r="H398" i="1"/>
  <c r="G401" i="1"/>
  <c r="K401" i="1" s="1"/>
  <c r="J388" i="1"/>
  <c r="L388" i="1" s="1"/>
  <c r="H390" i="1"/>
  <c r="G393" i="1"/>
  <c r="J380" i="1"/>
  <c r="H382" i="1"/>
  <c r="G385" i="1"/>
  <c r="K385" i="1" s="1"/>
  <c r="J372" i="1"/>
  <c r="H374" i="1"/>
  <c r="G377" i="1"/>
  <c r="J364" i="1"/>
  <c r="H366" i="1"/>
  <c r="G369" i="1"/>
  <c r="K369" i="1" s="1"/>
  <c r="J356" i="1"/>
  <c r="H358" i="1"/>
  <c r="G361" i="1"/>
  <c r="K361" i="1" s="1"/>
  <c r="J348" i="1"/>
  <c r="H350" i="1"/>
  <c r="G353" i="1"/>
  <c r="J340" i="1"/>
  <c r="H342" i="1"/>
  <c r="G345" i="1"/>
  <c r="K345" i="1" s="1"/>
  <c r="J332" i="1"/>
  <c r="H334" i="1"/>
  <c r="G337" i="1"/>
  <c r="K337" i="1" s="1"/>
  <c r="J324" i="1"/>
  <c r="H326" i="1"/>
  <c r="G329" i="1"/>
  <c r="J316" i="1"/>
  <c r="H318" i="1"/>
  <c r="G321" i="1"/>
  <c r="K321" i="1" s="1"/>
  <c r="J308" i="1"/>
  <c r="H310" i="1"/>
  <c r="G313" i="1"/>
  <c r="J300" i="1"/>
  <c r="L300" i="1" s="1"/>
  <c r="H302" i="1"/>
  <c r="G305" i="1"/>
  <c r="K305" i="1" s="1"/>
  <c r="J292" i="1"/>
  <c r="H294" i="1"/>
  <c r="G297" i="1"/>
  <c r="K297" i="1" s="1"/>
  <c r="J284" i="1"/>
  <c r="H286" i="1"/>
  <c r="G289" i="1"/>
  <c r="J276" i="1"/>
  <c r="H278" i="1"/>
  <c r="G281" i="1"/>
  <c r="K281" i="1" s="1"/>
  <c r="J268" i="1"/>
  <c r="H270" i="1"/>
  <c r="G273" i="1"/>
  <c r="K273" i="1" s="1"/>
  <c r="J260" i="1"/>
  <c r="H262" i="1"/>
  <c r="G265" i="1"/>
  <c r="J252" i="1"/>
  <c r="H254" i="1"/>
  <c r="G257" i="1"/>
  <c r="K257" i="1" s="1"/>
  <c r="J244" i="1"/>
  <c r="H246" i="1"/>
  <c r="G249" i="1"/>
  <c r="J236" i="1"/>
  <c r="H238" i="1"/>
  <c r="G241" i="1"/>
  <c r="K241" i="1" s="1"/>
  <c r="J228" i="1"/>
  <c r="H230" i="1"/>
  <c r="G233" i="1"/>
  <c r="K233" i="1" s="1"/>
  <c r="J220" i="1"/>
  <c r="H222" i="1"/>
  <c r="G225" i="1"/>
  <c r="J212" i="1"/>
  <c r="H214" i="1"/>
  <c r="G217" i="1"/>
  <c r="K217" i="1" s="1"/>
  <c r="J204" i="1"/>
  <c r="H206" i="1"/>
  <c r="G209" i="1"/>
  <c r="K209" i="1" s="1"/>
  <c r="J196" i="1"/>
  <c r="H198" i="1"/>
  <c r="G201" i="1"/>
  <c r="J188" i="1"/>
  <c r="H190" i="1"/>
  <c r="G193" i="1"/>
  <c r="K193" i="1" s="1"/>
  <c r="J180" i="1"/>
  <c r="H182" i="1"/>
  <c r="G185" i="1"/>
  <c r="J172" i="1"/>
  <c r="L172" i="1" s="1"/>
  <c r="H174" i="1"/>
  <c r="G177" i="1"/>
  <c r="K177" i="1" s="1"/>
  <c r="J164" i="1"/>
  <c r="G169" i="1"/>
  <c r="K169" i="1" s="1"/>
  <c r="H166" i="1"/>
  <c r="J156" i="1"/>
  <c r="H158" i="1"/>
  <c r="G161" i="1"/>
  <c r="J148" i="1"/>
  <c r="H150" i="1"/>
  <c r="G153" i="1"/>
  <c r="K153" i="1" s="1"/>
  <c r="J140" i="1"/>
  <c r="H142" i="1"/>
  <c r="G145" i="1"/>
  <c r="K145" i="1" s="1"/>
  <c r="J132" i="1"/>
  <c r="H134" i="1"/>
  <c r="G137" i="1"/>
  <c r="J124" i="1"/>
  <c r="H126" i="1"/>
  <c r="G129" i="1"/>
  <c r="K129" i="1" s="1"/>
  <c r="J116" i="1"/>
  <c r="H118" i="1"/>
  <c r="G121" i="1"/>
  <c r="J108" i="1"/>
  <c r="H110" i="1"/>
  <c r="G113" i="1"/>
  <c r="K113" i="1" s="1"/>
  <c r="J100" i="1"/>
  <c r="G105" i="1"/>
  <c r="K105" i="1" s="1"/>
  <c r="H102" i="1"/>
  <c r="J92" i="1"/>
  <c r="H94" i="1"/>
  <c r="G97" i="1"/>
  <c r="J84" i="1"/>
  <c r="H86" i="1"/>
  <c r="G89" i="1"/>
  <c r="K89" i="1" s="1"/>
  <c r="J76" i="1"/>
  <c r="H78" i="1"/>
  <c r="G81" i="1"/>
  <c r="K81" i="1" s="1"/>
  <c r="J68" i="1"/>
  <c r="H70" i="1"/>
  <c r="G73" i="1"/>
  <c r="J60" i="1"/>
  <c r="H62" i="1"/>
  <c r="G65" i="1"/>
  <c r="K65" i="1" s="1"/>
  <c r="J52" i="1"/>
  <c r="H54" i="1"/>
  <c r="G57" i="1"/>
  <c r="J44" i="1"/>
  <c r="H46" i="1"/>
  <c r="G49" i="1"/>
  <c r="K49" i="1" s="1"/>
  <c r="J36" i="1"/>
  <c r="H38" i="1"/>
  <c r="G41" i="1"/>
  <c r="K41" i="1" s="1"/>
  <c r="J28" i="1"/>
  <c r="H30" i="1"/>
  <c r="G33" i="1"/>
  <c r="J20" i="1"/>
  <c r="H22" i="1"/>
  <c r="G25" i="1"/>
  <c r="K25" i="1" s="1"/>
  <c r="J12" i="1"/>
  <c r="H14" i="1"/>
  <c r="G17" i="1"/>
  <c r="K17" i="1" s="1"/>
  <c r="J4" i="1"/>
  <c r="L4" i="1" s="1"/>
  <c r="H6" i="1"/>
  <c r="K6" i="1" s="1"/>
  <c r="G9" i="1"/>
  <c r="J3842" i="1"/>
  <c r="L3842" i="1" s="1"/>
  <c r="H3844" i="1"/>
  <c r="G3847" i="1"/>
  <c r="J3810" i="1"/>
  <c r="G3815" i="1"/>
  <c r="K3815" i="1" s="1"/>
  <c r="H3812" i="1"/>
  <c r="J3770" i="1"/>
  <c r="H3772" i="1"/>
  <c r="G3775" i="1"/>
  <c r="J3738" i="1"/>
  <c r="L3738" i="1" s="1"/>
  <c r="H3740" i="1"/>
  <c r="G3743" i="1"/>
  <c r="J3690" i="1"/>
  <c r="L3690" i="1" s="1"/>
  <c r="H3692" i="1"/>
  <c r="G3695" i="1"/>
  <c r="J3642" i="1"/>
  <c r="H3644" i="1"/>
  <c r="G3647" i="1"/>
  <c r="K3647" i="1" s="1"/>
  <c r="J3594" i="1"/>
  <c r="H3596" i="1"/>
  <c r="G3599" i="1"/>
  <c r="K3599" i="1" s="1"/>
  <c r="J3554" i="1"/>
  <c r="H3556" i="1"/>
  <c r="G3559" i="1"/>
  <c r="K3559" i="1" s="1"/>
  <c r="J3522" i="1"/>
  <c r="L3522" i="1" s="1"/>
  <c r="H3524" i="1"/>
  <c r="G3527" i="1"/>
  <c r="J3490" i="1"/>
  <c r="H3492" i="1"/>
  <c r="G3495" i="1"/>
  <c r="K3495" i="1" s="1"/>
  <c r="J3426" i="1"/>
  <c r="H3428" i="1"/>
  <c r="G3431" i="1"/>
  <c r="K3431" i="1" s="1"/>
  <c r="J3378" i="1"/>
  <c r="H3380" i="1"/>
  <c r="G3383" i="1"/>
  <c r="K3383" i="1" s="1"/>
  <c r="J3330" i="1"/>
  <c r="L3330" i="1" s="1"/>
  <c r="H3332" i="1"/>
  <c r="G3335" i="1"/>
  <c r="K3335" i="1" s="1"/>
  <c r="J3298" i="1"/>
  <c r="H3300" i="1"/>
  <c r="G3303" i="1"/>
  <c r="K3303" i="1" s="1"/>
  <c r="J3250" i="1"/>
  <c r="H3252" i="1"/>
  <c r="G3255" i="1"/>
  <c r="K3255" i="1" s="1"/>
  <c r="J3202" i="1"/>
  <c r="L3202" i="1" s="1"/>
  <c r="H3204" i="1"/>
  <c r="G3207" i="1"/>
  <c r="K3207" i="1" s="1"/>
  <c r="J3162" i="1"/>
  <c r="H3164" i="1"/>
  <c r="G3167" i="1"/>
  <c r="K3167" i="1" s="1"/>
  <c r="J3122" i="1"/>
  <c r="H3124" i="1"/>
  <c r="G3127" i="1"/>
  <c r="K3127" i="1" s="1"/>
  <c r="J3082" i="1"/>
  <c r="H3084" i="1"/>
  <c r="G3087" i="1"/>
  <c r="J3050" i="1"/>
  <c r="L3050" i="1" s="1"/>
  <c r="H3052" i="1"/>
  <c r="G3055" i="1"/>
  <c r="J3010" i="1"/>
  <c r="L3010" i="1" s="1"/>
  <c r="H3012" i="1"/>
  <c r="G3015" i="1"/>
  <c r="K3015" i="1" s="1"/>
  <c r="J2978" i="1"/>
  <c r="H2980" i="1"/>
  <c r="G2983" i="1"/>
  <c r="K2983" i="1" s="1"/>
  <c r="J2930" i="1"/>
  <c r="H2932" i="1"/>
  <c r="G2935" i="1"/>
  <c r="K2935" i="1" s="1"/>
  <c r="J2882" i="1"/>
  <c r="L2882" i="1" s="1"/>
  <c r="H2884" i="1"/>
  <c r="G2887" i="1"/>
  <c r="K2887" i="1" s="1"/>
  <c r="J2818" i="1"/>
  <c r="L2818" i="1" s="1"/>
  <c r="H2820" i="1"/>
  <c r="G2823" i="1"/>
  <c r="J2770" i="1"/>
  <c r="H2772" i="1"/>
  <c r="G2775" i="1"/>
  <c r="J2722" i="1"/>
  <c r="H2724" i="1"/>
  <c r="G2727" i="1"/>
  <c r="K2727" i="1" s="1"/>
  <c r="J2674" i="1"/>
  <c r="H2676" i="1"/>
  <c r="G2679" i="1"/>
  <c r="K2679" i="1" s="1"/>
  <c r="J2626" i="1"/>
  <c r="L2626" i="1" s="1"/>
  <c r="H2628" i="1"/>
  <c r="G2631" i="1"/>
  <c r="K2631" i="1" s="1"/>
  <c r="J2586" i="1"/>
  <c r="H2588" i="1"/>
  <c r="G2591" i="1"/>
  <c r="J2538" i="1"/>
  <c r="L2538" i="1" s="1"/>
  <c r="H2540" i="1"/>
  <c r="G2543" i="1"/>
  <c r="J2490" i="1"/>
  <c r="H2492" i="1"/>
  <c r="G2495" i="1"/>
  <c r="J2434" i="1"/>
  <c r="L2434" i="1" s="1"/>
  <c r="H2436" i="1"/>
  <c r="G2439" i="1"/>
  <c r="J2386" i="1"/>
  <c r="H2388" i="1"/>
  <c r="G2391" i="1"/>
  <c r="J2354" i="1"/>
  <c r="H2356" i="1"/>
  <c r="G2359" i="1"/>
  <c r="J2330" i="1"/>
  <c r="L2330" i="1" s="1"/>
  <c r="H2332" i="1"/>
  <c r="G2335" i="1"/>
  <c r="J2290" i="1"/>
  <c r="H2292" i="1"/>
  <c r="G2295" i="1"/>
  <c r="K2295" i="1" s="1"/>
  <c r="J2242" i="1"/>
  <c r="L2242" i="1" s="1"/>
  <c r="H2244" i="1"/>
  <c r="G2247" i="1"/>
  <c r="J2186" i="1"/>
  <c r="H2188" i="1"/>
  <c r="G2191" i="1"/>
  <c r="K2191" i="1" s="1"/>
  <c r="J2122" i="1"/>
  <c r="H2124" i="1"/>
  <c r="G2127" i="1"/>
  <c r="K2127" i="1" s="1"/>
  <c r="J2074" i="1"/>
  <c r="H2076" i="1"/>
  <c r="G2079" i="1"/>
  <c r="K2079" i="1" s="1"/>
  <c r="J2026" i="1"/>
  <c r="L2026" i="1" s="1"/>
  <c r="H2028" i="1"/>
  <c r="G2031" i="1"/>
  <c r="J1978" i="1"/>
  <c r="H1980" i="1"/>
  <c r="G1983" i="1"/>
  <c r="J1930" i="1"/>
  <c r="H1932" i="1"/>
  <c r="G1935" i="1"/>
  <c r="K1935" i="1" s="1"/>
  <c r="J1882" i="1"/>
  <c r="H1884" i="1"/>
  <c r="G1887" i="1"/>
  <c r="K1887" i="1" s="1"/>
  <c r="J1826" i="1"/>
  <c r="H1828" i="1"/>
  <c r="G1831" i="1"/>
  <c r="K1831" i="1" s="1"/>
  <c r="J1770" i="1"/>
  <c r="H1772" i="1"/>
  <c r="G1775" i="1"/>
  <c r="J1722" i="1"/>
  <c r="H1724" i="1"/>
  <c r="G1727" i="1"/>
  <c r="J1674" i="1"/>
  <c r="H1676" i="1"/>
  <c r="G1679" i="1"/>
  <c r="J1642" i="1"/>
  <c r="L1642" i="1" s="1"/>
  <c r="H1644" i="1"/>
  <c r="G1647" i="1"/>
  <c r="J1602" i="1"/>
  <c r="L1602" i="1" s="1"/>
  <c r="H1604" i="1"/>
  <c r="G1607" i="1"/>
  <c r="K1607" i="1" s="1"/>
  <c r="J1570" i="1"/>
  <c r="G1575" i="1"/>
  <c r="K1575" i="1" s="1"/>
  <c r="H1572" i="1"/>
  <c r="J1522" i="1"/>
  <c r="G1527" i="1"/>
  <c r="K1527" i="1" s="1"/>
  <c r="H1524" i="1"/>
  <c r="J1482" i="1"/>
  <c r="L1482" i="1" s="1"/>
  <c r="H1484" i="1"/>
  <c r="G1487" i="1"/>
  <c r="K1487" i="1" s="1"/>
  <c r="J1442" i="1"/>
  <c r="H1444" i="1"/>
  <c r="G1447" i="1"/>
  <c r="K1447" i="1" s="1"/>
  <c r="J1418" i="1"/>
  <c r="H1420" i="1"/>
  <c r="G1423" i="1"/>
  <c r="K1423" i="1" s="1"/>
  <c r="J1378" i="1"/>
  <c r="G1383" i="1"/>
  <c r="K1383" i="1" s="1"/>
  <c r="H1380" i="1"/>
  <c r="J1338" i="1"/>
  <c r="H1340" i="1"/>
  <c r="G1343" i="1"/>
  <c r="J1306" i="1"/>
  <c r="H1308" i="1"/>
  <c r="G1311" i="1"/>
  <c r="K1311" i="1" s="1"/>
  <c r="J1266" i="1"/>
  <c r="G1271" i="1"/>
  <c r="K1271" i="1" s="1"/>
  <c r="H1268" i="1"/>
  <c r="J1226" i="1"/>
  <c r="H1228" i="1"/>
  <c r="G1231" i="1"/>
  <c r="J1194" i="1"/>
  <c r="L1194" i="1" s="1"/>
  <c r="H1196" i="1"/>
  <c r="G1199" i="1"/>
  <c r="J1154" i="1"/>
  <c r="L1154" i="1" s="1"/>
  <c r="G1159" i="1"/>
  <c r="H1156" i="1"/>
  <c r="J1114" i="1"/>
  <c r="H1116" i="1"/>
  <c r="G1119" i="1"/>
  <c r="K1119" i="1" s="1"/>
  <c r="J1074" i="1"/>
  <c r="G1079" i="1"/>
  <c r="H1076" i="1"/>
  <c r="J1042" i="1"/>
  <c r="H1044" i="1"/>
  <c r="G1047" i="1"/>
  <c r="J1002" i="1"/>
  <c r="H1004" i="1"/>
  <c r="G1007" i="1"/>
  <c r="J970" i="1"/>
  <c r="H972" i="1"/>
  <c r="G975" i="1"/>
  <c r="K975" i="1" s="1"/>
  <c r="J930" i="1"/>
  <c r="H932" i="1"/>
  <c r="G935" i="1"/>
  <c r="K935" i="1" s="1"/>
  <c r="J898" i="1"/>
  <c r="L898" i="1" s="1"/>
  <c r="H900" i="1"/>
  <c r="G903" i="1"/>
  <c r="J866" i="1"/>
  <c r="G871" i="1"/>
  <c r="K871" i="1" s="1"/>
  <c r="H868" i="1"/>
  <c r="J834" i="1"/>
  <c r="L834" i="1" s="1"/>
  <c r="H836" i="1"/>
  <c r="G839" i="1"/>
  <c r="K839" i="1" s="1"/>
  <c r="J802" i="1"/>
  <c r="H804" i="1"/>
  <c r="G807" i="1"/>
  <c r="K807" i="1" s="1"/>
  <c r="J770" i="1"/>
  <c r="G775" i="1"/>
  <c r="H772" i="1"/>
  <c r="J738" i="1"/>
  <c r="H740" i="1"/>
  <c r="G743" i="1"/>
  <c r="K743" i="1" s="1"/>
  <c r="J706" i="1"/>
  <c r="H708" i="1"/>
  <c r="G711" i="1"/>
  <c r="J674" i="1"/>
  <c r="G679" i="1"/>
  <c r="K679" i="1" s="1"/>
  <c r="H676" i="1"/>
  <c r="J634" i="1"/>
  <c r="H636" i="1"/>
  <c r="G639" i="1"/>
  <c r="K639" i="1" s="1"/>
  <c r="J594" i="1"/>
  <c r="H596" i="1"/>
  <c r="G599" i="1"/>
  <c r="J570" i="1"/>
  <c r="H572" i="1"/>
  <c r="G575" i="1"/>
  <c r="J538" i="1"/>
  <c r="H540" i="1"/>
  <c r="G543" i="1"/>
  <c r="K543" i="1" s="1"/>
  <c r="J498" i="1"/>
  <c r="H500" i="1"/>
  <c r="G503" i="1"/>
  <c r="K503" i="1" s="1"/>
  <c r="J466" i="1"/>
  <c r="H468" i="1"/>
  <c r="G471" i="1"/>
  <c r="K471" i="1" s="1"/>
  <c r="J442" i="1"/>
  <c r="H444" i="1"/>
  <c r="G447" i="1"/>
  <c r="J410" i="1"/>
  <c r="H412" i="1"/>
  <c r="G415" i="1"/>
  <c r="K415" i="1" s="1"/>
  <c r="J378" i="1"/>
  <c r="H380" i="1"/>
  <c r="G383" i="1"/>
  <c r="K383" i="1" s="1"/>
  <c r="J354" i="1"/>
  <c r="H356" i="1"/>
  <c r="G359" i="1"/>
  <c r="K359" i="1" s="1"/>
  <c r="J314" i="1"/>
  <c r="H316" i="1"/>
  <c r="G319" i="1"/>
  <c r="J282" i="1"/>
  <c r="H284" i="1"/>
  <c r="G287" i="1"/>
  <c r="K287" i="1" s="1"/>
  <c r="J242" i="1"/>
  <c r="H244" i="1"/>
  <c r="G247" i="1"/>
  <c r="K247" i="1" s="1"/>
  <c r="J210" i="1"/>
  <c r="H212" i="1"/>
  <c r="G215" i="1"/>
  <c r="K215" i="1" s="1"/>
  <c r="J186" i="1"/>
  <c r="H188" i="1"/>
  <c r="G191" i="1"/>
  <c r="J154" i="1"/>
  <c r="H156" i="1"/>
  <c r="G159" i="1"/>
  <c r="K159" i="1" s="1"/>
  <c r="J114" i="1"/>
  <c r="G119" i="1"/>
  <c r="K119" i="1" s="1"/>
  <c r="H116" i="1"/>
  <c r="J98" i="1"/>
  <c r="G103" i="1"/>
  <c r="H100" i="1"/>
  <c r="J58" i="1"/>
  <c r="H60" i="1"/>
  <c r="G63" i="1"/>
  <c r="J34" i="1"/>
  <c r="G39" i="1"/>
  <c r="H36" i="1"/>
  <c r="J3825" i="1"/>
  <c r="H3827" i="1"/>
  <c r="G3830" i="1"/>
  <c r="J3777" i="1"/>
  <c r="H3779" i="1"/>
  <c r="G3782" i="1"/>
  <c r="J3745" i="1"/>
  <c r="H3747" i="1"/>
  <c r="G3750" i="1"/>
  <c r="J3705" i="1"/>
  <c r="G3710" i="1"/>
  <c r="H3707" i="1"/>
  <c r="J3649" i="1"/>
  <c r="L3649" i="1" s="1"/>
  <c r="H3651" i="1"/>
  <c r="G3654" i="1"/>
  <c r="K3654" i="1" s="1"/>
  <c r="J3601" i="1"/>
  <c r="L3601" i="1" s="1"/>
  <c r="H3603" i="1"/>
  <c r="G3606" i="1"/>
  <c r="J3545" i="1"/>
  <c r="H3547" i="1"/>
  <c r="G3550" i="1"/>
  <c r="K3550" i="1" s="1"/>
  <c r="J3505" i="1"/>
  <c r="L3505" i="1" s="1"/>
  <c r="H3507" i="1"/>
  <c r="G3510" i="1"/>
  <c r="K3510" i="1" s="1"/>
  <c r="J3473" i="1"/>
  <c r="H3475" i="1"/>
  <c r="G3478" i="1"/>
  <c r="J3425" i="1"/>
  <c r="H3427" i="1"/>
  <c r="G3430" i="1"/>
  <c r="K3430" i="1" s="1"/>
  <c r="J3385" i="1"/>
  <c r="H3387" i="1"/>
  <c r="G3390" i="1"/>
  <c r="J3345" i="1"/>
  <c r="L3345" i="1" s="1"/>
  <c r="H3347" i="1"/>
  <c r="G3350" i="1"/>
  <c r="J3305" i="1"/>
  <c r="L3305" i="1" s="1"/>
  <c r="H3307" i="1"/>
  <c r="G3310" i="1"/>
  <c r="J3265" i="1"/>
  <c r="L3265" i="1" s="1"/>
  <c r="H3267" i="1"/>
  <c r="G3270" i="1"/>
  <c r="J3217" i="1"/>
  <c r="L3217" i="1" s="1"/>
  <c r="H3219" i="1"/>
  <c r="G3222" i="1"/>
  <c r="J3169" i="1"/>
  <c r="H3171" i="1"/>
  <c r="G3174" i="1"/>
  <c r="K3174" i="1" s="1"/>
  <c r="J3129" i="1"/>
  <c r="H3131" i="1"/>
  <c r="G3134" i="1"/>
  <c r="J3089" i="1"/>
  <c r="H3091" i="1"/>
  <c r="G3094" i="1"/>
  <c r="K3094" i="1" s="1"/>
  <c r="J3057" i="1"/>
  <c r="H3059" i="1"/>
  <c r="G3062" i="1"/>
  <c r="J3017" i="1"/>
  <c r="H3019" i="1"/>
  <c r="G3022" i="1"/>
  <c r="J2977" i="1"/>
  <c r="H2979" i="1"/>
  <c r="G2982" i="1"/>
  <c r="J2937" i="1"/>
  <c r="H2939" i="1"/>
  <c r="G2942" i="1"/>
  <c r="J2897" i="1"/>
  <c r="L2897" i="1" s="1"/>
  <c r="H2899" i="1"/>
  <c r="G2902" i="1"/>
  <c r="J2857" i="1"/>
  <c r="H2859" i="1"/>
  <c r="G2862" i="1"/>
  <c r="J2817" i="1"/>
  <c r="H2819" i="1"/>
  <c r="G2822" i="1"/>
  <c r="J2777" i="1"/>
  <c r="H2779" i="1"/>
  <c r="G2782" i="1"/>
  <c r="K2782" i="1" s="1"/>
  <c r="J2745" i="1"/>
  <c r="H2747" i="1"/>
  <c r="G2750" i="1"/>
  <c r="J2713" i="1"/>
  <c r="H2715" i="1"/>
  <c r="G2718" i="1"/>
  <c r="K2718" i="1" s="1"/>
  <c r="J2665" i="1"/>
  <c r="L2665" i="1" s="1"/>
  <c r="H2667" i="1"/>
  <c r="G2670" i="1"/>
  <c r="J2633" i="1"/>
  <c r="H2635" i="1"/>
  <c r="G2638" i="1"/>
  <c r="J2593" i="1"/>
  <c r="H2595" i="1"/>
  <c r="G2598" i="1"/>
  <c r="K2598" i="1" s="1"/>
  <c r="J2561" i="1"/>
  <c r="L2561" i="1" s="1"/>
  <c r="H2563" i="1"/>
  <c r="G2566" i="1"/>
  <c r="J2521" i="1"/>
  <c r="H2523" i="1"/>
  <c r="G2526" i="1"/>
  <c r="K2526" i="1" s="1"/>
  <c r="J2473" i="1"/>
  <c r="H2475" i="1"/>
  <c r="G2478" i="1"/>
  <c r="K2478" i="1" s="1"/>
  <c r="J2425" i="1"/>
  <c r="H2427" i="1"/>
  <c r="G2430" i="1"/>
  <c r="J2385" i="1"/>
  <c r="L2385" i="1" s="1"/>
  <c r="H2387" i="1"/>
  <c r="G2390" i="1"/>
  <c r="J2337" i="1"/>
  <c r="H2339" i="1"/>
  <c r="G2342" i="1"/>
  <c r="J2289" i="1"/>
  <c r="H2291" i="1"/>
  <c r="G2294" i="1"/>
  <c r="K2294" i="1" s="1"/>
  <c r="J2249" i="1"/>
  <c r="H2251" i="1"/>
  <c r="G2254" i="1"/>
  <c r="K2254" i="1" s="1"/>
  <c r="J2201" i="1"/>
  <c r="H2203" i="1"/>
  <c r="G2206" i="1"/>
  <c r="K2206" i="1" s="1"/>
  <c r="J2161" i="1"/>
  <c r="H2163" i="1"/>
  <c r="G2166" i="1"/>
  <c r="J2113" i="1"/>
  <c r="H2115" i="1"/>
  <c r="G2118" i="1"/>
  <c r="K2118" i="1" s="1"/>
  <c r="J2065" i="1"/>
  <c r="H2067" i="1"/>
  <c r="G2070" i="1"/>
  <c r="J2025" i="1"/>
  <c r="G2030" i="1"/>
  <c r="H2027" i="1"/>
  <c r="J1993" i="1"/>
  <c r="H1995" i="1"/>
  <c r="G1998" i="1"/>
  <c r="J1953" i="1"/>
  <c r="H1955" i="1"/>
  <c r="G1958" i="1"/>
  <c r="K1958" i="1" s="1"/>
  <c r="J1913" i="1"/>
  <c r="H1915" i="1"/>
  <c r="G1918" i="1"/>
  <c r="J1881" i="1"/>
  <c r="H1883" i="1"/>
  <c r="G1886" i="1"/>
  <c r="J1841" i="1"/>
  <c r="H1843" i="1"/>
  <c r="G1846" i="1"/>
  <c r="K1846" i="1" s="1"/>
  <c r="J1801" i="1"/>
  <c r="H1803" i="1"/>
  <c r="G1806" i="1"/>
  <c r="J1769" i="1"/>
  <c r="G1774" i="1"/>
  <c r="H1771" i="1"/>
  <c r="J1729" i="1"/>
  <c r="L1729" i="1" s="1"/>
  <c r="H1731" i="1"/>
  <c r="G1734" i="1"/>
  <c r="K1734" i="1" s="1"/>
  <c r="J1689" i="1"/>
  <c r="H1691" i="1"/>
  <c r="G1694" i="1"/>
  <c r="J1657" i="1"/>
  <c r="H1659" i="1"/>
  <c r="G1662" i="1"/>
  <c r="J1617" i="1"/>
  <c r="H1619" i="1"/>
  <c r="G1622" i="1"/>
  <c r="J1569" i="1"/>
  <c r="H1571" i="1"/>
  <c r="G1574" i="1"/>
  <c r="K1574" i="1" s="1"/>
  <c r="J1529" i="1"/>
  <c r="H1531" i="1"/>
  <c r="G1534" i="1"/>
  <c r="J1489" i="1"/>
  <c r="H1491" i="1"/>
  <c r="G1494" i="1"/>
  <c r="K1494" i="1" s="1"/>
  <c r="J1449" i="1"/>
  <c r="G1454" i="1"/>
  <c r="H1451" i="1"/>
  <c r="J1393" i="1"/>
  <c r="H1395" i="1"/>
  <c r="G1398" i="1"/>
  <c r="J1337" i="1"/>
  <c r="L1337" i="1" s="1"/>
  <c r="H1339" i="1"/>
  <c r="G1342" i="1"/>
  <c r="K1342" i="1" s="1"/>
  <c r="J1289" i="1"/>
  <c r="H1291" i="1"/>
  <c r="G1294" i="1"/>
  <c r="J1241" i="1"/>
  <c r="H1243" i="1"/>
  <c r="G1246" i="1"/>
  <c r="K1246" i="1" s="1"/>
  <c r="J1201" i="1"/>
  <c r="L1201" i="1" s="1"/>
  <c r="H1203" i="1"/>
  <c r="G1206" i="1"/>
  <c r="J1145" i="1"/>
  <c r="G1150" i="1"/>
  <c r="H1147" i="1"/>
  <c r="J1089" i="1"/>
  <c r="H1091" i="1"/>
  <c r="G1094" i="1"/>
  <c r="K1094" i="1" s="1"/>
  <c r="J1033" i="1"/>
  <c r="H1035" i="1"/>
  <c r="G1038" i="1"/>
  <c r="K1038" i="1" s="1"/>
  <c r="J993" i="1"/>
  <c r="H995" i="1"/>
  <c r="G998" i="1"/>
  <c r="J945" i="1"/>
  <c r="H947" i="1"/>
  <c r="G950" i="1"/>
  <c r="J905" i="1"/>
  <c r="H907" i="1"/>
  <c r="G910" i="1"/>
  <c r="J865" i="1"/>
  <c r="H867" i="1"/>
  <c r="G870" i="1"/>
  <c r="K870" i="1" s="1"/>
  <c r="J817" i="1"/>
  <c r="L817" i="1" s="1"/>
  <c r="H819" i="1"/>
  <c r="G822" i="1"/>
  <c r="J769" i="1"/>
  <c r="H771" i="1"/>
  <c r="G774" i="1"/>
  <c r="J713" i="1"/>
  <c r="H715" i="1"/>
  <c r="G718" i="1"/>
  <c r="J681" i="1"/>
  <c r="H683" i="1"/>
  <c r="G686" i="1"/>
  <c r="J641" i="1"/>
  <c r="H643" i="1"/>
  <c r="G646" i="1"/>
  <c r="K646" i="1" s="1"/>
  <c r="J593" i="1"/>
  <c r="L593" i="1" s="1"/>
  <c r="H595" i="1"/>
  <c r="G598" i="1"/>
  <c r="J545" i="1"/>
  <c r="H547" i="1"/>
  <c r="G550" i="1"/>
  <c r="J497" i="1"/>
  <c r="H499" i="1"/>
  <c r="G502" i="1"/>
  <c r="K502" i="1" s="1"/>
  <c r="J449" i="1"/>
  <c r="H451" i="1"/>
  <c r="G454" i="1"/>
  <c r="J401" i="1"/>
  <c r="H403" i="1"/>
  <c r="G406" i="1"/>
  <c r="J361" i="1"/>
  <c r="H363" i="1"/>
  <c r="G366" i="1"/>
  <c r="J329" i="1"/>
  <c r="H331" i="1"/>
  <c r="G334" i="1"/>
  <c r="K334" i="1" s="1"/>
  <c r="J289" i="1"/>
  <c r="H291" i="1"/>
  <c r="G294" i="1"/>
  <c r="J249" i="1"/>
  <c r="G254" i="1"/>
  <c r="H251" i="1"/>
  <c r="J225" i="1"/>
  <c r="H227" i="1"/>
  <c r="G230" i="1"/>
  <c r="J185" i="1"/>
  <c r="H187" i="1"/>
  <c r="G190" i="1"/>
  <c r="J145" i="1"/>
  <c r="H147" i="1"/>
  <c r="G150" i="1"/>
  <c r="J129" i="1"/>
  <c r="H131" i="1"/>
  <c r="G134" i="1"/>
  <c r="J89" i="1"/>
  <c r="H91" i="1"/>
  <c r="G94" i="1"/>
  <c r="J73" i="1"/>
  <c r="H75" i="1"/>
  <c r="G78" i="1"/>
  <c r="K78" i="1" s="1"/>
  <c r="J65" i="1"/>
  <c r="H67" i="1"/>
  <c r="G70" i="1"/>
  <c r="K70" i="1" s="1"/>
  <c r="J41" i="1"/>
  <c r="L41" i="1" s="1"/>
  <c r="H43" i="1"/>
  <c r="G46" i="1"/>
  <c r="J3844" i="1"/>
  <c r="H3846" i="1"/>
  <c r="G3849" i="1"/>
  <c r="J3836" i="1"/>
  <c r="H3838" i="1"/>
  <c r="G3841" i="1"/>
  <c r="K3841" i="1" s="1"/>
  <c r="J3820" i="1"/>
  <c r="H3822" i="1"/>
  <c r="G3825" i="1"/>
  <c r="K3825" i="1" s="1"/>
  <c r="J3812" i="1"/>
  <c r="H3814" i="1"/>
  <c r="G3817" i="1"/>
  <c r="K3817" i="1" s="1"/>
  <c r="J3796" i="1"/>
  <c r="G3801" i="1"/>
  <c r="H3798" i="1"/>
  <c r="J3788" i="1"/>
  <c r="H3790" i="1"/>
  <c r="G3793" i="1"/>
  <c r="K3793" i="1" s="1"/>
  <c r="J3772" i="1"/>
  <c r="H3774" i="1"/>
  <c r="G3777" i="1"/>
  <c r="K3777" i="1" s="1"/>
  <c r="J3764" i="1"/>
  <c r="H3766" i="1"/>
  <c r="G3769" i="1"/>
  <c r="J3748" i="1"/>
  <c r="H3750" i="1"/>
  <c r="G3753" i="1"/>
  <c r="K3753" i="1" s="1"/>
  <c r="J3732" i="1"/>
  <c r="H3734" i="1"/>
  <c r="G3737" i="1"/>
  <c r="J3724" i="1"/>
  <c r="H3726" i="1"/>
  <c r="G3729" i="1"/>
  <c r="K3729" i="1" s="1"/>
  <c r="J3708" i="1"/>
  <c r="H3710" i="1"/>
  <c r="G3713" i="1"/>
  <c r="K3713" i="1" s="1"/>
  <c r="J3684" i="1"/>
  <c r="H3686" i="1"/>
  <c r="G3689" i="1"/>
  <c r="K3689" i="1" s="1"/>
  <c r="J3628" i="1"/>
  <c r="H3630" i="1"/>
  <c r="G3633" i="1"/>
  <c r="K3633" i="1" s="1"/>
  <c r="J3851" i="1"/>
  <c r="H3853" i="1"/>
  <c r="J3843" i="1"/>
  <c r="H3845" i="1"/>
  <c r="G3848" i="1"/>
  <c r="K3848" i="1" s="1"/>
  <c r="J3835" i="1"/>
  <c r="H3837" i="1"/>
  <c r="G3840" i="1"/>
  <c r="K3840" i="1" s="1"/>
  <c r="J3827" i="1"/>
  <c r="H3829" i="1"/>
  <c r="G3832" i="1"/>
  <c r="K3832" i="1" s="1"/>
  <c r="J3819" i="1"/>
  <c r="G3824" i="1"/>
  <c r="K3824" i="1" s="1"/>
  <c r="H3821" i="1"/>
  <c r="J3811" i="1"/>
  <c r="H3813" i="1"/>
  <c r="G3816" i="1"/>
  <c r="K3816" i="1" s="1"/>
  <c r="J3803" i="1"/>
  <c r="H3805" i="1"/>
  <c r="G3808" i="1"/>
  <c r="K3808" i="1" s="1"/>
  <c r="J3795" i="1"/>
  <c r="L3795" i="1" s="1"/>
  <c r="H3797" i="1"/>
  <c r="G3800" i="1"/>
  <c r="K3800" i="1" s="1"/>
  <c r="J3787" i="1"/>
  <c r="H3789" i="1"/>
  <c r="G3792" i="1"/>
  <c r="K3792" i="1" s="1"/>
  <c r="J3779" i="1"/>
  <c r="H3781" i="1"/>
  <c r="G3784" i="1"/>
  <c r="K3784" i="1" s="1"/>
  <c r="J3771" i="1"/>
  <c r="G3776" i="1"/>
  <c r="K3776" i="1" s="1"/>
  <c r="H3773" i="1"/>
  <c r="J3763" i="1"/>
  <c r="L3763" i="1" s="1"/>
  <c r="H3765" i="1"/>
  <c r="G3768" i="1"/>
  <c r="K3768" i="1" s="1"/>
  <c r="J3755" i="1"/>
  <c r="G3760" i="1"/>
  <c r="H3757" i="1"/>
  <c r="J3747" i="1"/>
  <c r="H3749" i="1"/>
  <c r="G3752" i="1"/>
  <c r="K3752" i="1" s="1"/>
  <c r="J3739" i="1"/>
  <c r="H3741" i="1"/>
  <c r="G3744" i="1"/>
  <c r="K3744" i="1" s="1"/>
  <c r="J3731" i="1"/>
  <c r="H3733" i="1"/>
  <c r="G3736" i="1"/>
  <c r="K3736" i="1" s="1"/>
  <c r="J3723" i="1"/>
  <c r="H3725" i="1"/>
  <c r="G3728" i="1"/>
  <c r="K3728" i="1" s="1"/>
  <c r="J3715" i="1"/>
  <c r="L3715" i="1" s="1"/>
  <c r="H3717" i="1"/>
  <c r="G3720" i="1"/>
  <c r="K3720" i="1" s="1"/>
  <c r="J3707" i="1"/>
  <c r="G3712" i="1"/>
  <c r="K3712" i="1" s="1"/>
  <c r="H3709" i="1"/>
  <c r="J3699" i="1"/>
  <c r="H3701" i="1"/>
  <c r="G3704" i="1"/>
  <c r="K3704" i="1" s="1"/>
  <c r="J3691" i="1"/>
  <c r="L3691" i="1" s="1"/>
  <c r="H3693" i="1"/>
  <c r="G3696" i="1"/>
  <c r="K3696" i="1" s="1"/>
  <c r="J3683" i="1"/>
  <c r="H3685" i="1"/>
  <c r="G3688" i="1"/>
  <c r="K3688" i="1" s="1"/>
  <c r="J3675" i="1"/>
  <c r="H3677" i="1"/>
  <c r="G3680" i="1"/>
  <c r="J3667" i="1"/>
  <c r="L3667" i="1" s="1"/>
  <c r="G3672" i="1"/>
  <c r="K3672" i="1" s="1"/>
  <c r="H3669" i="1"/>
  <c r="J3659" i="1"/>
  <c r="H3661" i="1"/>
  <c r="G3664" i="1"/>
  <c r="K3664" i="1" s="1"/>
  <c r="J3651" i="1"/>
  <c r="G3656" i="1"/>
  <c r="H3653" i="1"/>
  <c r="J3643" i="1"/>
  <c r="H3645" i="1"/>
  <c r="G3648" i="1"/>
  <c r="K3648" i="1" s="1"/>
  <c r="J3635" i="1"/>
  <c r="G3640" i="1"/>
  <c r="H3637" i="1"/>
  <c r="J3627" i="1"/>
  <c r="H3629" i="1"/>
  <c r="G3632" i="1"/>
  <c r="K3632" i="1" s="1"/>
  <c r="J3619" i="1"/>
  <c r="H3621" i="1"/>
  <c r="G3624" i="1"/>
  <c r="K3624" i="1" s="1"/>
  <c r="J3611" i="1"/>
  <c r="L3611" i="1" s="1"/>
  <c r="H3613" i="1"/>
  <c r="G3616" i="1"/>
  <c r="J3603" i="1"/>
  <c r="G3608" i="1"/>
  <c r="K3608" i="1" s="1"/>
  <c r="H3605" i="1"/>
  <c r="J3595" i="1"/>
  <c r="H3597" i="1"/>
  <c r="G3600" i="1"/>
  <c r="K3600" i="1" s="1"/>
  <c r="J3587" i="1"/>
  <c r="G3592" i="1"/>
  <c r="H3589" i="1"/>
  <c r="J3579" i="1"/>
  <c r="H3581" i="1"/>
  <c r="G3584" i="1"/>
  <c r="K3584" i="1" s="1"/>
  <c r="J3571" i="1"/>
  <c r="G3576" i="1"/>
  <c r="H3573" i="1"/>
  <c r="J3563" i="1"/>
  <c r="H3565" i="1"/>
  <c r="G3568" i="1"/>
  <c r="K3568" i="1" s="1"/>
  <c r="J3555" i="1"/>
  <c r="H3557" i="1"/>
  <c r="G3560" i="1"/>
  <c r="K3560" i="1" s="1"/>
  <c r="J3547" i="1"/>
  <c r="H3549" i="1"/>
  <c r="G3552" i="1"/>
  <c r="J3539" i="1"/>
  <c r="G3544" i="1"/>
  <c r="K3544" i="1" s="1"/>
  <c r="H3541" i="1"/>
  <c r="J3531" i="1"/>
  <c r="H3533" i="1"/>
  <c r="G3536" i="1"/>
  <c r="K3536" i="1" s="1"/>
  <c r="J3523" i="1"/>
  <c r="G3528" i="1"/>
  <c r="H3525" i="1"/>
  <c r="J3515" i="1"/>
  <c r="H3517" i="1"/>
  <c r="G3520" i="1"/>
  <c r="K3520" i="1" s="1"/>
  <c r="J3507" i="1"/>
  <c r="G3512" i="1"/>
  <c r="H3509" i="1"/>
  <c r="J3499" i="1"/>
  <c r="H3501" i="1"/>
  <c r="G3504" i="1"/>
  <c r="K3504" i="1" s="1"/>
  <c r="J3491" i="1"/>
  <c r="H3493" i="1"/>
  <c r="G3496" i="1"/>
  <c r="K3496" i="1" s="1"/>
  <c r="J3483" i="1"/>
  <c r="H3485" i="1"/>
  <c r="G3488" i="1"/>
  <c r="J3475" i="1"/>
  <c r="G3480" i="1"/>
  <c r="K3480" i="1" s="1"/>
  <c r="H3477" i="1"/>
  <c r="J3467" i="1"/>
  <c r="H3469" i="1"/>
  <c r="G3472" i="1"/>
  <c r="J3459" i="1"/>
  <c r="G3464" i="1"/>
  <c r="H3461" i="1"/>
  <c r="J3451" i="1"/>
  <c r="H3453" i="1"/>
  <c r="G3456" i="1"/>
  <c r="K3456" i="1" s="1"/>
  <c r="J3443" i="1"/>
  <c r="L3443" i="1" s="1"/>
  <c r="G3448" i="1"/>
  <c r="H3445" i="1"/>
  <c r="J3435" i="1"/>
  <c r="H3437" i="1"/>
  <c r="G3440" i="1"/>
  <c r="K3440" i="1" s="1"/>
  <c r="J3427" i="1"/>
  <c r="H3429" i="1"/>
  <c r="G3432" i="1"/>
  <c r="K3432" i="1" s="1"/>
  <c r="J3419" i="1"/>
  <c r="H3421" i="1"/>
  <c r="G3424" i="1"/>
  <c r="J3411" i="1"/>
  <c r="G3416" i="1"/>
  <c r="K3416" i="1" s="1"/>
  <c r="H3413" i="1"/>
  <c r="J3403" i="1"/>
  <c r="H3405" i="1"/>
  <c r="G3408" i="1"/>
  <c r="K3408" i="1" s="1"/>
  <c r="J3395" i="1"/>
  <c r="G3400" i="1"/>
  <c r="H3397" i="1"/>
  <c r="J3387" i="1"/>
  <c r="H3389" i="1"/>
  <c r="G3392" i="1"/>
  <c r="K3392" i="1" s="1"/>
  <c r="J3379" i="1"/>
  <c r="L3379" i="1" s="1"/>
  <c r="G3384" i="1"/>
  <c r="H3381" i="1"/>
  <c r="J3371" i="1"/>
  <c r="H3373" i="1"/>
  <c r="G3376" i="1"/>
  <c r="K3376" i="1" s="1"/>
  <c r="J3363" i="1"/>
  <c r="H3365" i="1"/>
  <c r="G3368" i="1"/>
  <c r="K3368" i="1" s="1"/>
  <c r="J3355" i="1"/>
  <c r="H3357" i="1"/>
  <c r="G3360" i="1"/>
  <c r="J3347" i="1"/>
  <c r="G3352" i="1"/>
  <c r="K3352" i="1" s="1"/>
  <c r="H3349" i="1"/>
  <c r="J3339" i="1"/>
  <c r="H3341" i="1"/>
  <c r="G3344" i="1"/>
  <c r="K3344" i="1" s="1"/>
  <c r="J3331" i="1"/>
  <c r="G3336" i="1"/>
  <c r="H3333" i="1"/>
  <c r="J3323" i="1"/>
  <c r="H3325" i="1"/>
  <c r="G3328" i="1"/>
  <c r="K3328" i="1" s="1"/>
  <c r="J3315" i="1"/>
  <c r="G3320" i="1"/>
  <c r="H3317" i="1"/>
  <c r="J3307" i="1"/>
  <c r="H3309" i="1"/>
  <c r="G3312" i="1"/>
  <c r="K3312" i="1" s="1"/>
  <c r="J3299" i="1"/>
  <c r="H3301" i="1"/>
  <c r="G3304" i="1"/>
  <c r="K3304" i="1" s="1"/>
  <c r="J3291" i="1"/>
  <c r="H3293" i="1"/>
  <c r="G3296" i="1"/>
  <c r="J3283" i="1"/>
  <c r="G3288" i="1"/>
  <c r="K3288" i="1" s="1"/>
  <c r="H3285" i="1"/>
  <c r="J3275" i="1"/>
  <c r="H3277" i="1"/>
  <c r="G3280" i="1"/>
  <c r="K3280" i="1" s="1"/>
  <c r="J3267" i="1"/>
  <c r="G3272" i="1"/>
  <c r="H3269" i="1"/>
  <c r="J3259" i="1"/>
  <c r="H3261" i="1"/>
  <c r="G3264" i="1"/>
  <c r="K3264" i="1" s="1"/>
  <c r="J3251" i="1"/>
  <c r="G3256" i="1"/>
  <c r="H3253" i="1"/>
  <c r="J3243" i="1"/>
  <c r="L3243" i="1" s="1"/>
  <c r="H3245" i="1"/>
  <c r="G3248" i="1"/>
  <c r="K3248" i="1" s="1"/>
  <c r="J3235" i="1"/>
  <c r="H3237" i="1"/>
  <c r="G3240" i="1"/>
  <c r="K3240" i="1" s="1"/>
  <c r="J3227" i="1"/>
  <c r="H3229" i="1"/>
  <c r="G3232" i="1"/>
  <c r="J3219" i="1"/>
  <c r="G3224" i="1"/>
  <c r="K3224" i="1" s="1"/>
  <c r="H3221" i="1"/>
  <c r="J3211" i="1"/>
  <c r="H3213" i="1"/>
  <c r="G3216" i="1"/>
  <c r="J3203" i="1"/>
  <c r="L3203" i="1" s="1"/>
  <c r="G3208" i="1"/>
  <c r="H3205" i="1"/>
  <c r="J3195" i="1"/>
  <c r="H3197" i="1"/>
  <c r="G3200" i="1"/>
  <c r="K3200" i="1" s="1"/>
  <c r="J3187" i="1"/>
  <c r="L3187" i="1" s="1"/>
  <c r="G3192" i="1"/>
  <c r="H3189" i="1"/>
  <c r="J3179" i="1"/>
  <c r="H3181" i="1"/>
  <c r="G3184" i="1"/>
  <c r="K3184" i="1" s="1"/>
  <c r="J3171" i="1"/>
  <c r="H3173" i="1"/>
  <c r="G3176" i="1"/>
  <c r="K3176" i="1" s="1"/>
  <c r="J3163" i="1"/>
  <c r="L3163" i="1" s="1"/>
  <c r="H3165" i="1"/>
  <c r="G3168" i="1"/>
  <c r="J3155" i="1"/>
  <c r="L3155" i="1" s="1"/>
  <c r="G3160" i="1"/>
  <c r="K3160" i="1" s="1"/>
  <c r="H3157" i="1"/>
  <c r="J3147" i="1"/>
  <c r="H3149" i="1"/>
  <c r="G3152" i="1"/>
  <c r="K3152" i="1" s="1"/>
  <c r="J3139" i="1"/>
  <c r="G3144" i="1"/>
  <c r="H3141" i="1"/>
  <c r="J3131" i="1"/>
  <c r="H3133" i="1"/>
  <c r="G3136" i="1"/>
  <c r="K3136" i="1" s="1"/>
  <c r="J3123" i="1"/>
  <c r="G3128" i="1"/>
  <c r="H3125" i="1"/>
  <c r="J3115" i="1"/>
  <c r="H3117" i="1"/>
  <c r="G3120" i="1"/>
  <c r="K3120" i="1" s="1"/>
  <c r="J3107" i="1"/>
  <c r="H3109" i="1"/>
  <c r="G3112" i="1"/>
  <c r="K3112" i="1" s="1"/>
  <c r="J3099" i="1"/>
  <c r="H3101" i="1"/>
  <c r="G3104" i="1"/>
  <c r="J3091" i="1"/>
  <c r="G3096" i="1"/>
  <c r="K3096" i="1" s="1"/>
  <c r="H3093" i="1"/>
  <c r="J3083" i="1"/>
  <c r="H3085" i="1"/>
  <c r="G3088" i="1"/>
  <c r="K3088" i="1" s="1"/>
  <c r="J3075" i="1"/>
  <c r="G3080" i="1"/>
  <c r="H3077" i="1"/>
  <c r="J3067" i="1"/>
  <c r="H3069" i="1"/>
  <c r="G3072" i="1"/>
  <c r="K3072" i="1" s="1"/>
  <c r="J3059" i="1"/>
  <c r="G3064" i="1"/>
  <c r="H3061" i="1"/>
  <c r="J3051" i="1"/>
  <c r="L3051" i="1" s="1"/>
  <c r="H3053" i="1"/>
  <c r="G3056" i="1"/>
  <c r="K3056" i="1" s="1"/>
  <c r="J3043" i="1"/>
  <c r="H3045" i="1"/>
  <c r="G3048" i="1"/>
  <c r="K3048" i="1" s="1"/>
  <c r="J3035" i="1"/>
  <c r="L3035" i="1" s="1"/>
  <c r="H3037" i="1"/>
  <c r="G3040" i="1"/>
  <c r="J3027" i="1"/>
  <c r="L3027" i="1" s="1"/>
  <c r="G3032" i="1"/>
  <c r="K3032" i="1" s="1"/>
  <c r="H3029" i="1"/>
  <c r="J3019" i="1"/>
  <c r="H3021" i="1"/>
  <c r="G3024" i="1"/>
  <c r="J3011" i="1"/>
  <c r="G3016" i="1"/>
  <c r="H3013" i="1"/>
  <c r="J3003" i="1"/>
  <c r="H3005" i="1"/>
  <c r="G3008" i="1"/>
  <c r="K3008" i="1" s="1"/>
  <c r="J2995" i="1"/>
  <c r="G3000" i="1"/>
  <c r="H2997" i="1"/>
  <c r="J2987" i="1"/>
  <c r="H2989" i="1"/>
  <c r="G2992" i="1"/>
  <c r="K2992" i="1" s="1"/>
  <c r="J2979" i="1"/>
  <c r="H2981" i="1"/>
  <c r="G2984" i="1"/>
  <c r="K2984" i="1" s="1"/>
  <c r="J2971" i="1"/>
  <c r="H2973" i="1"/>
  <c r="G2976" i="1"/>
  <c r="J2963" i="1"/>
  <c r="G2968" i="1"/>
  <c r="K2968" i="1" s="1"/>
  <c r="H2965" i="1"/>
  <c r="J2955" i="1"/>
  <c r="H2957" i="1"/>
  <c r="G2960" i="1"/>
  <c r="K2960" i="1" s="1"/>
  <c r="J2947" i="1"/>
  <c r="L2947" i="1" s="1"/>
  <c r="G2952" i="1"/>
  <c r="H2949" i="1"/>
  <c r="J2939" i="1"/>
  <c r="H2941" i="1"/>
  <c r="G2944" i="1"/>
  <c r="K2944" i="1" s="1"/>
  <c r="J2931" i="1"/>
  <c r="L2931" i="1" s="1"/>
  <c r="G2936" i="1"/>
  <c r="H2933" i="1"/>
  <c r="J2923" i="1"/>
  <c r="H2925" i="1"/>
  <c r="G2928" i="1"/>
  <c r="K2928" i="1" s="1"/>
  <c r="J2915" i="1"/>
  <c r="H2917" i="1"/>
  <c r="G2920" i="1"/>
  <c r="K2920" i="1" s="1"/>
  <c r="J2907" i="1"/>
  <c r="H2909" i="1"/>
  <c r="G2912" i="1"/>
  <c r="J2899" i="1"/>
  <c r="G2904" i="1"/>
  <c r="K2904" i="1" s="1"/>
  <c r="H2901" i="1"/>
  <c r="J2891" i="1"/>
  <c r="H2893" i="1"/>
  <c r="G2896" i="1"/>
  <c r="K2896" i="1" s="1"/>
  <c r="J2883" i="1"/>
  <c r="G2888" i="1"/>
  <c r="H2885" i="1"/>
  <c r="J2875" i="1"/>
  <c r="H2877" i="1"/>
  <c r="G2880" i="1"/>
  <c r="K2880" i="1" s="1"/>
  <c r="J2867" i="1"/>
  <c r="L2867" i="1" s="1"/>
  <c r="G2872" i="1"/>
  <c r="H2869" i="1"/>
  <c r="J2859" i="1"/>
  <c r="H2861" i="1"/>
  <c r="G2864" i="1"/>
  <c r="K2864" i="1" s="1"/>
  <c r="J2851" i="1"/>
  <c r="H2853" i="1"/>
  <c r="G2856" i="1"/>
  <c r="K2856" i="1" s="1"/>
  <c r="J2843" i="1"/>
  <c r="H2845" i="1"/>
  <c r="G2848" i="1"/>
  <c r="J2835" i="1"/>
  <c r="L2835" i="1" s="1"/>
  <c r="G2840" i="1"/>
  <c r="K2840" i="1" s="1"/>
  <c r="H2837" i="1"/>
  <c r="J2827" i="1"/>
  <c r="H2829" i="1"/>
  <c r="G2832" i="1"/>
  <c r="K2832" i="1" s="1"/>
  <c r="J2819" i="1"/>
  <c r="G2824" i="1"/>
  <c r="H2821" i="1"/>
  <c r="J2811" i="1"/>
  <c r="H2813" i="1"/>
  <c r="G2816" i="1"/>
  <c r="K2816" i="1" s="1"/>
  <c r="J2803" i="1"/>
  <c r="H2805" i="1"/>
  <c r="G2808" i="1"/>
  <c r="K2808" i="1" s="1"/>
  <c r="J2795" i="1"/>
  <c r="H2797" i="1"/>
  <c r="G2800" i="1"/>
  <c r="K2800" i="1" s="1"/>
  <c r="J2787" i="1"/>
  <c r="H2789" i="1"/>
  <c r="G2792" i="1"/>
  <c r="K2792" i="1" s="1"/>
  <c r="J2779" i="1"/>
  <c r="H2781" i="1"/>
  <c r="G2784" i="1"/>
  <c r="K2784" i="1" s="1"/>
  <c r="J2771" i="1"/>
  <c r="H2773" i="1"/>
  <c r="G2776" i="1"/>
  <c r="K2776" i="1" s="1"/>
  <c r="J2763" i="1"/>
  <c r="H2765" i="1"/>
  <c r="G2768" i="1"/>
  <c r="K2768" i="1" s="1"/>
  <c r="J2755" i="1"/>
  <c r="G2760" i="1"/>
  <c r="H2757" i="1"/>
  <c r="J2747" i="1"/>
  <c r="H2749" i="1"/>
  <c r="G2752" i="1"/>
  <c r="K2752" i="1" s="1"/>
  <c r="J2739" i="1"/>
  <c r="G2744" i="1"/>
  <c r="H2741" i="1"/>
  <c r="J2731" i="1"/>
  <c r="L2731" i="1" s="1"/>
  <c r="H2733" i="1"/>
  <c r="G2736" i="1"/>
  <c r="K2736" i="1" s="1"/>
  <c r="J2723" i="1"/>
  <c r="H2725" i="1"/>
  <c r="G2728" i="1"/>
  <c r="K2728" i="1" s="1"/>
  <c r="J2715" i="1"/>
  <c r="H2717" i="1"/>
  <c r="G2720" i="1"/>
  <c r="K2720" i="1" s="1"/>
  <c r="J2707" i="1"/>
  <c r="L2707" i="1" s="1"/>
  <c r="H2709" i="1"/>
  <c r="G2712" i="1"/>
  <c r="K2712" i="1" s="1"/>
  <c r="J2699" i="1"/>
  <c r="H2701" i="1"/>
  <c r="G2704" i="1"/>
  <c r="K2704" i="1" s="1"/>
  <c r="J2691" i="1"/>
  <c r="G2696" i="1"/>
  <c r="H2693" i="1"/>
  <c r="J2683" i="1"/>
  <c r="H2685" i="1"/>
  <c r="G2688" i="1"/>
  <c r="K2688" i="1" s="1"/>
  <c r="J2675" i="1"/>
  <c r="G2680" i="1"/>
  <c r="H2677" i="1"/>
  <c r="J2667" i="1"/>
  <c r="H2669" i="1"/>
  <c r="G2672" i="1"/>
  <c r="K2672" i="1" s="1"/>
  <c r="J2659" i="1"/>
  <c r="H2661" i="1"/>
  <c r="G2664" i="1"/>
  <c r="K2664" i="1" s="1"/>
  <c r="J2651" i="1"/>
  <c r="H2653" i="1"/>
  <c r="G2656" i="1"/>
  <c r="K2656" i="1" s="1"/>
  <c r="J2643" i="1"/>
  <c r="H2645" i="1"/>
  <c r="G2648" i="1"/>
  <c r="K2648" i="1" s="1"/>
  <c r="J2635" i="1"/>
  <c r="H2637" i="1"/>
  <c r="G2640" i="1"/>
  <c r="K2640" i="1" s="1"/>
  <c r="J2627" i="1"/>
  <c r="H2629" i="1"/>
  <c r="G2632" i="1"/>
  <c r="K2632" i="1" s="1"/>
  <c r="J2619" i="1"/>
  <c r="H2621" i="1"/>
  <c r="G2624" i="1"/>
  <c r="K2624" i="1" s="1"/>
  <c r="J2611" i="1"/>
  <c r="L2611" i="1" s="1"/>
  <c r="H2613" i="1"/>
  <c r="G2616" i="1"/>
  <c r="K2616" i="1" s="1"/>
  <c r="J2603" i="1"/>
  <c r="H2605" i="1"/>
  <c r="G2608" i="1"/>
  <c r="K2608" i="1" s="1"/>
  <c r="J2595" i="1"/>
  <c r="H2597" i="1"/>
  <c r="G2600" i="1"/>
  <c r="K2600" i="1" s="1"/>
  <c r="J2587" i="1"/>
  <c r="L2587" i="1" s="1"/>
  <c r="H2589" i="1"/>
  <c r="G2592" i="1"/>
  <c r="K2592" i="1" s="1"/>
  <c r="J2579" i="1"/>
  <c r="H2581" i="1"/>
  <c r="G2584" i="1"/>
  <c r="K2584" i="1" s="1"/>
  <c r="J2571" i="1"/>
  <c r="H2573" i="1"/>
  <c r="G2576" i="1"/>
  <c r="K2576" i="1" s="1"/>
  <c r="J2563" i="1"/>
  <c r="G2568" i="1"/>
  <c r="H2565" i="1"/>
  <c r="J2555" i="1"/>
  <c r="H2557" i="1"/>
  <c r="G2560" i="1"/>
  <c r="K2560" i="1" s="1"/>
  <c r="J2547" i="1"/>
  <c r="L2547" i="1" s="1"/>
  <c r="G2552" i="1"/>
  <c r="H2549" i="1"/>
  <c r="J2539" i="1"/>
  <c r="H2541" i="1"/>
  <c r="G2544" i="1"/>
  <c r="K2544" i="1" s="1"/>
  <c r="J2531" i="1"/>
  <c r="H2533" i="1"/>
  <c r="G2536" i="1"/>
  <c r="K2536" i="1" s="1"/>
  <c r="J2523" i="1"/>
  <c r="H2525" i="1"/>
  <c r="G2528" i="1"/>
  <c r="K2528" i="1" s="1"/>
  <c r="J2515" i="1"/>
  <c r="H2517" i="1"/>
  <c r="G2520" i="1"/>
  <c r="K2520" i="1" s="1"/>
  <c r="J2507" i="1"/>
  <c r="H2509" i="1"/>
  <c r="G2512" i="1"/>
  <c r="K2512" i="1" s="1"/>
  <c r="J2499" i="1"/>
  <c r="L2499" i="1" s="1"/>
  <c r="H2501" i="1"/>
  <c r="G2504" i="1"/>
  <c r="J2491" i="1"/>
  <c r="H2493" i="1"/>
  <c r="G2496" i="1"/>
  <c r="K2496" i="1" s="1"/>
  <c r="J2483" i="1"/>
  <c r="G2488" i="1"/>
  <c r="H2485" i="1"/>
  <c r="J2475" i="1"/>
  <c r="H2477" i="1"/>
  <c r="G2480" i="1"/>
  <c r="K2480" i="1" s="1"/>
  <c r="J2467" i="1"/>
  <c r="H2469" i="1"/>
  <c r="G2472" i="1"/>
  <c r="K2472" i="1" s="1"/>
  <c r="J2459" i="1"/>
  <c r="H2461" i="1"/>
  <c r="G2464" i="1"/>
  <c r="K2464" i="1" s="1"/>
  <c r="J2451" i="1"/>
  <c r="L2451" i="1" s="1"/>
  <c r="H2453" i="1"/>
  <c r="G2456" i="1"/>
  <c r="K2456" i="1" s="1"/>
  <c r="J2443" i="1"/>
  <c r="H2445" i="1"/>
  <c r="G2448" i="1"/>
  <c r="K2448" i="1" s="1"/>
  <c r="J2435" i="1"/>
  <c r="L2435" i="1" s="1"/>
  <c r="G2440" i="1"/>
  <c r="H2437" i="1"/>
  <c r="J2427" i="1"/>
  <c r="H2429" i="1"/>
  <c r="G2432" i="1"/>
  <c r="K2432" i="1" s="1"/>
  <c r="J2419" i="1"/>
  <c r="G2424" i="1"/>
  <c r="H2421" i="1"/>
  <c r="J2411" i="1"/>
  <c r="H2413" i="1"/>
  <c r="G2416" i="1"/>
  <c r="K2416" i="1" s="1"/>
  <c r="J2403" i="1"/>
  <c r="H2405" i="1"/>
  <c r="G2408" i="1"/>
  <c r="K2408" i="1" s="1"/>
  <c r="J2395" i="1"/>
  <c r="H2397" i="1"/>
  <c r="G2400" i="1"/>
  <c r="K2400" i="1" s="1"/>
  <c r="J2387" i="1"/>
  <c r="H2389" i="1"/>
  <c r="G2392" i="1"/>
  <c r="K2392" i="1" s="1"/>
  <c r="J2379" i="1"/>
  <c r="H2381" i="1"/>
  <c r="G2384" i="1"/>
  <c r="K2384" i="1" s="1"/>
  <c r="J2371" i="1"/>
  <c r="H2373" i="1"/>
  <c r="G2376" i="1"/>
  <c r="K2376" i="1" s="1"/>
  <c r="J2363" i="1"/>
  <c r="H2365" i="1"/>
  <c r="G2368" i="1"/>
  <c r="K2368" i="1" s="1"/>
  <c r="J2355" i="1"/>
  <c r="H2357" i="1"/>
  <c r="G2360" i="1"/>
  <c r="K2360" i="1" s="1"/>
  <c r="J2347" i="1"/>
  <c r="H2349" i="1"/>
  <c r="G2352" i="1"/>
  <c r="K2352" i="1" s="1"/>
  <c r="J2339" i="1"/>
  <c r="H2341" i="1"/>
  <c r="G2344" i="1"/>
  <c r="K2344" i="1" s="1"/>
  <c r="J2331" i="1"/>
  <c r="L2331" i="1" s="1"/>
  <c r="G2336" i="1"/>
  <c r="H2333" i="1"/>
  <c r="J2323" i="1"/>
  <c r="H2325" i="1"/>
  <c r="G2328" i="1"/>
  <c r="K2328" i="1" s="1"/>
  <c r="J2315" i="1"/>
  <c r="H2317" i="1"/>
  <c r="G2320" i="1"/>
  <c r="K2320" i="1" s="1"/>
  <c r="J2307" i="1"/>
  <c r="H2309" i="1"/>
  <c r="G2312" i="1"/>
  <c r="K2312" i="1" s="1"/>
  <c r="J2299" i="1"/>
  <c r="H2301" i="1"/>
  <c r="G2304" i="1"/>
  <c r="K2304" i="1" s="1"/>
  <c r="J2291" i="1"/>
  <c r="H2293" i="1"/>
  <c r="G2296" i="1"/>
  <c r="K2296" i="1" s="1"/>
  <c r="J2283" i="1"/>
  <c r="H2285" i="1"/>
  <c r="G2288" i="1"/>
  <c r="K2288" i="1" s="1"/>
  <c r="J2275" i="1"/>
  <c r="H2277" i="1"/>
  <c r="G2280" i="1"/>
  <c r="K2280" i="1" s="1"/>
  <c r="J2267" i="1"/>
  <c r="H2269" i="1"/>
  <c r="G2272" i="1"/>
  <c r="K2272" i="1" s="1"/>
  <c r="J2259" i="1"/>
  <c r="H2261" i="1"/>
  <c r="G2264" i="1"/>
  <c r="K2264" i="1" s="1"/>
  <c r="J2251" i="1"/>
  <c r="G2256" i="1"/>
  <c r="K2256" i="1" s="1"/>
  <c r="H2253" i="1"/>
  <c r="J2243" i="1"/>
  <c r="H2245" i="1"/>
  <c r="G2248" i="1"/>
  <c r="K2248" i="1" s="1"/>
  <c r="J2235" i="1"/>
  <c r="H2237" i="1"/>
  <c r="G2240" i="1"/>
  <c r="K2240" i="1" s="1"/>
  <c r="J2227" i="1"/>
  <c r="L2227" i="1" s="1"/>
  <c r="H2229" i="1"/>
  <c r="G2232" i="1"/>
  <c r="J2219" i="1"/>
  <c r="H2221" i="1"/>
  <c r="G2224" i="1"/>
  <c r="K2224" i="1" s="1"/>
  <c r="J2211" i="1"/>
  <c r="H2213" i="1"/>
  <c r="G2216" i="1"/>
  <c r="K2216" i="1" s="1"/>
  <c r="J2203" i="1"/>
  <c r="H2205" i="1"/>
  <c r="G2208" i="1"/>
  <c r="K2208" i="1" s="1"/>
  <c r="J2195" i="1"/>
  <c r="G2200" i="1"/>
  <c r="K2200" i="1" s="1"/>
  <c r="H2197" i="1"/>
  <c r="J2187" i="1"/>
  <c r="H2189" i="1"/>
  <c r="G2192" i="1"/>
  <c r="K2192" i="1" s="1"/>
  <c r="J2179" i="1"/>
  <c r="L2179" i="1" s="1"/>
  <c r="H2181" i="1"/>
  <c r="G2184" i="1"/>
  <c r="K2184" i="1" s="1"/>
  <c r="J2171" i="1"/>
  <c r="H2173" i="1"/>
  <c r="G2176" i="1"/>
  <c r="K2176" i="1" s="1"/>
  <c r="J2163" i="1"/>
  <c r="H2165" i="1"/>
  <c r="G2168" i="1"/>
  <c r="K2168" i="1" s="1"/>
  <c r="J2155" i="1"/>
  <c r="H2157" i="1"/>
  <c r="G2160" i="1"/>
  <c r="K2160" i="1" s="1"/>
  <c r="J2147" i="1"/>
  <c r="H2149" i="1"/>
  <c r="G2152" i="1"/>
  <c r="K2152" i="1" s="1"/>
  <c r="J2139" i="1"/>
  <c r="H2141" i="1"/>
  <c r="G2144" i="1"/>
  <c r="K2144" i="1" s="1"/>
  <c r="J2131" i="1"/>
  <c r="L2131" i="1" s="1"/>
  <c r="H2133" i="1"/>
  <c r="G2136" i="1"/>
  <c r="K2136" i="1" s="1"/>
  <c r="J2123" i="1"/>
  <c r="H2125" i="1"/>
  <c r="G2128" i="1"/>
  <c r="K2128" i="1" s="1"/>
  <c r="J2115" i="1"/>
  <c r="H2117" i="1"/>
  <c r="G2120" i="1"/>
  <c r="K2120" i="1" s="1"/>
  <c r="J2107" i="1"/>
  <c r="H2109" i="1"/>
  <c r="G2112" i="1"/>
  <c r="K2112" i="1" s="1"/>
  <c r="J2099" i="1"/>
  <c r="H2101" i="1"/>
  <c r="G2104" i="1"/>
  <c r="K2104" i="1" s="1"/>
  <c r="J2091" i="1"/>
  <c r="H2093" i="1"/>
  <c r="G2096" i="1"/>
  <c r="K2096" i="1" s="1"/>
  <c r="J2083" i="1"/>
  <c r="H2085" i="1"/>
  <c r="G2088" i="1"/>
  <c r="K2088" i="1" s="1"/>
  <c r="J2075" i="1"/>
  <c r="H2077" i="1"/>
  <c r="G2080" i="1"/>
  <c r="K2080" i="1" s="1"/>
  <c r="J2067" i="1"/>
  <c r="H2069" i="1"/>
  <c r="G2072" i="1"/>
  <c r="K2072" i="1" s="1"/>
  <c r="J2059" i="1"/>
  <c r="G2064" i="1"/>
  <c r="K2064" i="1" s="1"/>
  <c r="H2061" i="1"/>
  <c r="J2051" i="1"/>
  <c r="H2053" i="1"/>
  <c r="G2056" i="1"/>
  <c r="K2056" i="1" s="1"/>
  <c r="J2043" i="1"/>
  <c r="H2045" i="1"/>
  <c r="G2048" i="1"/>
  <c r="K2048" i="1" s="1"/>
  <c r="J2035" i="1"/>
  <c r="L2035" i="1" s="1"/>
  <c r="H2037" i="1"/>
  <c r="G2040" i="1"/>
  <c r="K2040" i="1" s="1"/>
  <c r="J2027" i="1"/>
  <c r="H2029" i="1"/>
  <c r="G2032" i="1"/>
  <c r="K2032" i="1" s="1"/>
  <c r="J2019" i="1"/>
  <c r="H2021" i="1"/>
  <c r="G2024" i="1"/>
  <c r="K2024" i="1" s="1"/>
  <c r="J2011" i="1"/>
  <c r="L2011" i="1" s="1"/>
  <c r="H2013" i="1"/>
  <c r="G2016" i="1"/>
  <c r="K2016" i="1" s="1"/>
  <c r="J2003" i="1"/>
  <c r="G2008" i="1"/>
  <c r="K2008" i="1" s="1"/>
  <c r="H2005" i="1"/>
  <c r="J1995" i="1"/>
  <c r="G2000" i="1"/>
  <c r="K2000" i="1" s="1"/>
  <c r="H1997" i="1"/>
  <c r="J1987" i="1"/>
  <c r="H1989" i="1"/>
  <c r="G1992" i="1"/>
  <c r="K1992" i="1" s="1"/>
  <c r="J1979" i="1"/>
  <c r="H1981" i="1"/>
  <c r="G1984" i="1"/>
  <c r="K1984" i="1" s="1"/>
  <c r="J1971" i="1"/>
  <c r="H1973" i="1"/>
  <c r="G1976" i="1"/>
  <c r="K1976" i="1" s="1"/>
  <c r="J1963" i="1"/>
  <c r="H1965" i="1"/>
  <c r="G1968" i="1"/>
  <c r="K1968" i="1" s="1"/>
  <c r="J1955" i="1"/>
  <c r="H1957" i="1"/>
  <c r="G1960" i="1"/>
  <c r="K1960" i="1" s="1"/>
  <c r="J1947" i="1"/>
  <c r="H1949" i="1"/>
  <c r="G1952" i="1"/>
  <c r="K1952" i="1" s="1"/>
  <c r="H1941" i="1"/>
  <c r="J1939" i="1"/>
  <c r="G1944" i="1"/>
  <c r="K1944" i="1" s="1"/>
  <c r="J1931" i="1"/>
  <c r="H1933" i="1"/>
  <c r="G1936" i="1"/>
  <c r="K1936" i="1" s="1"/>
  <c r="J1923" i="1"/>
  <c r="H1925" i="1"/>
  <c r="G1928" i="1"/>
  <c r="K1928" i="1" s="1"/>
  <c r="H1917" i="1"/>
  <c r="J1915" i="1"/>
  <c r="G1920" i="1"/>
  <c r="K1920" i="1" s="1"/>
  <c r="J1907" i="1"/>
  <c r="H1909" i="1"/>
  <c r="G1912" i="1"/>
  <c r="K1912" i="1" s="1"/>
  <c r="J1899" i="1"/>
  <c r="L1899" i="1" s="1"/>
  <c r="H1901" i="1"/>
  <c r="G1904" i="1"/>
  <c r="K1904" i="1" s="1"/>
  <c r="H1893" i="1"/>
  <c r="J1891" i="1"/>
  <c r="G1896" i="1"/>
  <c r="K1896" i="1" s="1"/>
  <c r="J1883" i="1"/>
  <c r="H1885" i="1"/>
  <c r="G1888" i="1"/>
  <c r="K1888" i="1" s="1"/>
  <c r="J1875" i="1"/>
  <c r="H1877" i="1"/>
  <c r="G1880" i="1"/>
  <c r="K1880" i="1" s="1"/>
  <c r="J1867" i="1"/>
  <c r="H1869" i="1"/>
  <c r="G1872" i="1"/>
  <c r="K1872" i="1" s="1"/>
  <c r="J1859" i="1"/>
  <c r="H1861" i="1"/>
  <c r="G1864" i="1"/>
  <c r="K1864" i="1" s="1"/>
  <c r="H1853" i="1"/>
  <c r="J1851" i="1"/>
  <c r="G1856" i="1"/>
  <c r="K1856" i="1" s="1"/>
  <c r="J1843" i="1"/>
  <c r="H1845" i="1"/>
  <c r="G1848" i="1"/>
  <c r="K1848" i="1" s="1"/>
  <c r="J1835" i="1"/>
  <c r="H1837" i="1"/>
  <c r="G1840" i="1"/>
  <c r="K1840" i="1" s="1"/>
  <c r="J1827" i="1"/>
  <c r="H1829" i="1"/>
  <c r="G1832" i="1"/>
  <c r="K1832" i="1" s="1"/>
  <c r="J1819" i="1"/>
  <c r="H1821" i="1"/>
  <c r="G1824" i="1"/>
  <c r="K1824" i="1" s="1"/>
  <c r="J1811" i="1"/>
  <c r="L1811" i="1" s="1"/>
  <c r="H1813" i="1"/>
  <c r="G1816" i="1"/>
  <c r="K1816" i="1" s="1"/>
  <c r="J1803" i="1"/>
  <c r="H1805" i="1"/>
  <c r="G1808" i="1"/>
  <c r="K1808" i="1" s="1"/>
  <c r="J1795" i="1"/>
  <c r="H1797" i="1"/>
  <c r="G1800" i="1"/>
  <c r="K1800" i="1" s="1"/>
  <c r="J1787" i="1"/>
  <c r="H1789" i="1"/>
  <c r="G1792" i="1"/>
  <c r="K1792" i="1" s="1"/>
  <c r="J1779" i="1"/>
  <c r="H1781" i="1"/>
  <c r="G1784" i="1"/>
  <c r="K1784" i="1" s="1"/>
  <c r="J1771" i="1"/>
  <c r="H1773" i="1"/>
  <c r="G1776" i="1"/>
  <c r="K1776" i="1" s="1"/>
  <c r="J1763" i="1"/>
  <c r="H1765" i="1"/>
  <c r="G1768" i="1"/>
  <c r="K1768" i="1" s="1"/>
  <c r="J1755" i="1"/>
  <c r="L1755" i="1" s="1"/>
  <c r="H1757" i="1"/>
  <c r="G1760" i="1"/>
  <c r="J1747" i="1"/>
  <c r="L1747" i="1" s="1"/>
  <c r="H1749" i="1"/>
  <c r="G1752" i="1"/>
  <c r="K1752" i="1" s="1"/>
  <c r="J1739" i="1"/>
  <c r="H1741" i="1"/>
  <c r="G1744" i="1"/>
  <c r="K1744" i="1" s="1"/>
  <c r="J1731" i="1"/>
  <c r="H1733" i="1"/>
  <c r="G1736" i="1"/>
  <c r="K1736" i="1" s="1"/>
  <c r="J1723" i="1"/>
  <c r="H1725" i="1"/>
  <c r="G1728" i="1"/>
  <c r="K1728" i="1" s="1"/>
  <c r="J1715" i="1"/>
  <c r="H1717" i="1"/>
  <c r="G1720" i="1"/>
  <c r="K1720" i="1" s="1"/>
  <c r="J1707" i="1"/>
  <c r="H1709" i="1"/>
  <c r="G1712" i="1"/>
  <c r="K1712" i="1" s="1"/>
  <c r="J1699" i="1"/>
  <c r="H1701" i="1"/>
  <c r="G1704" i="1"/>
  <c r="K1704" i="1" s="1"/>
  <c r="J1691" i="1"/>
  <c r="H1693" i="1"/>
  <c r="G1696" i="1"/>
  <c r="K1696" i="1" s="1"/>
  <c r="J1683" i="1"/>
  <c r="H1685" i="1"/>
  <c r="G1688" i="1"/>
  <c r="K1688" i="1" s="1"/>
  <c r="J1675" i="1"/>
  <c r="H1677" i="1"/>
  <c r="G1680" i="1"/>
  <c r="K1680" i="1" s="1"/>
  <c r="J1667" i="1"/>
  <c r="H1669" i="1"/>
  <c r="G1672" i="1"/>
  <c r="K1672" i="1" s="1"/>
  <c r="J1659" i="1"/>
  <c r="H1661" i="1"/>
  <c r="G1664" i="1"/>
  <c r="K1664" i="1" s="1"/>
  <c r="J1651" i="1"/>
  <c r="H1653" i="1"/>
  <c r="G1656" i="1"/>
  <c r="K1656" i="1" s="1"/>
  <c r="J1643" i="1"/>
  <c r="L1643" i="1" s="1"/>
  <c r="H1645" i="1"/>
  <c r="G1648" i="1"/>
  <c r="K1648" i="1" s="1"/>
  <c r="J1635" i="1"/>
  <c r="H1637" i="1"/>
  <c r="G1640" i="1"/>
  <c r="K1640" i="1" s="1"/>
  <c r="J1627" i="1"/>
  <c r="L1627" i="1" s="1"/>
  <c r="H1629" i="1"/>
  <c r="G1632" i="1"/>
  <c r="K1632" i="1" s="1"/>
  <c r="J1619" i="1"/>
  <c r="H1621" i="1"/>
  <c r="G1624" i="1"/>
  <c r="K1624" i="1" s="1"/>
  <c r="J1611" i="1"/>
  <c r="H1613" i="1"/>
  <c r="G1616" i="1"/>
  <c r="K1616" i="1" s="1"/>
  <c r="J1603" i="1"/>
  <c r="H1605" i="1"/>
  <c r="G1608" i="1"/>
  <c r="K1608" i="1" s="1"/>
  <c r="J1595" i="1"/>
  <c r="H1597" i="1"/>
  <c r="G1600" i="1"/>
  <c r="K1600" i="1" s="1"/>
  <c r="J1587" i="1"/>
  <c r="L1587" i="1" s="1"/>
  <c r="H1589" i="1"/>
  <c r="G1592" i="1"/>
  <c r="K1592" i="1" s="1"/>
  <c r="J1579" i="1"/>
  <c r="L1579" i="1" s="1"/>
  <c r="H1581" i="1"/>
  <c r="G1584" i="1"/>
  <c r="K1584" i="1" s="1"/>
  <c r="J1571" i="1"/>
  <c r="H1573" i="1"/>
  <c r="G1576" i="1"/>
  <c r="K1576" i="1" s="1"/>
  <c r="J1563" i="1"/>
  <c r="H1565" i="1"/>
  <c r="G1568" i="1"/>
  <c r="K1568" i="1" s="1"/>
  <c r="J1555" i="1"/>
  <c r="H1557" i="1"/>
  <c r="G1560" i="1"/>
  <c r="K1560" i="1" s="1"/>
  <c r="J1547" i="1"/>
  <c r="H1549" i="1"/>
  <c r="G1552" i="1"/>
  <c r="K1552" i="1" s="1"/>
  <c r="J1539" i="1"/>
  <c r="H1541" i="1"/>
  <c r="G1544" i="1"/>
  <c r="K1544" i="1" s="1"/>
  <c r="J1531" i="1"/>
  <c r="H1533" i="1"/>
  <c r="G1536" i="1"/>
  <c r="K1536" i="1" s="1"/>
  <c r="J1523" i="1"/>
  <c r="L1523" i="1" s="1"/>
  <c r="H1525" i="1"/>
  <c r="G1528" i="1"/>
  <c r="K1528" i="1" s="1"/>
  <c r="J1515" i="1"/>
  <c r="H1517" i="1"/>
  <c r="G1520" i="1"/>
  <c r="K1520" i="1" s="1"/>
  <c r="J1507" i="1"/>
  <c r="H1509" i="1"/>
  <c r="G1512" i="1"/>
  <c r="K1512" i="1" s="1"/>
  <c r="J1499" i="1"/>
  <c r="H1501" i="1"/>
  <c r="G1504" i="1"/>
  <c r="K1504" i="1" s="1"/>
  <c r="J1491" i="1"/>
  <c r="H1493" i="1"/>
  <c r="G1496" i="1"/>
  <c r="K1496" i="1" s="1"/>
  <c r="H1485" i="1"/>
  <c r="J1483" i="1"/>
  <c r="G1488" i="1"/>
  <c r="K1488" i="1" s="1"/>
  <c r="J1475" i="1"/>
  <c r="H1477" i="1"/>
  <c r="G1480" i="1"/>
  <c r="K1480" i="1" s="1"/>
  <c r="J1467" i="1"/>
  <c r="H1469" i="1"/>
  <c r="G1472" i="1"/>
  <c r="K1472" i="1" s="1"/>
  <c r="J1459" i="1"/>
  <c r="H1461" i="1"/>
  <c r="G1464" i="1"/>
  <c r="K1464" i="1" s="1"/>
  <c r="J1451" i="1"/>
  <c r="H1453" i="1"/>
  <c r="G1456" i="1"/>
  <c r="K1456" i="1" s="1"/>
  <c r="J1443" i="1"/>
  <c r="H1445" i="1"/>
  <c r="G1448" i="1"/>
  <c r="K1448" i="1" s="1"/>
  <c r="J1435" i="1"/>
  <c r="L1435" i="1" s="1"/>
  <c r="H1437" i="1"/>
  <c r="G1440" i="1"/>
  <c r="K1440" i="1" s="1"/>
  <c r="J1427" i="1"/>
  <c r="L1427" i="1" s="1"/>
  <c r="H1429" i="1"/>
  <c r="G1432" i="1"/>
  <c r="K1432" i="1" s="1"/>
  <c r="J1419" i="1"/>
  <c r="H1421" i="1"/>
  <c r="G1424" i="1"/>
  <c r="K1424" i="1" s="1"/>
  <c r="J1411" i="1"/>
  <c r="H1413" i="1"/>
  <c r="G1416" i="1"/>
  <c r="K1416" i="1" s="1"/>
  <c r="J1403" i="1"/>
  <c r="H1405" i="1"/>
  <c r="G1408" i="1"/>
  <c r="K1408" i="1" s="1"/>
  <c r="J1395" i="1"/>
  <c r="H1397" i="1"/>
  <c r="G1400" i="1"/>
  <c r="K1400" i="1" s="1"/>
  <c r="J1387" i="1"/>
  <c r="H1389" i="1"/>
  <c r="G1392" i="1"/>
  <c r="K1392" i="1" s="1"/>
  <c r="J1379" i="1"/>
  <c r="H1381" i="1"/>
  <c r="G1384" i="1"/>
  <c r="K1384" i="1" s="1"/>
  <c r="J1371" i="1"/>
  <c r="H1373" i="1"/>
  <c r="G1376" i="1"/>
  <c r="K1376" i="1" s="1"/>
  <c r="J1363" i="1"/>
  <c r="H1365" i="1"/>
  <c r="G1368" i="1"/>
  <c r="K1368" i="1" s="1"/>
  <c r="J1355" i="1"/>
  <c r="H1357" i="1"/>
  <c r="G1360" i="1"/>
  <c r="K1360" i="1" s="1"/>
  <c r="J1347" i="1"/>
  <c r="H1349" i="1"/>
  <c r="G1352" i="1"/>
  <c r="K1352" i="1" s="1"/>
  <c r="J1339" i="1"/>
  <c r="H1341" i="1"/>
  <c r="G1344" i="1"/>
  <c r="K1344" i="1" s="1"/>
  <c r="J1331" i="1"/>
  <c r="H1333" i="1"/>
  <c r="G1336" i="1"/>
  <c r="K1336" i="1" s="1"/>
  <c r="J1323" i="1"/>
  <c r="L1323" i="1" s="1"/>
  <c r="H1325" i="1"/>
  <c r="G1328" i="1"/>
  <c r="K1328" i="1" s="1"/>
  <c r="J1315" i="1"/>
  <c r="H1317" i="1"/>
  <c r="G1320" i="1"/>
  <c r="K1320" i="1" s="1"/>
  <c r="J1307" i="1"/>
  <c r="H1309" i="1"/>
  <c r="G1312" i="1"/>
  <c r="K1312" i="1" s="1"/>
  <c r="J1299" i="1"/>
  <c r="H1301" i="1"/>
  <c r="G1304" i="1"/>
  <c r="K1304" i="1" s="1"/>
  <c r="J1291" i="1"/>
  <c r="H1293" i="1"/>
  <c r="G1296" i="1"/>
  <c r="K1296" i="1" s="1"/>
  <c r="J1283" i="1"/>
  <c r="H1285" i="1"/>
  <c r="G1288" i="1"/>
  <c r="K1288" i="1" s="1"/>
  <c r="J1275" i="1"/>
  <c r="H1277" i="1"/>
  <c r="G1280" i="1"/>
  <c r="K1280" i="1" s="1"/>
  <c r="J1267" i="1"/>
  <c r="L1267" i="1" s="1"/>
  <c r="H1269" i="1"/>
  <c r="G1272" i="1"/>
  <c r="K1272" i="1" s="1"/>
  <c r="J1259" i="1"/>
  <c r="H1261" i="1"/>
  <c r="G1264" i="1"/>
  <c r="K1264" i="1" s="1"/>
  <c r="J1251" i="1"/>
  <c r="H1253" i="1"/>
  <c r="G1256" i="1"/>
  <c r="K1256" i="1" s="1"/>
  <c r="J1243" i="1"/>
  <c r="H1245" i="1"/>
  <c r="G1248" i="1"/>
  <c r="K1248" i="1" s="1"/>
  <c r="J1235" i="1"/>
  <c r="H1237" i="1"/>
  <c r="G1240" i="1"/>
  <c r="K1240" i="1" s="1"/>
  <c r="J1227" i="1"/>
  <c r="H1229" i="1"/>
  <c r="G1232" i="1"/>
  <c r="K1232" i="1" s="1"/>
  <c r="J1219" i="1"/>
  <c r="H1221" i="1"/>
  <c r="G1224" i="1"/>
  <c r="K1224" i="1" s="1"/>
  <c r="J1211" i="1"/>
  <c r="H1213" i="1"/>
  <c r="G1216" i="1"/>
  <c r="K1216" i="1" s="1"/>
  <c r="J1203" i="1"/>
  <c r="H1205" i="1"/>
  <c r="G1208" i="1"/>
  <c r="K1208" i="1" s="1"/>
  <c r="J1195" i="1"/>
  <c r="H1197" i="1"/>
  <c r="G1200" i="1"/>
  <c r="K1200" i="1" s="1"/>
  <c r="J1187" i="1"/>
  <c r="H1189" i="1"/>
  <c r="G1192" i="1"/>
  <c r="K1192" i="1" s="1"/>
  <c r="J1179" i="1"/>
  <c r="H1181" i="1"/>
  <c r="G1184" i="1"/>
  <c r="K1184" i="1" s="1"/>
  <c r="J1171" i="1"/>
  <c r="H1173" i="1"/>
  <c r="G1176" i="1"/>
  <c r="K1176" i="1" s="1"/>
  <c r="J1163" i="1"/>
  <c r="H1165" i="1"/>
  <c r="G1168" i="1"/>
  <c r="K1168" i="1" s="1"/>
  <c r="J1155" i="1"/>
  <c r="H1157" i="1"/>
  <c r="G1160" i="1"/>
  <c r="K1160" i="1" s="1"/>
  <c r="J1147" i="1"/>
  <c r="H1149" i="1"/>
  <c r="G1152" i="1"/>
  <c r="K1152" i="1" s="1"/>
  <c r="J1139" i="1"/>
  <c r="H1141" i="1"/>
  <c r="G1144" i="1"/>
  <c r="K1144" i="1" s="1"/>
  <c r="J1131" i="1"/>
  <c r="L1131" i="1" s="1"/>
  <c r="H1133" i="1"/>
  <c r="G1136" i="1"/>
  <c r="K1136" i="1" s="1"/>
  <c r="J1123" i="1"/>
  <c r="H1125" i="1"/>
  <c r="G1128" i="1"/>
  <c r="K1128" i="1" s="1"/>
  <c r="J1115" i="1"/>
  <c r="H1117" i="1"/>
  <c r="G1120" i="1"/>
  <c r="K1120" i="1" s="1"/>
  <c r="J1107" i="1"/>
  <c r="H1109" i="1"/>
  <c r="G1112" i="1"/>
  <c r="K1112" i="1" s="1"/>
  <c r="J1099" i="1"/>
  <c r="H1101" i="1"/>
  <c r="G1104" i="1"/>
  <c r="K1104" i="1" s="1"/>
  <c r="J1091" i="1"/>
  <c r="H1093" i="1"/>
  <c r="G1096" i="1"/>
  <c r="K1096" i="1" s="1"/>
  <c r="J1083" i="1"/>
  <c r="H1085" i="1"/>
  <c r="G1088" i="1"/>
  <c r="K1088" i="1" s="1"/>
  <c r="J1075" i="1"/>
  <c r="L1075" i="1" s="1"/>
  <c r="H1077" i="1"/>
  <c r="G1080" i="1"/>
  <c r="K1080" i="1" s="1"/>
  <c r="J1067" i="1"/>
  <c r="H1069" i="1"/>
  <c r="G1072" i="1"/>
  <c r="K1072" i="1" s="1"/>
  <c r="J1059" i="1"/>
  <c r="H1061" i="1"/>
  <c r="G1064" i="1"/>
  <c r="K1064" i="1" s="1"/>
  <c r="J1051" i="1"/>
  <c r="H1053" i="1"/>
  <c r="G1056" i="1"/>
  <c r="K1056" i="1" s="1"/>
  <c r="J1043" i="1"/>
  <c r="H1045" i="1"/>
  <c r="G1048" i="1"/>
  <c r="K1048" i="1" s="1"/>
  <c r="J1035" i="1"/>
  <c r="H1037" i="1"/>
  <c r="G1040" i="1"/>
  <c r="K1040" i="1" s="1"/>
  <c r="J1027" i="1"/>
  <c r="H1029" i="1"/>
  <c r="G1032" i="1"/>
  <c r="K1032" i="1" s="1"/>
  <c r="J1019" i="1"/>
  <c r="H1021" i="1"/>
  <c r="G1024" i="1"/>
  <c r="K1024" i="1" s="1"/>
  <c r="J1011" i="1"/>
  <c r="H1013" i="1"/>
  <c r="G1016" i="1"/>
  <c r="K1016" i="1" s="1"/>
  <c r="J1003" i="1"/>
  <c r="H1005" i="1"/>
  <c r="G1008" i="1"/>
  <c r="K1008" i="1" s="1"/>
  <c r="J995" i="1"/>
  <c r="H997" i="1"/>
  <c r="G1000" i="1"/>
  <c r="K1000" i="1" s="1"/>
  <c r="J987" i="1"/>
  <c r="H989" i="1"/>
  <c r="G992" i="1"/>
  <c r="K992" i="1" s="1"/>
  <c r="J979" i="1"/>
  <c r="L979" i="1" s="1"/>
  <c r="H981" i="1"/>
  <c r="G984" i="1"/>
  <c r="K984" i="1" s="1"/>
  <c r="J971" i="1"/>
  <c r="H973" i="1"/>
  <c r="G976" i="1"/>
  <c r="K976" i="1" s="1"/>
  <c r="J963" i="1"/>
  <c r="H965" i="1"/>
  <c r="G968" i="1"/>
  <c r="K968" i="1" s="1"/>
  <c r="J955" i="1"/>
  <c r="H957" i="1"/>
  <c r="G960" i="1"/>
  <c r="K960" i="1" s="1"/>
  <c r="J947" i="1"/>
  <c r="H949" i="1"/>
  <c r="G952" i="1"/>
  <c r="K952" i="1" s="1"/>
  <c r="J939" i="1"/>
  <c r="H941" i="1"/>
  <c r="G944" i="1"/>
  <c r="K944" i="1" s="1"/>
  <c r="J931" i="1"/>
  <c r="H933" i="1"/>
  <c r="G936" i="1"/>
  <c r="K936" i="1" s="1"/>
  <c r="J923" i="1"/>
  <c r="L923" i="1" s="1"/>
  <c r="H925" i="1"/>
  <c r="G928" i="1"/>
  <c r="K928" i="1" s="1"/>
  <c r="J915" i="1"/>
  <c r="H917" i="1"/>
  <c r="G920" i="1"/>
  <c r="K920" i="1" s="1"/>
  <c r="J907" i="1"/>
  <c r="H909" i="1"/>
  <c r="G912" i="1"/>
  <c r="K912" i="1" s="1"/>
  <c r="J899" i="1"/>
  <c r="H901" i="1"/>
  <c r="G904" i="1"/>
  <c r="K904" i="1" s="1"/>
  <c r="J891" i="1"/>
  <c r="H893" i="1"/>
  <c r="G896" i="1"/>
  <c r="K896" i="1" s="1"/>
  <c r="J883" i="1"/>
  <c r="L883" i="1" s="1"/>
  <c r="H885" i="1"/>
  <c r="G888" i="1"/>
  <c r="K888" i="1" s="1"/>
  <c r="J875" i="1"/>
  <c r="H877" i="1"/>
  <c r="G880" i="1"/>
  <c r="K880" i="1" s="1"/>
  <c r="J867" i="1"/>
  <c r="H869" i="1"/>
  <c r="G872" i="1"/>
  <c r="K872" i="1" s="1"/>
  <c r="J859" i="1"/>
  <c r="H861" i="1"/>
  <c r="G864" i="1"/>
  <c r="K864" i="1" s="1"/>
  <c r="J851" i="1"/>
  <c r="H853" i="1"/>
  <c r="G856" i="1"/>
  <c r="K856" i="1" s="1"/>
  <c r="J843" i="1"/>
  <c r="H845" i="1"/>
  <c r="G848" i="1"/>
  <c r="K848" i="1" s="1"/>
  <c r="J835" i="1"/>
  <c r="H837" i="1"/>
  <c r="G840" i="1"/>
  <c r="K840" i="1" s="1"/>
  <c r="J827" i="1"/>
  <c r="H829" i="1"/>
  <c r="G832" i="1"/>
  <c r="K832" i="1" s="1"/>
  <c r="J819" i="1"/>
  <c r="H821" i="1"/>
  <c r="G824" i="1"/>
  <c r="K824" i="1" s="1"/>
  <c r="J811" i="1"/>
  <c r="H813" i="1"/>
  <c r="G816" i="1"/>
  <c r="K816" i="1" s="1"/>
  <c r="J803" i="1"/>
  <c r="H805" i="1"/>
  <c r="G808" i="1"/>
  <c r="K808" i="1" s="1"/>
  <c r="J795" i="1"/>
  <c r="L795" i="1" s="1"/>
  <c r="H797" i="1"/>
  <c r="G800" i="1"/>
  <c r="K800" i="1" s="1"/>
  <c r="J787" i="1"/>
  <c r="L787" i="1" s="1"/>
  <c r="H789" i="1"/>
  <c r="G792" i="1"/>
  <c r="K792" i="1" s="1"/>
  <c r="J779" i="1"/>
  <c r="H781" i="1"/>
  <c r="G784" i="1"/>
  <c r="K784" i="1" s="1"/>
  <c r="J771" i="1"/>
  <c r="H773" i="1"/>
  <c r="G776" i="1"/>
  <c r="K776" i="1" s="1"/>
  <c r="J763" i="1"/>
  <c r="H765" i="1"/>
  <c r="G768" i="1"/>
  <c r="K768" i="1" s="1"/>
  <c r="J755" i="1"/>
  <c r="H757" i="1"/>
  <c r="G760" i="1"/>
  <c r="K760" i="1" s="1"/>
  <c r="J747" i="1"/>
  <c r="H749" i="1"/>
  <c r="G752" i="1"/>
  <c r="K752" i="1" s="1"/>
  <c r="J739" i="1"/>
  <c r="H741" i="1"/>
  <c r="G744" i="1"/>
  <c r="K744" i="1" s="1"/>
  <c r="J731" i="1"/>
  <c r="H733" i="1"/>
  <c r="G736" i="1"/>
  <c r="K736" i="1" s="1"/>
  <c r="J723" i="1"/>
  <c r="L723" i="1" s="1"/>
  <c r="H725" i="1"/>
  <c r="G728" i="1"/>
  <c r="K728" i="1" s="1"/>
  <c r="J715" i="1"/>
  <c r="H717" i="1"/>
  <c r="G720" i="1"/>
  <c r="K720" i="1" s="1"/>
  <c r="J707" i="1"/>
  <c r="L707" i="1" s="1"/>
  <c r="H709" i="1"/>
  <c r="G712" i="1"/>
  <c r="K712" i="1" s="1"/>
  <c r="J699" i="1"/>
  <c r="H701" i="1"/>
  <c r="G704" i="1"/>
  <c r="K704" i="1" s="1"/>
  <c r="J691" i="1"/>
  <c r="H693" i="1"/>
  <c r="G696" i="1"/>
  <c r="K696" i="1" s="1"/>
  <c r="J683" i="1"/>
  <c r="H685" i="1"/>
  <c r="G688" i="1"/>
  <c r="K688" i="1" s="1"/>
  <c r="J675" i="1"/>
  <c r="H677" i="1"/>
  <c r="G680" i="1"/>
  <c r="K680" i="1" s="1"/>
  <c r="J667" i="1"/>
  <c r="H669" i="1"/>
  <c r="G672" i="1"/>
  <c r="K672" i="1" s="1"/>
  <c r="J659" i="1"/>
  <c r="L659" i="1" s="1"/>
  <c r="H661" i="1"/>
  <c r="G664" i="1"/>
  <c r="K664" i="1" s="1"/>
  <c r="J651" i="1"/>
  <c r="H653" i="1"/>
  <c r="G656" i="1"/>
  <c r="K656" i="1" s="1"/>
  <c r="J643" i="1"/>
  <c r="H645" i="1"/>
  <c r="G648" i="1"/>
  <c r="K648" i="1" s="1"/>
  <c r="J635" i="1"/>
  <c r="H637" i="1"/>
  <c r="G640" i="1"/>
  <c r="K640" i="1" s="1"/>
  <c r="J627" i="1"/>
  <c r="L627" i="1" s="1"/>
  <c r="H629" i="1"/>
  <c r="G632" i="1"/>
  <c r="K632" i="1" s="1"/>
  <c r="J619" i="1"/>
  <c r="L619" i="1" s="1"/>
  <c r="H621" i="1"/>
  <c r="G624" i="1"/>
  <c r="K624" i="1" s="1"/>
  <c r="J611" i="1"/>
  <c r="H613" i="1"/>
  <c r="G616" i="1"/>
  <c r="K616" i="1" s="1"/>
  <c r="J603" i="1"/>
  <c r="H605" i="1"/>
  <c r="G608" i="1"/>
  <c r="K608" i="1" s="1"/>
  <c r="J595" i="1"/>
  <c r="H597" i="1"/>
  <c r="G600" i="1"/>
  <c r="K600" i="1" s="1"/>
  <c r="J587" i="1"/>
  <c r="H589" i="1"/>
  <c r="G592" i="1"/>
  <c r="K592" i="1" s="1"/>
  <c r="J579" i="1"/>
  <c r="L579" i="1" s="1"/>
  <c r="H581" i="1"/>
  <c r="G584" i="1"/>
  <c r="K584" i="1" s="1"/>
  <c r="J571" i="1"/>
  <c r="H573" i="1"/>
  <c r="G576" i="1"/>
  <c r="K576" i="1" s="1"/>
  <c r="J563" i="1"/>
  <c r="H565" i="1"/>
  <c r="G568" i="1"/>
  <c r="K568" i="1" s="1"/>
  <c r="J555" i="1"/>
  <c r="H557" i="1"/>
  <c r="G560" i="1"/>
  <c r="K560" i="1" s="1"/>
  <c r="J547" i="1"/>
  <c r="H549" i="1"/>
  <c r="G552" i="1"/>
  <c r="K552" i="1" s="1"/>
  <c r="J539" i="1"/>
  <c r="H541" i="1"/>
  <c r="G544" i="1"/>
  <c r="K544" i="1" s="1"/>
  <c r="J531" i="1"/>
  <c r="H533" i="1"/>
  <c r="G536" i="1"/>
  <c r="K536" i="1" s="1"/>
  <c r="J523" i="1"/>
  <c r="H525" i="1"/>
  <c r="G528" i="1"/>
  <c r="K528" i="1" s="1"/>
  <c r="J515" i="1"/>
  <c r="H517" i="1"/>
  <c r="G520" i="1"/>
  <c r="K520" i="1" s="1"/>
  <c r="J507" i="1"/>
  <c r="H509" i="1"/>
  <c r="G512" i="1"/>
  <c r="K512" i="1" s="1"/>
  <c r="J499" i="1"/>
  <c r="H501" i="1"/>
  <c r="G504" i="1"/>
  <c r="K504" i="1" s="1"/>
  <c r="J491" i="1"/>
  <c r="H493" i="1"/>
  <c r="G496" i="1"/>
  <c r="K496" i="1" s="1"/>
  <c r="J483" i="1"/>
  <c r="H485" i="1"/>
  <c r="G488" i="1"/>
  <c r="K488" i="1" s="1"/>
  <c r="J475" i="1"/>
  <c r="L475" i="1" s="1"/>
  <c r="H477" i="1"/>
  <c r="G480" i="1"/>
  <c r="K480" i="1" s="1"/>
  <c r="J467" i="1"/>
  <c r="L467" i="1" s="1"/>
  <c r="H469" i="1"/>
  <c r="G472" i="1"/>
  <c r="K472" i="1" s="1"/>
  <c r="J459" i="1"/>
  <c r="H461" i="1"/>
  <c r="G464" i="1"/>
  <c r="K464" i="1" s="1"/>
  <c r="J451" i="1"/>
  <c r="H453" i="1"/>
  <c r="G456" i="1"/>
  <c r="K456" i="1" s="1"/>
  <c r="J443" i="1"/>
  <c r="H445" i="1"/>
  <c r="G448" i="1"/>
  <c r="K448" i="1" s="1"/>
  <c r="J435" i="1"/>
  <c r="H437" i="1"/>
  <c r="G440" i="1"/>
  <c r="K440" i="1" s="1"/>
  <c r="J427" i="1"/>
  <c r="H429" i="1"/>
  <c r="G432" i="1"/>
  <c r="K432" i="1" s="1"/>
  <c r="J419" i="1"/>
  <c r="H421" i="1"/>
  <c r="G424" i="1"/>
  <c r="K424" i="1" s="1"/>
  <c r="J411" i="1"/>
  <c r="H413" i="1"/>
  <c r="G416" i="1"/>
  <c r="K416" i="1" s="1"/>
  <c r="J403" i="1"/>
  <c r="H405" i="1"/>
  <c r="G408" i="1"/>
  <c r="K408" i="1" s="1"/>
  <c r="J395" i="1"/>
  <c r="H397" i="1"/>
  <c r="G400" i="1"/>
  <c r="K400" i="1" s="1"/>
  <c r="J387" i="1"/>
  <c r="L387" i="1" s="1"/>
  <c r="H389" i="1"/>
  <c r="G392" i="1"/>
  <c r="K392" i="1" s="1"/>
  <c r="J379" i="1"/>
  <c r="H381" i="1"/>
  <c r="G384" i="1"/>
  <c r="K384" i="1" s="1"/>
  <c r="J371" i="1"/>
  <c r="H373" i="1"/>
  <c r="G376" i="1"/>
  <c r="K376" i="1" s="1"/>
  <c r="J363" i="1"/>
  <c r="H365" i="1"/>
  <c r="G368" i="1"/>
  <c r="K368" i="1" s="1"/>
  <c r="J355" i="1"/>
  <c r="H357" i="1"/>
  <c r="G360" i="1"/>
  <c r="K360" i="1" s="1"/>
  <c r="J347" i="1"/>
  <c r="L347" i="1" s="1"/>
  <c r="H349" i="1"/>
  <c r="G352" i="1"/>
  <c r="K352" i="1" s="1"/>
  <c r="J339" i="1"/>
  <c r="H341" i="1"/>
  <c r="G344" i="1"/>
  <c r="K344" i="1" s="1"/>
  <c r="J331" i="1"/>
  <c r="H333" i="1"/>
  <c r="G336" i="1"/>
  <c r="J323" i="1"/>
  <c r="H325" i="1"/>
  <c r="G328" i="1"/>
  <c r="K328" i="1" s="1"/>
  <c r="J315" i="1"/>
  <c r="H317" i="1"/>
  <c r="G320" i="1"/>
  <c r="K320" i="1" s="1"/>
  <c r="J307" i="1"/>
  <c r="H309" i="1"/>
  <c r="G312" i="1"/>
  <c r="K312" i="1" s="1"/>
  <c r="J299" i="1"/>
  <c r="H301" i="1"/>
  <c r="G304" i="1"/>
  <c r="K304" i="1" s="1"/>
  <c r="J291" i="1"/>
  <c r="H293" i="1"/>
  <c r="G296" i="1"/>
  <c r="K296" i="1" s="1"/>
  <c r="J283" i="1"/>
  <c r="H285" i="1"/>
  <c r="G288" i="1"/>
  <c r="K288" i="1" s="1"/>
  <c r="J275" i="1"/>
  <c r="H277" i="1"/>
  <c r="G280" i="1"/>
  <c r="K280" i="1" s="1"/>
  <c r="J267" i="1"/>
  <c r="H269" i="1"/>
  <c r="G272" i="1"/>
  <c r="J259" i="1"/>
  <c r="H261" i="1"/>
  <c r="G264" i="1"/>
  <c r="K264" i="1" s="1"/>
  <c r="J251" i="1"/>
  <c r="H253" i="1"/>
  <c r="G256" i="1"/>
  <c r="K256" i="1" s="1"/>
  <c r="J243" i="1"/>
  <c r="H245" i="1"/>
  <c r="G248" i="1"/>
  <c r="K248" i="1" s="1"/>
  <c r="J235" i="1"/>
  <c r="L235" i="1" s="1"/>
  <c r="H237" i="1"/>
  <c r="G240" i="1"/>
  <c r="K240" i="1" s="1"/>
  <c r="J227" i="1"/>
  <c r="H229" i="1"/>
  <c r="G232" i="1"/>
  <c r="K232" i="1" s="1"/>
  <c r="J219" i="1"/>
  <c r="H221" i="1"/>
  <c r="G224" i="1"/>
  <c r="K224" i="1" s="1"/>
  <c r="J211" i="1"/>
  <c r="H213" i="1"/>
  <c r="G216" i="1"/>
  <c r="K216" i="1" s="1"/>
  <c r="J203" i="1"/>
  <c r="H205" i="1"/>
  <c r="G208" i="1"/>
  <c r="J195" i="1"/>
  <c r="H197" i="1"/>
  <c r="G200" i="1"/>
  <c r="K200" i="1" s="1"/>
  <c r="J187" i="1"/>
  <c r="H189" i="1"/>
  <c r="G192" i="1"/>
  <c r="K192" i="1" s="1"/>
  <c r="J179" i="1"/>
  <c r="H181" i="1"/>
  <c r="G184" i="1"/>
  <c r="K184" i="1" s="1"/>
  <c r="J171" i="1"/>
  <c r="H173" i="1"/>
  <c r="G176" i="1"/>
  <c r="K176" i="1" s="1"/>
  <c r="J163" i="1"/>
  <c r="H165" i="1"/>
  <c r="G168" i="1"/>
  <c r="K168" i="1" s="1"/>
  <c r="J155" i="1"/>
  <c r="H157" i="1"/>
  <c r="G160" i="1"/>
  <c r="K160" i="1" s="1"/>
  <c r="J147" i="1"/>
  <c r="H149" i="1"/>
  <c r="G152" i="1"/>
  <c r="K152" i="1" s="1"/>
  <c r="J139" i="1"/>
  <c r="H141" i="1"/>
  <c r="G144" i="1"/>
  <c r="K144" i="1" s="1"/>
  <c r="J131" i="1"/>
  <c r="H133" i="1"/>
  <c r="G136" i="1"/>
  <c r="K136" i="1" s="1"/>
  <c r="J123" i="1"/>
  <c r="H125" i="1"/>
  <c r="G128" i="1"/>
  <c r="K128" i="1" s="1"/>
  <c r="J115" i="1"/>
  <c r="H117" i="1"/>
  <c r="G120" i="1"/>
  <c r="K120" i="1" s="1"/>
  <c r="J107" i="1"/>
  <c r="H109" i="1"/>
  <c r="G112" i="1"/>
  <c r="K112" i="1" s="1"/>
  <c r="J99" i="1"/>
  <c r="H101" i="1"/>
  <c r="G104" i="1"/>
  <c r="K104" i="1" s="1"/>
  <c r="J91" i="1"/>
  <c r="H93" i="1"/>
  <c r="G96" i="1"/>
  <c r="K96" i="1" s="1"/>
  <c r="J83" i="1"/>
  <c r="H85" i="1"/>
  <c r="G88" i="1"/>
  <c r="K88" i="1" s="1"/>
  <c r="J75" i="1"/>
  <c r="H77" i="1"/>
  <c r="G80" i="1"/>
  <c r="J67" i="1"/>
  <c r="H69" i="1"/>
  <c r="G72" i="1"/>
  <c r="K72" i="1" s="1"/>
  <c r="J59" i="1"/>
  <c r="H61" i="1"/>
  <c r="G64" i="1"/>
  <c r="K64" i="1" s="1"/>
  <c r="J51" i="1"/>
  <c r="H53" i="1"/>
  <c r="G56" i="1"/>
  <c r="K56" i="1" s="1"/>
  <c r="J43" i="1"/>
  <c r="H45" i="1"/>
  <c r="G48" i="1"/>
  <c r="K48" i="1" s="1"/>
  <c r="J35" i="1"/>
  <c r="H37" i="1"/>
  <c r="G40" i="1"/>
  <c r="K40" i="1" s="1"/>
  <c r="J27" i="1"/>
  <c r="H29" i="1"/>
  <c r="G32" i="1"/>
  <c r="K32" i="1" s="1"/>
  <c r="J19" i="1"/>
  <c r="H21" i="1"/>
  <c r="G24" i="1"/>
  <c r="K24" i="1" s="1"/>
  <c r="J11" i="1"/>
  <c r="H13" i="1"/>
  <c r="G16" i="1"/>
  <c r="J3" i="1"/>
  <c r="L3" i="1" s="1"/>
  <c r="H5" i="1"/>
  <c r="K5" i="1" s="1"/>
  <c r="G7" i="1"/>
  <c r="K7" i="1" s="1"/>
  <c r="G8" i="1"/>
  <c r="L19" i="1" l="1"/>
  <c r="N20" i="1" s="1"/>
  <c r="L34" i="1"/>
  <c r="L1515" i="1"/>
  <c r="K73" i="1"/>
  <c r="L1993" i="1"/>
  <c r="K9" i="1"/>
  <c r="L427" i="1"/>
  <c r="K137" i="1"/>
  <c r="K201" i="1"/>
  <c r="K393" i="1"/>
  <c r="L788" i="1"/>
  <c r="K1225" i="1"/>
  <c r="K2121" i="1"/>
  <c r="K2377" i="1"/>
  <c r="K2825" i="1"/>
  <c r="K3081" i="1"/>
  <c r="K3337" i="1"/>
  <c r="L3337" i="1" s="1"/>
  <c r="K827" i="1"/>
  <c r="K1595" i="1"/>
  <c r="L1595" i="1" s="1"/>
  <c r="K2555" i="1"/>
  <c r="K2875" i="1"/>
  <c r="K3771" i="1"/>
  <c r="K1020" i="1"/>
  <c r="K1276" i="1"/>
  <c r="K2044" i="1"/>
  <c r="L2044" i="1" s="1"/>
  <c r="K2428" i="1"/>
  <c r="K2620" i="1"/>
  <c r="L2620" i="1" s="1"/>
  <c r="K2684" i="1"/>
  <c r="K2812" i="1"/>
  <c r="K3324" i="1"/>
  <c r="K3708" i="1"/>
  <c r="K265" i="1"/>
  <c r="L340" i="1"/>
  <c r="K841" i="1"/>
  <c r="K1033" i="1"/>
  <c r="L1033" i="1" s="1"/>
  <c r="N1035" i="1" s="1"/>
  <c r="K1289" i="1"/>
  <c r="K1609" i="1"/>
  <c r="K2505" i="1"/>
  <c r="L2900" i="1"/>
  <c r="K3209" i="1"/>
  <c r="K3401" i="1"/>
  <c r="L3401" i="1" s="1"/>
  <c r="L835" i="1"/>
  <c r="K98" i="1"/>
  <c r="K290" i="1"/>
  <c r="L290" i="1" s="1"/>
  <c r="K482" i="1"/>
  <c r="K674" i="1"/>
  <c r="L674" i="1" s="1"/>
  <c r="K1058" i="1"/>
  <c r="K1314" i="1"/>
  <c r="K1762" i="1"/>
  <c r="K2658" i="1"/>
  <c r="K2978" i="1"/>
  <c r="L2978" i="1" s="1"/>
  <c r="K3170" i="1"/>
  <c r="K531" i="1"/>
  <c r="L531" i="1" s="1"/>
  <c r="K915" i="1"/>
  <c r="L915" i="1" s="1"/>
  <c r="K1299" i="1"/>
  <c r="L1299" i="1" s="1"/>
  <c r="K84" i="1"/>
  <c r="K2900" i="1"/>
  <c r="K3092" i="1"/>
  <c r="K336" i="1"/>
  <c r="L336" i="1" s="1"/>
  <c r="K2936" i="1"/>
  <c r="K3192" i="1"/>
  <c r="L3732" i="1"/>
  <c r="K2822" i="1"/>
  <c r="K57" i="1"/>
  <c r="K121" i="1"/>
  <c r="K185" i="1"/>
  <c r="K249" i="1"/>
  <c r="L249" i="1" s="1"/>
  <c r="K377" i="1"/>
  <c r="L377" i="1" s="1"/>
  <c r="K441" i="1"/>
  <c r="K505" i="1"/>
  <c r="K569" i="1"/>
  <c r="K633" i="1"/>
  <c r="K697" i="1"/>
  <c r="K761" i="1"/>
  <c r="K825" i="1"/>
  <c r="K889" i="1"/>
  <c r="L889" i="1" s="1"/>
  <c r="K953" i="1"/>
  <c r="K1017" i="1"/>
  <c r="K1209" i="1"/>
  <c r="K1273" i="1"/>
  <c r="K1401" i="1"/>
  <c r="K1465" i="1"/>
  <c r="L1465" i="1" s="1"/>
  <c r="M1466" i="1" s="1"/>
  <c r="K1529" i="1"/>
  <c r="K1593" i="1"/>
  <c r="L1593" i="1" s="1"/>
  <c r="K1657" i="1"/>
  <c r="K1721" i="1"/>
  <c r="K1785" i="1"/>
  <c r="K1849" i="1"/>
  <c r="K1913" i="1"/>
  <c r="L1913" i="1" s="1"/>
  <c r="K1977" i="1"/>
  <c r="L1977" i="1" s="1"/>
  <c r="K2041" i="1"/>
  <c r="K2105" i="1"/>
  <c r="K2169" i="1"/>
  <c r="K2233" i="1"/>
  <c r="K2297" i="1"/>
  <c r="K2361" i="1"/>
  <c r="K2425" i="1"/>
  <c r="K2489" i="1"/>
  <c r="L2489" i="1" s="1"/>
  <c r="K2553" i="1"/>
  <c r="K2617" i="1"/>
  <c r="K2681" i="1"/>
  <c r="K2745" i="1"/>
  <c r="K2809" i="1"/>
  <c r="K2873" i="1"/>
  <c r="L2873" i="1" s="1"/>
  <c r="K2937" i="1"/>
  <c r="L84" i="1"/>
  <c r="K585" i="1"/>
  <c r="K969" i="1"/>
  <c r="K1353" i="1"/>
  <c r="K1929" i="1"/>
  <c r="L1929" i="1" s="1"/>
  <c r="N1931" i="1" s="1"/>
  <c r="K2569" i="1"/>
  <c r="K2761" i="1"/>
  <c r="L2761" i="1" s="1"/>
  <c r="K2953" i="1"/>
  <c r="K3273" i="1"/>
  <c r="K3529" i="1"/>
  <c r="L3843" i="1"/>
  <c r="L3426" i="1"/>
  <c r="K3785" i="1"/>
  <c r="K738" i="1"/>
  <c r="K1122" i="1"/>
  <c r="K1378" i="1"/>
  <c r="L1378" i="1" s="1"/>
  <c r="K1570" i="1"/>
  <c r="K1890" i="1"/>
  <c r="K2082" i="1"/>
  <c r="K2274" i="1"/>
  <c r="K2466" i="1"/>
  <c r="K3426" i="1"/>
  <c r="K3746" i="1"/>
  <c r="K340" i="1"/>
  <c r="K3796" i="1"/>
  <c r="L3796" i="1" s="1"/>
  <c r="K2872" i="1"/>
  <c r="L2872" i="1" s="1"/>
  <c r="K3024" i="1"/>
  <c r="K3576" i="1"/>
  <c r="K134" i="1"/>
  <c r="L563" i="1"/>
  <c r="L3123" i="1"/>
  <c r="K649" i="1"/>
  <c r="K1161" i="1"/>
  <c r="K1545" i="1"/>
  <c r="K1737" i="1"/>
  <c r="K1993" i="1"/>
  <c r="K2185" i="1"/>
  <c r="L2185" i="1" s="1"/>
  <c r="N2187" i="1" s="1"/>
  <c r="K2441" i="1"/>
  <c r="K2889" i="1"/>
  <c r="L2889" i="1" s="1"/>
  <c r="M2890" i="1" s="1"/>
  <c r="K3593" i="1"/>
  <c r="L738" i="1"/>
  <c r="K34" i="1"/>
  <c r="K226" i="1"/>
  <c r="K418" i="1"/>
  <c r="K610" i="1"/>
  <c r="L610" i="1" s="1"/>
  <c r="K930" i="1"/>
  <c r="K1442" i="1"/>
  <c r="L1442" i="1" s="1"/>
  <c r="K1634" i="1"/>
  <c r="K1826" i="1"/>
  <c r="L1826" i="1" s="1"/>
  <c r="N1827" i="1" s="1"/>
  <c r="K2402" i="1"/>
  <c r="K2722" i="1"/>
  <c r="L2722" i="1" s="1"/>
  <c r="K3042" i="1"/>
  <c r="K3362" i="1"/>
  <c r="K3682" i="1"/>
  <c r="K1235" i="1"/>
  <c r="L1235" i="1" s="1"/>
  <c r="K3283" i="1"/>
  <c r="L3283" i="1" s="1"/>
  <c r="K3540" i="1"/>
  <c r="L3540" i="1" s="1"/>
  <c r="K16" i="1"/>
  <c r="K208" i="1"/>
  <c r="K2488" i="1"/>
  <c r="L2488" i="1" s="1"/>
  <c r="K2744" i="1"/>
  <c r="K3064" i="1"/>
  <c r="L3064" i="1" s="1"/>
  <c r="K3384" i="1"/>
  <c r="K3448" i="1"/>
  <c r="K774" i="1"/>
  <c r="K313" i="1"/>
  <c r="L1011" i="1"/>
  <c r="L2419" i="1"/>
  <c r="K3849" i="1"/>
  <c r="K3270" i="1"/>
  <c r="K775" i="1"/>
  <c r="L930" i="1"/>
  <c r="K329" i="1"/>
  <c r="K521" i="1"/>
  <c r="K1673" i="1"/>
  <c r="K1801" i="1"/>
  <c r="L2092" i="1"/>
  <c r="K2313" i="1"/>
  <c r="K2633" i="1"/>
  <c r="L2633" i="1" s="1"/>
  <c r="K3145" i="1"/>
  <c r="K3465" i="1"/>
  <c r="L3075" i="1"/>
  <c r="L3244" i="1"/>
  <c r="K162" i="1"/>
  <c r="K546" i="1"/>
  <c r="K802" i="1"/>
  <c r="L802" i="1" s="1"/>
  <c r="N803" i="1" s="1"/>
  <c r="K994" i="1"/>
  <c r="K1186" i="1"/>
  <c r="K1506" i="1"/>
  <c r="K2018" i="1"/>
  <c r="K2338" i="1"/>
  <c r="L2338" i="1" s="1"/>
  <c r="K2530" i="1"/>
  <c r="K2786" i="1"/>
  <c r="K2914" i="1"/>
  <c r="K3234" i="1"/>
  <c r="K3554" i="1"/>
  <c r="L3554" i="1" s="1"/>
  <c r="N3555" i="1" s="1"/>
  <c r="K2068" i="1"/>
  <c r="L2068" i="1" s="1"/>
  <c r="K80" i="1"/>
  <c r="K272" i="1"/>
  <c r="L272" i="1" s="1"/>
  <c r="K3000" i="1"/>
  <c r="L3000" i="1" s="1"/>
  <c r="K3128" i="1"/>
  <c r="K3256" i="1"/>
  <c r="L3256" i="1" s="1"/>
  <c r="K3512" i="1"/>
  <c r="K2030" i="1"/>
  <c r="K457" i="1"/>
  <c r="K713" i="1"/>
  <c r="K905" i="1"/>
  <c r="K1097" i="1"/>
  <c r="L1097" i="1" s="1"/>
  <c r="K1417" i="1"/>
  <c r="K2057" i="1"/>
  <c r="L2057" i="1" s="1"/>
  <c r="K2249" i="1"/>
  <c r="K2697" i="1"/>
  <c r="K3017" i="1"/>
  <c r="L3092" i="1"/>
  <c r="K3721" i="1"/>
  <c r="L1027" i="1"/>
  <c r="K354" i="1"/>
  <c r="K866" i="1"/>
  <c r="K1250" i="1"/>
  <c r="K1698" i="1"/>
  <c r="K1954" i="1"/>
  <c r="K2594" i="1"/>
  <c r="K2850" i="1"/>
  <c r="K3106" i="1"/>
  <c r="L3106" i="1" s="1"/>
  <c r="K3298" i="1"/>
  <c r="L3298" i="1" s="1"/>
  <c r="N3299" i="1" s="1"/>
  <c r="K3490" i="1"/>
  <c r="K3618" i="1"/>
  <c r="K3810" i="1"/>
  <c r="K788" i="1"/>
  <c r="K1876" i="1"/>
  <c r="L1876" i="1" s="1"/>
  <c r="K3284" i="1"/>
  <c r="L3284" i="1" s="1"/>
  <c r="L667" i="1"/>
  <c r="K2424" i="1"/>
  <c r="K2552" i="1"/>
  <c r="L2552" i="1" s="1"/>
  <c r="K2680" i="1"/>
  <c r="L2907" i="1"/>
  <c r="K3216" i="1"/>
  <c r="K3320" i="1"/>
  <c r="K3472" i="1"/>
  <c r="K3640" i="1"/>
  <c r="L3836" i="1"/>
  <c r="L185" i="1"/>
  <c r="K454" i="1"/>
  <c r="L454" i="1" s="1"/>
  <c r="L1657" i="1"/>
  <c r="K1886" i="1"/>
  <c r="K2566" i="1"/>
  <c r="L2937" i="1"/>
  <c r="L98" i="1"/>
  <c r="L354" i="1"/>
  <c r="L866" i="1"/>
  <c r="N867" i="1" s="1"/>
  <c r="K2439" i="1"/>
  <c r="K2823" i="1"/>
  <c r="K3527" i="1"/>
  <c r="K3847" i="1"/>
  <c r="K3001" i="1"/>
  <c r="L3001" i="1" s="1"/>
  <c r="K3065" i="1"/>
  <c r="K3129" i="1"/>
  <c r="L3129" i="1" s="1"/>
  <c r="K3193" i="1"/>
  <c r="K3257" i="1"/>
  <c r="K3321" i="1"/>
  <c r="K3385" i="1"/>
  <c r="K3449" i="1"/>
  <c r="L3449" i="1" s="1"/>
  <c r="K3513" i="1"/>
  <c r="K3577" i="1"/>
  <c r="L3577" i="1" s="1"/>
  <c r="K2146" i="1"/>
  <c r="K2210" i="1"/>
  <c r="K19" i="1"/>
  <c r="K275" i="1"/>
  <c r="L275" i="1" s="1"/>
  <c r="K427" i="1"/>
  <c r="K491" i="1"/>
  <c r="L491" i="1" s="1"/>
  <c r="N492" i="1" s="1"/>
  <c r="K747" i="1"/>
  <c r="L747" i="1" s="1"/>
  <c r="N748" i="1" s="1"/>
  <c r="K939" i="1"/>
  <c r="L939" i="1" s="1"/>
  <c r="K1515" i="1"/>
  <c r="K1835" i="1"/>
  <c r="L1835" i="1" s="1"/>
  <c r="K2987" i="1"/>
  <c r="L2987" i="1" s="1"/>
  <c r="K3435" i="1"/>
  <c r="L3435" i="1" s="1"/>
  <c r="K3499" i="1"/>
  <c r="L3499" i="1" s="1"/>
  <c r="K684" i="1"/>
  <c r="L684" i="1" s="1"/>
  <c r="K1324" i="1"/>
  <c r="L1324" i="1" s="1"/>
  <c r="K1580" i="1"/>
  <c r="L1580" i="1" s="1"/>
  <c r="K1836" i="1"/>
  <c r="L1836" i="1" s="1"/>
  <c r="K2092" i="1"/>
  <c r="K2284" i="1"/>
  <c r="L2284" i="1" s="1"/>
  <c r="K2476" i="1"/>
  <c r="L2476" i="1" s="1"/>
  <c r="K2668" i="1"/>
  <c r="L2668" i="1" s="1"/>
  <c r="K3244" i="1"/>
  <c r="K3500" i="1"/>
  <c r="L3500" i="1" s="1"/>
  <c r="L3356" i="1"/>
  <c r="K18" i="1"/>
  <c r="K82" i="1"/>
  <c r="L82" i="1" s="1"/>
  <c r="K146" i="1"/>
  <c r="K210" i="1"/>
  <c r="K274" i="1"/>
  <c r="K338" i="1"/>
  <c r="K402" i="1"/>
  <c r="K466" i="1"/>
  <c r="L466" i="1" s="1"/>
  <c r="N467" i="1" s="1"/>
  <c r="K530" i="1"/>
  <c r="K594" i="1"/>
  <c r="L594" i="1" s="1"/>
  <c r="N595" i="1" s="1"/>
  <c r="K658" i="1"/>
  <c r="K722" i="1"/>
  <c r="K786" i="1"/>
  <c r="K850" i="1"/>
  <c r="K914" i="1"/>
  <c r="K978" i="1"/>
  <c r="K1042" i="1"/>
  <c r="K1106" i="1"/>
  <c r="L1106" i="1" s="1"/>
  <c r="K1170" i="1"/>
  <c r="K1234" i="1"/>
  <c r="K1298" i="1"/>
  <c r="K1362" i="1"/>
  <c r="K1426" i="1"/>
  <c r="K1490" i="1"/>
  <c r="L1490" i="1" s="1"/>
  <c r="K1554" i="1"/>
  <c r="K1618" i="1"/>
  <c r="L1618" i="1" s="1"/>
  <c r="K1682" i="1"/>
  <c r="K1746" i="1"/>
  <c r="K1810" i="1"/>
  <c r="K1938" i="1"/>
  <c r="K2002" i="1"/>
  <c r="K2066" i="1"/>
  <c r="L2066" i="1" s="1"/>
  <c r="M2067" i="1" s="1"/>
  <c r="K2130" i="1"/>
  <c r="K2194" i="1"/>
  <c r="L2194" i="1" s="1"/>
  <c r="K2258" i="1"/>
  <c r="K2322" i="1"/>
  <c r="K2386" i="1"/>
  <c r="K2450" i="1"/>
  <c r="K2514" i="1"/>
  <c r="K2578" i="1"/>
  <c r="K2642" i="1"/>
  <c r="K2706" i="1"/>
  <c r="L2706" i="1" s="1"/>
  <c r="K2770" i="1"/>
  <c r="K2834" i="1"/>
  <c r="K2898" i="1"/>
  <c r="K2962" i="1"/>
  <c r="K3026" i="1"/>
  <c r="K3090" i="1"/>
  <c r="L3090" i="1" s="1"/>
  <c r="K3154" i="1"/>
  <c r="K3218" i="1"/>
  <c r="L3218" i="1" s="1"/>
  <c r="K3282" i="1"/>
  <c r="K3346" i="1"/>
  <c r="K3410" i="1"/>
  <c r="K3474" i="1"/>
  <c r="K3538" i="1"/>
  <c r="K3602" i="1"/>
  <c r="L3602" i="1" s="1"/>
  <c r="K3666" i="1"/>
  <c r="K3730" i="1"/>
  <c r="L3730" i="1" s="1"/>
  <c r="K3794" i="1"/>
  <c r="K835" i="1"/>
  <c r="K1027" i="1"/>
  <c r="K1155" i="1"/>
  <c r="L1155" i="1" s="1"/>
  <c r="K1219" i="1"/>
  <c r="L1219" i="1" s="1"/>
  <c r="K1283" i="1"/>
  <c r="L1283" i="1" s="1"/>
  <c r="K1347" i="1"/>
  <c r="L1347" i="1" s="1"/>
  <c r="K1539" i="1"/>
  <c r="L1539" i="1" s="1"/>
  <c r="K1859" i="1"/>
  <c r="L1859" i="1" s="1"/>
  <c r="K1923" i="1"/>
  <c r="L1923" i="1" s="1"/>
  <c r="K2691" i="1"/>
  <c r="L2691" i="1" s="1"/>
  <c r="K3011" i="1"/>
  <c r="L3011" i="1" s="1"/>
  <c r="K3075" i="1"/>
  <c r="K3523" i="1"/>
  <c r="L3523" i="1" s="1"/>
  <c r="K3843" i="1"/>
  <c r="K1732" i="1"/>
  <c r="L1732" i="1" s="1"/>
  <c r="K1924" i="1"/>
  <c r="L1924" i="1" s="1"/>
  <c r="K2500" i="1"/>
  <c r="L2500" i="1" s="1"/>
  <c r="K2692" i="1"/>
  <c r="L2692" i="1" s="1"/>
  <c r="K3268" i="1"/>
  <c r="L3268" i="1" s="1"/>
  <c r="K3780" i="1"/>
  <c r="L3780" i="1" s="1"/>
  <c r="L3708" i="1"/>
  <c r="L1145" i="1"/>
  <c r="L1529" i="1"/>
  <c r="K103" i="1"/>
  <c r="K711" i="1"/>
  <c r="L770" i="1"/>
  <c r="L1042" i="1"/>
  <c r="K1159" i="1"/>
  <c r="L1159" i="1" s="1"/>
  <c r="K2335" i="1"/>
  <c r="L2386" i="1"/>
  <c r="N2387" i="1" s="1"/>
  <c r="L2770" i="1"/>
  <c r="L3490" i="1"/>
  <c r="K3743" i="1"/>
  <c r="L3810" i="1"/>
  <c r="K3705" i="1"/>
  <c r="L3705" i="1" s="1"/>
  <c r="L2850" i="1"/>
  <c r="K1874" i="1"/>
  <c r="K155" i="1"/>
  <c r="L155" i="1" s="1"/>
  <c r="K219" i="1"/>
  <c r="L219" i="1" s="1"/>
  <c r="K539" i="1"/>
  <c r="L539" i="1" s="1"/>
  <c r="K603" i="1"/>
  <c r="L603" i="1" s="1"/>
  <c r="K667" i="1"/>
  <c r="K731" i="1"/>
  <c r="L731" i="1" s="1"/>
  <c r="K859" i="1"/>
  <c r="L859" i="1" s="1"/>
  <c r="K1051" i="1"/>
  <c r="L1051" i="1" s="1"/>
  <c r="K1371" i="1"/>
  <c r="L1371" i="1" s="1"/>
  <c r="K1947" i="1"/>
  <c r="L1947" i="1" s="1"/>
  <c r="K2075" i="1"/>
  <c r="L2075" i="1" s="1"/>
  <c r="K2139" i="1"/>
  <c r="L2139" i="1" s="1"/>
  <c r="K2395" i="1"/>
  <c r="L2395" i="1" s="1"/>
  <c r="K2907" i="1"/>
  <c r="K3227" i="1"/>
  <c r="L3227" i="1" s="1"/>
  <c r="K604" i="1"/>
  <c r="L604" i="1" s="1"/>
  <c r="K1052" i="1"/>
  <c r="L1052" i="1" s="1"/>
  <c r="K1436" i="1"/>
  <c r="L1436" i="1" s="1"/>
  <c r="K1628" i="1"/>
  <c r="L1628" i="1" s="1"/>
  <c r="K1692" i="1"/>
  <c r="L1692" i="1" s="1"/>
  <c r="K3100" i="1"/>
  <c r="L3100" i="1" s="1"/>
  <c r="K3356" i="1"/>
  <c r="K3657" i="1"/>
  <c r="K3463" i="1"/>
  <c r="K115" i="1"/>
  <c r="L115" i="1" s="1"/>
  <c r="K179" i="1"/>
  <c r="L179" i="1" s="1"/>
  <c r="K563" i="1"/>
  <c r="K1011" i="1"/>
  <c r="K1907" i="1"/>
  <c r="L1907" i="1" s="1"/>
  <c r="K2419" i="1"/>
  <c r="K2803" i="1"/>
  <c r="L2803" i="1" s="1"/>
  <c r="K3123" i="1"/>
  <c r="K3571" i="1"/>
  <c r="L3571" i="1" s="1"/>
  <c r="K3635" i="1"/>
  <c r="L3635" i="1" s="1"/>
  <c r="K692" i="1"/>
  <c r="K820" i="1"/>
  <c r="K1140" i="1"/>
  <c r="K1652" i="1"/>
  <c r="K1716" i="1"/>
  <c r="K1908" i="1"/>
  <c r="K1972" i="1"/>
  <c r="L1972" i="1" s="1"/>
  <c r="K2420" i="1"/>
  <c r="K2868" i="1"/>
  <c r="K3444" i="1"/>
  <c r="K3572" i="1"/>
  <c r="K3700" i="1"/>
  <c r="K3769" i="1"/>
  <c r="L3769" i="1" s="1"/>
  <c r="K598" i="1"/>
  <c r="K950" i="1"/>
  <c r="L950" i="1" s="1"/>
  <c r="K1694" i="1"/>
  <c r="L2065" i="1"/>
  <c r="K2342" i="1"/>
  <c r="L2425" i="1"/>
  <c r="K2670" i="1"/>
  <c r="L2745" i="1"/>
  <c r="K2982" i="1"/>
  <c r="L3057" i="1"/>
  <c r="L3385" i="1"/>
  <c r="K39" i="1"/>
  <c r="L706" i="1"/>
  <c r="K903" i="1"/>
  <c r="K1079" i="1"/>
  <c r="L1570" i="1"/>
  <c r="K2247" i="1"/>
  <c r="K2591" i="1"/>
  <c r="L2591" i="1" s="1"/>
  <c r="L484" i="1"/>
  <c r="L1060" i="1"/>
  <c r="L1252" i="1"/>
  <c r="L1316" i="1"/>
  <c r="L1764" i="1"/>
  <c r="L1892" i="1"/>
  <c r="L2020" i="1"/>
  <c r="L2212" i="1"/>
  <c r="L2276" i="1"/>
  <c r="L2468" i="1"/>
  <c r="L2660" i="1"/>
  <c r="L2788" i="1"/>
  <c r="L2916" i="1"/>
  <c r="L3044" i="1"/>
  <c r="L3700" i="1"/>
  <c r="K3833" i="1"/>
  <c r="L3833" i="1" s="1"/>
  <c r="K267" i="1"/>
  <c r="K1099" i="1"/>
  <c r="K1483" i="1"/>
  <c r="K1547" i="1"/>
  <c r="K1611" i="1"/>
  <c r="K1739" i="1"/>
  <c r="L1739" i="1" s="1"/>
  <c r="K2123" i="1"/>
  <c r="K2187" i="1"/>
  <c r="L2187" i="1" s="1"/>
  <c r="K2699" i="1"/>
  <c r="K3211" i="1"/>
  <c r="K3275" i="1"/>
  <c r="K3339" i="1"/>
  <c r="K3595" i="1"/>
  <c r="K3723" i="1"/>
  <c r="L3723" i="1" s="1"/>
  <c r="K3851" i="1"/>
  <c r="K140" i="1"/>
  <c r="L140" i="1" s="1"/>
  <c r="K268" i="1"/>
  <c r="K332" i="1"/>
  <c r="K1100" i="1"/>
  <c r="K1356" i="1"/>
  <c r="K2252" i="1"/>
  <c r="K2636" i="1"/>
  <c r="K2892" i="1"/>
  <c r="K3660" i="1"/>
  <c r="L3660" i="1" s="1"/>
  <c r="K2166" i="1"/>
  <c r="L2166" i="1" s="1"/>
  <c r="L2249" i="1"/>
  <c r="L2593" i="1"/>
  <c r="L1418" i="1"/>
  <c r="K1647" i="1"/>
  <c r="L1647" i="1" s="1"/>
  <c r="K910" i="1"/>
  <c r="K1294" i="1"/>
  <c r="L2025" i="1"/>
  <c r="K2638" i="1"/>
  <c r="L2638" i="1" s="1"/>
  <c r="L3017" i="1"/>
  <c r="L1226" i="1"/>
  <c r="K1775" i="1"/>
  <c r="K2543" i="1"/>
  <c r="L1338" i="1"/>
  <c r="N1339" i="1" s="1"/>
  <c r="K3055" i="1"/>
  <c r="L1851" i="1"/>
  <c r="L3107" i="1"/>
  <c r="L3299" i="1"/>
  <c r="L3363" i="1"/>
  <c r="L3491" i="1"/>
  <c r="L3555" i="1"/>
  <c r="L3619" i="1"/>
  <c r="L3683" i="1"/>
  <c r="K822" i="1"/>
  <c r="L822" i="1" s="1"/>
  <c r="L905" i="1"/>
  <c r="K1206" i="1"/>
  <c r="L1289" i="1"/>
  <c r="K1454" i="1"/>
  <c r="K1774" i="1"/>
  <c r="K2862" i="1"/>
  <c r="K1679" i="1"/>
  <c r="L1679" i="1" s="1"/>
  <c r="L1770" i="1"/>
  <c r="L2186" i="1"/>
  <c r="L3594" i="1"/>
  <c r="K8" i="1"/>
  <c r="L123" i="1"/>
  <c r="L315" i="1"/>
  <c r="L379" i="1"/>
  <c r="L443" i="1"/>
  <c r="L571" i="1"/>
  <c r="L635" i="1"/>
  <c r="L699" i="1"/>
  <c r="L763" i="1"/>
  <c r="L827" i="1"/>
  <c r="L955" i="1"/>
  <c r="L1083" i="1"/>
  <c r="L1211" i="1"/>
  <c r="L1275" i="1"/>
  <c r="L1403" i="1"/>
  <c r="L1467" i="1"/>
  <c r="L1723" i="1"/>
  <c r="L1787" i="1"/>
  <c r="L2043" i="1"/>
  <c r="L2107" i="1"/>
  <c r="L2171" i="1"/>
  <c r="L2363" i="1"/>
  <c r="L2491" i="1"/>
  <c r="L2555" i="1"/>
  <c r="L2619" i="1"/>
  <c r="L2811" i="1"/>
  <c r="L2875" i="1"/>
  <c r="L3003" i="1"/>
  <c r="L3323" i="1"/>
  <c r="L3451" i="1"/>
  <c r="L3643" i="1"/>
  <c r="L3771" i="1"/>
  <c r="L3835" i="1"/>
  <c r="K46" i="1"/>
  <c r="L73" i="1"/>
  <c r="L329" i="1"/>
  <c r="L681" i="1"/>
  <c r="L1449" i="1"/>
  <c r="L1769" i="1"/>
  <c r="K1998" i="1"/>
  <c r="L1998" i="1" s="1"/>
  <c r="K3310" i="1"/>
  <c r="L970" i="1"/>
  <c r="K1199" i="1"/>
  <c r="L1930" i="1"/>
  <c r="L2108" i="1"/>
  <c r="L2236" i="1"/>
  <c r="K2232" i="1"/>
  <c r="L2232" i="1" s="1"/>
  <c r="M2233" i="1" s="1"/>
  <c r="K2336" i="1"/>
  <c r="L361" i="1"/>
  <c r="L2473" i="1"/>
  <c r="K3022" i="1"/>
  <c r="L1002" i="1"/>
  <c r="K1231" i="1"/>
  <c r="L3082" i="1"/>
  <c r="K3695" i="1"/>
  <c r="K33" i="1"/>
  <c r="L33" i="1" s="1"/>
  <c r="K97" i="1"/>
  <c r="L97" i="1" s="1"/>
  <c r="K161" i="1"/>
  <c r="K225" i="1"/>
  <c r="L225" i="1" s="1"/>
  <c r="K289" i="1"/>
  <c r="L289" i="1" s="1"/>
  <c r="K353" i="1"/>
  <c r="K417" i="1"/>
  <c r="L417" i="1" s="1"/>
  <c r="K481" i="1"/>
  <c r="K545" i="1"/>
  <c r="L545" i="1" s="1"/>
  <c r="K609" i="1"/>
  <c r="L609" i="1" s="1"/>
  <c r="K673" i="1"/>
  <c r="K737" i="1"/>
  <c r="K801" i="1"/>
  <c r="K865" i="1"/>
  <c r="L865" i="1" s="1"/>
  <c r="K929" i="1"/>
  <c r="L929" i="1" s="1"/>
  <c r="K993" i="1"/>
  <c r="L993" i="1" s="1"/>
  <c r="K1057" i="1"/>
  <c r="L1057" i="1" s="1"/>
  <c r="N1059" i="1" s="1"/>
  <c r="K1121" i="1"/>
  <c r="K1185" i="1"/>
  <c r="K1249" i="1"/>
  <c r="L1249" i="1" s="1"/>
  <c r="K1313" i="1"/>
  <c r="K1377" i="1"/>
  <c r="K1441" i="1"/>
  <c r="L1441" i="1" s="1"/>
  <c r="K1505" i="1"/>
  <c r="L1516" i="1"/>
  <c r="K1569" i="1"/>
  <c r="L1569" i="1" s="1"/>
  <c r="K1633" i="1"/>
  <c r="K1697" i="1"/>
  <c r="K1761" i="1"/>
  <c r="K1825" i="1"/>
  <c r="K1889" i="1"/>
  <c r="K1953" i="1"/>
  <c r="L1953" i="1" s="1"/>
  <c r="K2017" i="1"/>
  <c r="L2017" i="1" s="1"/>
  <c r="M2018" i="1" s="1"/>
  <c r="K2081" i="1"/>
  <c r="L2081" i="1" s="1"/>
  <c r="K2145" i="1"/>
  <c r="K2209" i="1"/>
  <c r="L2209" i="1" s="1"/>
  <c r="K2273" i="1"/>
  <c r="K2337" i="1"/>
  <c r="L2337" i="1" s="1"/>
  <c r="K2465" i="1"/>
  <c r="L2465" i="1" s="1"/>
  <c r="K2529" i="1"/>
  <c r="K2721" i="1"/>
  <c r="L2721" i="1" s="1"/>
  <c r="K2785" i="1"/>
  <c r="K2849" i="1"/>
  <c r="L2849" i="1" s="1"/>
  <c r="K2913" i="1"/>
  <c r="K2977" i="1"/>
  <c r="L2977" i="1" s="1"/>
  <c r="K3041" i="1"/>
  <c r="K3105" i="1"/>
  <c r="L3105" i="1" s="1"/>
  <c r="K3169" i="1"/>
  <c r="L3169" i="1" s="1"/>
  <c r="K3233" i="1"/>
  <c r="L3233" i="1" s="1"/>
  <c r="K3297" i="1"/>
  <c r="K3361" i="1"/>
  <c r="K3425" i="1"/>
  <c r="L3425" i="1" s="1"/>
  <c r="N3427" i="1" s="1"/>
  <c r="K3489" i="1"/>
  <c r="K3553" i="1"/>
  <c r="K3617" i="1"/>
  <c r="L3617" i="1" s="1"/>
  <c r="K1043" i="1"/>
  <c r="L1043" i="1" s="1"/>
  <c r="K1555" i="1"/>
  <c r="L1555" i="1" s="1"/>
  <c r="K2003" i="1"/>
  <c r="L2003" i="1" s="1"/>
  <c r="K2579" i="1"/>
  <c r="K3411" i="1"/>
  <c r="K20" i="1"/>
  <c r="L20" i="1" s="1"/>
  <c r="K916" i="1"/>
  <c r="L916" i="1" s="1"/>
  <c r="K1364" i="1"/>
  <c r="L1364" i="1" s="1"/>
  <c r="K2260" i="1"/>
  <c r="L2260" i="1" s="1"/>
  <c r="K2452" i="1"/>
  <c r="L2452" i="1" s="1"/>
  <c r="K2644" i="1"/>
  <c r="L2644" i="1" s="1"/>
  <c r="K2964" i="1"/>
  <c r="L2964" i="1" s="1"/>
  <c r="K2031" i="1"/>
  <c r="L2122" i="1"/>
  <c r="K2391" i="1"/>
  <c r="L2391" i="1" s="1"/>
  <c r="K2775" i="1"/>
  <c r="L2775" i="1" s="1"/>
  <c r="K2401" i="1"/>
  <c r="K2593" i="1"/>
  <c r="K2657" i="1"/>
  <c r="K3745" i="1"/>
  <c r="L3745" i="1" s="1"/>
  <c r="K58" i="1"/>
  <c r="L58" i="1" s="1"/>
  <c r="K122" i="1"/>
  <c r="L122" i="1" s="1"/>
  <c r="K186" i="1"/>
  <c r="L186" i="1" s="1"/>
  <c r="K250" i="1"/>
  <c r="K314" i="1"/>
  <c r="L314" i="1" s="1"/>
  <c r="K378" i="1"/>
  <c r="L378" i="1" s="1"/>
  <c r="K442" i="1"/>
  <c r="L442" i="1" s="1"/>
  <c r="K506" i="1"/>
  <c r="L506" i="1" s="1"/>
  <c r="N507" i="1" s="1"/>
  <c r="K570" i="1"/>
  <c r="L570" i="1" s="1"/>
  <c r="K634" i="1"/>
  <c r="L634" i="1" s="1"/>
  <c r="N635" i="1" s="1"/>
  <c r="K698" i="1"/>
  <c r="K762" i="1"/>
  <c r="K826" i="1"/>
  <c r="K890" i="1"/>
  <c r="K954" i="1"/>
  <c r="L954" i="1" s="1"/>
  <c r="K1018" i="1"/>
  <c r="L1018" i="1" s="1"/>
  <c r="K1082" i="1"/>
  <c r="L1082" i="1" s="1"/>
  <c r="K1146" i="1"/>
  <c r="L1146" i="1" s="1"/>
  <c r="K1210" i="1"/>
  <c r="K1274" i="1"/>
  <c r="K1338" i="1"/>
  <c r="K1402" i="1"/>
  <c r="K1466" i="1"/>
  <c r="K1594" i="1"/>
  <c r="L1594" i="1" s="1"/>
  <c r="K1658" i="1"/>
  <c r="L1658" i="1" s="1"/>
  <c r="K1786" i="1"/>
  <c r="L1786" i="1" s="1"/>
  <c r="K1850" i="1"/>
  <c r="L1850" i="1" s="1"/>
  <c r="N1851" i="1" s="1"/>
  <c r="K1914" i="1"/>
  <c r="K1978" i="1"/>
  <c r="L1978" i="1" s="1"/>
  <c r="K2042" i="1"/>
  <c r="K2106" i="1"/>
  <c r="L2106" i="1" s="1"/>
  <c r="K2170" i="1"/>
  <c r="L2170" i="1" s="1"/>
  <c r="K2234" i="1"/>
  <c r="L2234" i="1" s="1"/>
  <c r="K2298" i="1"/>
  <c r="L2298" i="1" s="1"/>
  <c r="K2362" i="1"/>
  <c r="K2426" i="1"/>
  <c r="K2490" i="1"/>
  <c r="L2490" i="1" s="1"/>
  <c r="K2554" i="1"/>
  <c r="K2618" i="1"/>
  <c r="L2618" i="1" s="1"/>
  <c r="K2682" i="1"/>
  <c r="L2682" i="1" s="1"/>
  <c r="K2746" i="1"/>
  <c r="K2810" i="1"/>
  <c r="L2810" i="1" s="1"/>
  <c r="K2874" i="1"/>
  <c r="K2938" i="1"/>
  <c r="K3002" i="1"/>
  <c r="K3066" i="1"/>
  <c r="K3130" i="1"/>
  <c r="L3130" i="1" s="1"/>
  <c r="K3194" i="1"/>
  <c r="L3194" i="1" s="1"/>
  <c r="K3258" i="1"/>
  <c r="K3322" i="1"/>
  <c r="K3386" i="1"/>
  <c r="K3450" i="1"/>
  <c r="K3514" i="1"/>
  <c r="K3578" i="1"/>
  <c r="K3642" i="1"/>
  <c r="L3642" i="1" s="1"/>
  <c r="K3706" i="1"/>
  <c r="L3706" i="1" s="1"/>
  <c r="K3770" i="1"/>
  <c r="L3770" i="1" s="1"/>
  <c r="K3834" i="1"/>
  <c r="L3834" i="1" s="1"/>
  <c r="K83" i="1"/>
  <c r="L83" i="1" s="1"/>
  <c r="K171" i="1"/>
  <c r="L171" i="1" s="1"/>
  <c r="K339" i="1"/>
  <c r="L339" i="1" s="1"/>
  <c r="K875" i="1"/>
  <c r="L875" i="1" s="1"/>
  <c r="K1195" i="1"/>
  <c r="K1387" i="1"/>
  <c r="L1387" i="1" s="1"/>
  <c r="K1707" i="1"/>
  <c r="L1707" i="1" s="1"/>
  <c r="K3115" i="1"/>
  <c r="L3115" i="1" s="1"/>
  <c r="K3179" i="1"/>
  <c r="L3179" i="1" s="1"/>
  <c r="K1516" i="1"/>
  <c r="K2156" i="1"/>
  <c r="L2156" i="1" s="1"/>
  <c r="K2348" i="1"/>
  <c r="L2348" i="1" s="1"/>
  <c r="K3628" i="1"/>
  <c r="L3628" i="1" s="1"/>
  <c r="K3809" i="1"/>
  <c r="K1530" i="1"/>
  <c r="K1722" i="1"/>
  <c r="L1722" i="1" s="1"/>
  <c r="K195" i="1"/>
  <c r="L195" i="1" s="1"/>
  <c r="K323" i="1"/>
  <c r="L323" i="1" s="1"/>
  <c r="K2243" i="1"/>
  <c r="L2243" i="1" s="1"/>
  <c r="K2307" i="1"/>
  <c r="L2307" i="1" s="1"/>
  <c r="K3331" i="1"/>
  <c r="L3331" i="1" s="1"/>
  <c r="K580" i="1"/>
  <c r="L580" i="1" s="1"/>
  <c r="K2756" i="1"/>
  <c r="L2756" i="1" s="1"/>
  <c r="K2948" i="1"/>
  <c r="L2948" i="1" s="1"/>
  <c r="K3588" i="1"/>
  <c r="L3588" i="1" s="1"/>
  <c r="K1667" i="1"/>
  <c r="L1667" i="1" s="1"/>
  <c r="K220" i="1"/>
  <c r="L220" i="1" s="1"/>
  <c r="K476" i="1"/>
  <c r="L476" i="1" s="1"/>
  <c r="K1756" i="1"/>
  <c r="L1756" i="1" s="1"/>
  <c r="K1948" i="1"/>
  <c r="L1948" i="1" s="1"/>
  <c r="L3178" i="1"/>
  <c r="L3818" i="1"/>
  <c r="N3819" i="1" s="1"/>
  <c r="K1971" i="1"/>
  <c r="L1971" i="1" s="1"/>
  <c r="K2355" i="1"/>
  <c r="L2355" i="1" s="1"/>
  <c r="K2675" i="1"/>
  <c r="L2675" i="1" s="1"/>
  <c r="K308" i="1"/>
  <c r="L308" i="1" s="1"/>
  <c r="K628" i="1"/>
  <c r="K756" i="1"/>
  <c r="L756" i="1" s="1"/>
  <c r="K884" i="1"/>
  <c r="K1332" i="1"/>
  <c r="K2228" i="1"/>
  <c r="K2548" i="1"/>
  <c r="K3060" i="1"/>
  <c r="K3188" i="1"/>
  <c r="K3508" i="1"/>
  <c r="L3172" i="1"/>
  <c r="K3681" i="1"/>
  <c r="K459" i="1"/>
  <c r="K587" i="1"/>
  <c r="K843" i="1"/>
  <c r="K1675" i="1"/>
  <c r="K2827" i="1"/>
  <c r="K2891" i="1"/>
  <c r="L2891" i="1" s="1"/>
  <c r="K3467" i="1"/>
  <c r="L3467" i="1" s="1"/>
  <c r="K844" i="1"/>
  <c r="K1164" i="1"/>
  <c r="L1164" i="1" s="1"/>
  <c r="K1868" i="1"/>
  <c r="K2060" i="1"/>
  <c r="K3404" i="1"/>
  <c r="L3404" i="1" s="1"/>
  <c r="K3724" i="1"/>
  <c r="L3724" i="1" s="1"/>
  <c r="L2579" i="1"/>
  <c r="L3411" i="1"/>
  <c r="K94" i="1"/>
  <c r="L145" i="1"/>
  <c r="K366" i="1"/>
  <c r="K718" i="1"/>
  <c r="L718" i="1" s="1"/>
  <c r="K1806" i="1"/>
  <c r="L1806" i="1" s="1"/>
  <c r="L2857" i="1"/>
  <c r="K3782" i="1"/>
  <c r="K1007" i="1"/>
  <c r="L1007" i="1" s="1"/>
  <c r="M1008" i="1" s="1"/>
  <c r="L1674" i="1"/>
  <c r="K2359" i="1"/>
  <c r="L2359" i="1" s="1"/>
  <c r="K3087" i="1"/>
  <c r="L124" i="1"/>
  <c r="L252" i="1"/>
  <c r="L892" i="1"/>
  <c r="L1020" i="1"/>
  <c r="L1212" i="1"/>
  <c r="L1276" i="1"/>
  <c r="L1468" i="1"/>
  <c r="L1660" i="1"/>
  <c r="L2300" i="1"/>
  <c r="L2428" i="1"/>
  <c r="L2556" i="1"/>
  <c r="L2684" i="1"/>
  <c r="L2748" i="1"/>
  <c r="L2812" i="1"/>
  <c r="L3068" i="1"/>
  <c r="L3132" i="1"/>
  <c r="L3196" i="1"/>
  <c r="L3260" i="1"/>
  <c r="L3324" i="1"/>
  <c r="K483" i="1"/>
  <c r="L483" i="1" s="1"/>
  <c r="K675" i="1"/>
  <c r="K931" i="1"/>
  <c r="L931" i="1" s="1"/>
  <c r="K1123" i="1"/>
  <c r="K1379" i="1"/>
  <c r="K1443" i="1"/>
  <c r="K2019" i="1"/>
  <c r="K2507" i="1"/>
  <c r="K2531" i="1"/>
  <c r="L2531" i="1" s="1"/>
  <c r="K2148" i="1"/>
  <c r="L2148" i="1" s="1"/>
  <c r="K2340" i="1"/>
  <c r="L2340" i="1" s="1"/>
  <c r="K3172" i="1"/>
  <c r="K3364" i="1"/>
  <c r="L3364" i="1" s="1"/>
  <c r="K3791" i="1"/>
  <c r="M4" i="1"/>
  <c r="N4" i="1"/>
  <c r="L236" i="1"/>
  <c r="M5" i="1"/>
  <c r="K44" i="1"/>
  <c r="L44" i="1" s="1"/>
  <c r="K108" i="1"/>
  <c r="L108" i="1" s="1"/>
  <c r="K236" i="1"/>
  <c r="K364" i="1"/>
  <c r="L364" i="1" s="1"/>
  <c r="K492" i="1"/>
  <c r="L492" i="1" s="1"/>
  <c r="K1068" i="1"/>
  <c r="L1068" i="1" s="1"/>
  <c r="L65" i="1"/>
  <c r="K230" i="1"/>
  <c r="L230" i="1" s="1"/>
  <c r="K550" i="1"/>
  <c r="L550" i="1" s="1"/>
  <c r="L641" i="1"/>
  <c r="L3561" i="1"/>
  <c r="K1031" i="1"/>
  <c r="L1130" i="1"/>
  <c r="L1898" i="1"/>
  <c r="K2519" i="1"/>
  <c r="L2519" i="1" s="1"/>
  <c r="L2602" i="1"/>
  <c r="L2954" i="1"/>
  <c r="K3183" i="1"/>
  <c r="L3274" i="1"/>
  <c r="L3578" i="1"/>
  <c r="K3823" i="1"/>
  <c r="K259" i="1"/>
  <c r="L259" i="1" s="1"/>
  <c r="K1987" i="1"/>
  <c r="L1987" i="1" s="1"/>
  <c r="K142" i="1"/>
  <c r="L142" i="1" s="1"/>
  <c r="L193" i="1"/>
  <c r="K414" i="1"/>
  <c r="L481" i="1"/>
  <c r="K638" i="1"/>
  <c r="K782" i="1"/>
  <c r="L873" i="1"/>
  <c r="K1118" i="1"/>
  <c r="L1118" i="1" s="1"/>
  <c r="L1193" i="1"/>
  <c r="K1478" i="1"/>
  <c r="L1478" i="1" s="1"/>
  <c r="L1553" i="1"/>
  <c r="K1678" i="1"/>
  <c r="K1782" i="1"/>
  <c r="L1849" i="1"/>
  <c r="L1961" i="1"/>
  <c r="K2086" i="1"/>
  <c r="L2086" i="1" s="1"/>
  <c r="L2169" i="1"/>
  <c r="K2446" i="1"/>
  <c r="L2446" i="1" s="1"/>
  <c r="L2529" i="1"/>
  <c r="K2758" i="1"/>
  <c r="L2825" i="1"/>
  <c r="K3086" i="1"/>
  <c r="K3398" i="1"/>
  <c r="L3398" i="1" s="1"/>
  <c r="L3465" i="1"/>
  <c r="K3742" i="1"/>
  <c r="L3742" i="1" s="1"/>
  <c r="L234" i="1"/>
  <c r="L490" i="1"/>
  <c r="L1034" i="1"/>
  <c r="K1263" i="1"/>
  <c r="K1567" i="1"/>
  <c r="L1634" i="1"/>
  <c r="K52" i="1"/>
  <c r="L52" i="1" s="1"/>
  <c r="K244" i="1"/>
  <c r="L244" i="1" s="1"/>
  <c r="K500" i="1"/>
  <c r="L500" i="1" s="1"/>
  <c r="K564" i="1"/>
  <c r="K1076" i="1"/>
  <c r="K1268" i="1"/>
  <c r="K1460" i="1"/>
  <c r="K1524" i="1"/>
  <c r="L1524" i="1" s="1"/>
  <c r="K2036" i="1"/>
  <c r="K2292" i="1"/>
  <c r="L2292" i="1" s="1"/>
  <c r="K2356" i="1"/>
  <c r="L2356" i="1" s="1"/>
  <c r="K2484" i="1"/>
  <c r="K2676" i="1"/>
  <c r="K2740" i="1"/>
  <c r="K2932" i="1"/>
  <c r="K2996" i="1"/>
  <c r="K3124" i="1"/>
  <c r="L3124" i="1" s="1"/>
  <c r="K3252" i="1"/>
  <c r="L3252" i="1" s="1"/>
  <c r="K3380" i="1"/>
  <c r="L3380" i="1" s="1"/>
  <c r="K246" i="1"/>
  <c r="L313" i="1"/>
  <c r="K518" i="1"/>
  <c r="L569" i="1"/>
  <c r="K742" i="1"/>
  <c r="L742" i="1" s="1"/>
  <c r="K1262" i="1"/>
  <c r="L1262" i="1" s="1"/>
  <c r="L1313" i="1"/>
  <c r="K1502" i="1"/>
  <c r="L1577" i="1"/>
  <c r="K1798" i="1"/>
  <c r="L1865" i="1"/>
  <c r="L2145" i="1"/>
  <c r="K2374" i="1"/>
  <c r="L2374" i="1" s="1"/>
  <c r="L2433" i="1"/>
  <c r="M2435" i="1" s="1"/>
  <c r="K2654" i="1"/>
  <c r="L2654" i="1" s="1"/>
  <c r="K2974" i="1"/>
  <c r="K3238" i="1"/>
  <c r="L3297" i="1"/>
  <c r="K3534" i="1"/>
  <c r="K3806" i="1"/>
  <c r="L3806" i="1" s="1"/>
  <c r="L18" i="1"/>
  <c r="K183" i="1"/>
  <c r="L183" i="1" s="1"/>
  <c r="K295" i="1"/>
  <c r="K655" i="1"/>
  <c r="L746" i="1"/>
  <c r="K991" i="1"/>
  <c r="L1058" i="1"/>
  <c r="L1362" i="1"/>
  <c r="K1807" i="1"/>
  <c r="L1866" i="1"/>
  <c r="N1867" i="1" s="1"/>
  <c r="K2015" i="1"/>
  <c r="K214" i="1"/>
  <c r="L305" i="1"/>
  <c r="K694" i="1"/>
  <c r="L801" i="1"/>
  <c r="K1110" i="1"/>
  <c r="L1110" i="1" s="1"/>
  <c r="K1510" i="1"/>
  <c r="L1601" i="1"/>
  <c r="K1934" i="1"/>
  <c r="L2049" i="1"/>
  <c r="K2350" i="1"/>
  <c r="K2798" i="1"/>
  <c r="L2798" i="1" s="1"/>
  <c r="L2881" i="1"/>
  <c r="K3150" i="1"/>
  <c r="L3150" i="1" s="1"/>
  <c r="L3249" i="1"/>
  <c r="L322" i="1"/>
  <c r="K663" i="1"/>
  <c r="L762" i="1"/>
  <c r="K1511" i="1"/>
  <c r="L1610" i="1"/>
  <c r="K1863" i="1"/>
  <c r="L1938" i="1"/>
  <c r="K2223" i="1"/>
  <c r="L2322" i="1"/>
  <c r="N2323" i="1" s="1"/>
  <c r="K2567" i="1"/>
  <c r="K2911" i="1"/>
  <c r="K3231" i="1"/>
  <c r="L3306" i="1"/>
  <c r="K3551" i="1"/>
  <c r="L3618" i="1"/>
  <c r="K75" i="1"/>
  <c r="K331" i="1"/>
  <c r="L331" i="1" s="1"/>
  <c r="K715" i="1"/>
  <c r="K907" i="1"/>
  <c r="K1035" i="1"/>
  <c r="K1291" i="1"/>
  <c r="L1291" i="1" s="1"/>
  <c r="K1419" i="1"/>
  <c r="L1494" i="1"/>
  <c r="K1803" i="1"/>
  <c r="K1931" i="1"/>
  <c r="L1931" i="1" s="1"/>
  <c r="K1995" i="1"/>
  <c r="K2251" i="1"/>
  <c r="K2571" i="1"/>
  <c r="K2635" i="1"/>
  <c r="K2955" i="1"/>
  <c r="K3019" i="1"/>
  <c r="L3019" i="1" s="1"/>
  <c r="L3094" i="1"/>
  <c r="K3147" i="1"/>
  <c r="L3147" i="1" s="1"/>
  <c r="K3787" i="1"/>
  <c r="K3827" i="1"/>
  <c r="L57" i="1"/>
  <c r="K222" i="1"/>
  <c r="L297" i="1"/>
  <c r="L633" i="1"/>
  <c r="L1001" i="1"/>
  <c r="L1673" i="1"/>
  <c r="K1894" i="1"/>
  <c r="K2214" i="1"/>
  <c r="L2297" i="1"/>
  <c r="L2641" i="1"/>
  <c r="L2961" i="1"/>
  <c r="K3214" i="1"/>
  <c r="K3502" i="1"/>
  <c r="L3585" i="1"/>
  <c r="K47" i="1"/>
  <c r="K167" i="1"/>
  <c r="K439" i="1"/>
  <c r="L439" i="1" s="1"/>
  <c r="K527" i="1"/>
  <c r="L586" i="1"/>
  <c r="K799" i="1"/>
  <c r="L850" i="1"/>
  <c r="K1071" i="1"/>
  <c r="L1071" i="1" s="1"/>
  <c r="K1375" i="1"/>
  <c r="L1450" i="1"/>
  <c r="K204" i="1"/>
  <c r="K396" i="1"/>
  <c r="L396" i="1" s="1"/>
  <c r="K460" i="1"/>
  <c r="L460" i="1" s="1"/>
  <c r="K524" i="1"/>
  <c r="K716" i="1"/>
  <c r="L716" i="1" s="1"/>
  <c r="K1036" i="1"/>
  <c r="K1228" i="1"/>
  <c r="K1292" i="1"/>
  <c r="K1420" i="1"/>
  <c r="K1612" i="1"/>
  <c r="K2124" i="1"/>
  <c r="L2124" i="1" s="1"/>
  <c r="K2188" i="1"/>
  <c r="K2700" i="1"/>
  <c r="L2700" i="1" s="1"/>
  <c r="M2701" i="1" s="1"/>
  <c r="K2828" i="1"/>
  <c r="K2956" i="1"/>
  <c r="K3276" i="1"/>
  <c r="K3596" i="1"/>
  <c r="L3596" i="1" s="1"/>
  <c r="L449" i="1"/>
  <c r="K374" i="1"/>
  <c r="L374" i="1" s="1"/>
  <c r="L505" i="1"/>
  <c r="L961" i="1"/>
  <c r="K1254" i="1"/>
  <c r="L1361" i="1"/>
  <c r="K1654" i="1"/>
  <c r="L1761" i="1"/>
  <c r="K2102" i="1"/>
  <c r="L2193" i="1"/>
  <c r="L2625" i="1"/>
  <c r="K2918" i="1"/>
  <c r="L2918" i="1" s="1"/>
  <c r="K3318" i="1"/>
  <c r="K3734" i="1"/>
  <c r="L3734" i="1" s="1"/>
  <c r="L3817" i="1"/>
  <c r="K199" i="1"/>
  <c r="K399" i="1"/>
  <c r="L399" i="1" s="1"/>
  <c r="K815" i="1"/>
  <c r="L815" i="1" s="1"/>
  <c r="L906" i="1"/>
  <c r="M907" i="1" s="1"/>
  <c r="L1346" i="1"/>
  <c r="K1671" i="1"/>
  <c r="L1746" i="1"/>
  <c r="K1991" i="1"/>
  <c r="L2082" i="1"/>
  <c r="L2442" i="1"/>
  <c r="K2703" i="1"/>
  <c r="K3039" i="1"/>
  <c r="L3434" i="1"/>
  <c r="K3671" i="1"/>
  <c r="L3671" i="1" s="1"/>
  <c r="L3754" i="1"/>
  <c r="L6" i="1"/>
  <c r="K163" i="1"/>
  <c r="K227" i="1"/>
  <c r="L227" i="1" s="1"/>
  <c r="K291" i="1"/>
  <c r="K547" i="1"/>
  <c r="K611" i="1"/>
  <c r="K803" i="1"/>
  <c r="K867" i="1"/>
  <c r="K995" i="1"/>
  <c r="L995" i="1" s="1"/>
  <c r="K1251" i="1"/>
  <c r="L1454" i="1"/>
  <c r="L1774" i="1"/>
  <c r="K1955" i="1"/>
  <c r="L2030" i="1"/>
  <c r="K2595" i="1"/>
  <c r="L2595" i="1" s="1"/>
  <c r="L2862" i="1"/>
  <c r="L3502" i="1"/>
  <c r="K3747" i="1"/>
  <c r="L2058" i="1"/>
  <c r="K2207" i="1"/>
  <c r="L2258" i="1"/>
  <c r="K2399" i="1"/>
  <c r="L2450" i="1"/>
  <c r="N2452" i="1" s="1"/>
  <c r="K2599" i="1"/>
  <c r="L2642" i="1"/>
  <c r="K2799" i="1"/>
  <c r="K3239" i="1"/>
  <c r="K3687" i="1"/>
  <c r="L3722" i="1"/>
  <c r="K13" i="1"/>
  <c r="L24" i="1"/>
  <c r="K77" i="1"/>
  <c r="L88" i="1"/>
  <c r="K141" i="1"/>
  <c r="L152" i="1"/>
  <c r="K205" i="1"/>
  <c r="L216" i="1"/>
  <c r="K269" i="1"/>
  <c r="L280" i="1"/>
  <c r="K333" i="1"/>
  <c r="L344" i="1"/>
  <c r="K397" i="1"/>
  <c r="L408" i="1"/>
  <c r="K461" i="1"/>
  <c r="L472" i="1"/>
  <c r="K525" i="1"/>
  <c r="L536" i="1"/>
  <c r="K589" i="1"/>
  <c r="L600" i="1"/>
  <c r="K653" i="1"/>
  <c r="L664" i="1"/>
  <c r="K717" i="1"/>
  <c r="L728" i="1"/>
  <c r="K781" i="1"/>
  <c r="L792" i="1"/>
  <c r="K845" i="1"/>
  <c r="L856" i="1"/>
  <c r="K909" i="1"/>
  <c r="L920" i="1"/>
  <c r="K973" i="1"/>
  <c r="L984" i="1"/>
  <c r="K1037" i="1"/>
  <c r="L1048" i="1"/>
  <c r="K1101" i="1"/>
  <c r="L1112" i="1"/>
  <c r="K1165" i="1"/>
  <c r="L1176" i="1"/>
  <c r="K1229" i="1"/>
  <c r="L1240" i="1"/>
  <c r="K1293" i="1"/>
  <c r="L1304" i="1"/>
  <c r="K1357" i="1"/>
  <c r="L1368" i="1"/>
  <c r="K1421" i="1"/>
  <c r="L1432" i="1"/>
  <c r="K1485" i="1"/>
  <c r="L1496" i="1"/>
  <c r="K1549" i="1"/>
  <c r="L1560" i="1"/>
  <c r="K1613" i="1"/>
  <c r="L1624" i="1"/>
  <c r="K1677" i="1"/>
  <c r="L1688" i="1"/>
  <c r="K1741" i="1"/>
  <c r="L1752" i="1"/>
  <c r="K1805" i="1"/>
  <c r="L1816" i="1"/>
  <c r="K1869" i="1"/>
  <c r="L1880" i="1"/>
  <c r="K1933" i="1"/>
  <c r="L1944" i="1"/>
  <c r="K1997" i="1"/>
  <c r="K2061" i="1"/>
  <c r="L2072" i="1"/>
  <c r="K2125" i="1"/>
  <c r="L2125" i="1" s="1"/>
  <c r="L2136" i="1"/>
  <c r="K2189" i="1"/>
  <c r="L2189" i="1" s="1"/>
  <c r="K2253" i="1"/>
  <c r="L2264" i="1"/>
  <c r="K2317" i="1"/>
  <c r="L2328" i="1"/>
  <c r="K2381" i="1"/>
  <c r="L2392" i="1"/>
  <c r="N2393" i="1" s="1"/>
  <c r="K2445" i="1"/>
  <c r="L2456" i="1"/>
  <c r="K2509" i="1"/>
  <c r="L2520" i="1"/>
  <c r="K2573" i="1"/>
  <c r="L2584" i="1"/>
  <c r="K2637" i="1"/>
  <c r="L2648" i="1"/>
  <c r="K2701" i="1"/>
  <c r="L2712" i="1"/>
  <c r="K2765" i="1"/>
  <c r="L2776" i="1"/>
  <c r="K2829" i="1"/>
  <c r="K2893" i="1"/>
  <c r="K2957" i="1"/>
  <c r="K3021" i="1"/>
  <c r="L3021" i="1" s="1"/>
  <c r="M3022" i="1" s="1"/>
  <c r="K3085" i="1"/>
  <c r="K3149" i="1"/>
  <c r="L3149" i="1" s="1"/>
  <c r="K3213" i="1"/>
  <c r="K3277" i="1"/>
  <c r="L3277" i="1" s="1"/>
  <c r="K3341" i="1"/>
  <c r="K3405" i="1"/>
  <c r="K3469" i="1"/>
  <c r="K3533" i="1"/>
  <c r="L3533" i="1" s="1"/>
  <c r="M3534" i="1" s="1"/>
  <c r="K3597" i="1"/>
  <c r="K3661" i="1"/>
  <c r="L3661" i="1" s="1"/>
  <c r="K3725" i="1"/>
  <c r="L3736" i="1"/>
  <c r="K3789" i="1"/>
  <c r="L3800" i="1"/>
  <c r="K3853" i="1"/>
  <c r="L121" i="1"/>
  <c r="K398" i="1"/>
  <c r="L465" i="1"/>
  <c r="K662" i="1"/>
  <c r="L662" i="1" s="1"/>
  <c r="L721" i="1"/>
  <c r="K926" i="1"/>
  <c r="L977" i="1"/>
  <c r="K1190" i="1"/>
  <c r="L1265" i="1"/>
  <c r="K1438" i="1"/>
  <c r="L1521" i="1"/>
  <c r="K1630" i="1"/>
  <c r="K1750" i="1"/>
  <c r="L1750" i="1" s="1"/>
  <c r="L1825" i="1"/>
  <c r="K2046" i="1"/>
  <c r="L2105" i="1"/>
  <c r="K2318" i="1"/>
  <c r="L2318" i="1" s="1"/>
  <c r="L2377" i="1"/>
  <c r="K2590" i="1"/>
  <c r="L2590" i="1" s="1"/>
  <c r="L2657" i="1"/>
  <c r="K2870" i="1"/>
  <c r="L2870" i="1" s="1"/>
  <c r="L2945" i="1"/>
  <c r="K3190" i="1"/>
  <c r="L3241" i="1"/>
  <c r="K3486" i="1"/>
  <c r="L3486" i="1" s="1"/>
  <c r="L3553" i="1"/>
  <c r="L3809" i="1"/>
  <c r="M3811" i="1" s="1"/>
  <c r="K231" i="1"/>
  <c r="L298" i="1"/>
  <c r="K559" i="1"/>
  <c r="L642" i="1"/>
  <c r="K943" i="1"/>
  <c r="K1247" i="1"/>
  <c r="L1247" i="1" s="1"/>
  <c r="L1314" i="1"/>
  <c r="K1543" i="1"/>
  <c r="L1543" i="1" s="1"/>
  <c r="K1799" i="1"/>
  <c r="L1799" i="1" s="1"/>
  <c r="K1999" i="1"/>
  <c r="L2050" i="1"/>
  <c r="K2199" i="1"/>
  <c r="K2311" i="1"/>
  <c r="K2407" i="1"/>
  <c r="K2615" i="1"/>
  <c r="L2615" i="1" s="1"/>
  <c r="L2658" i="1"/>
  <c r="M2659" i="1" s="1"/>
  <c r="K2807" i="1"/>
  <c r="L2858" i="1"/>
  <c r="K3023" i="1"/>
  <c r="L3066" i="1"/>
  <c r="K3223" i="1"/>
  <c r="L3223" i="1" s="1"/>
  <c r="L3258" i="1"/>
  <c r="K3415" i="1"/>
  <c r="L3466" i="1"/>
  <c r="K3639" i="1"/>
  <c r="K3788" i="1"/>
  <c r="L3788" i="1" s="1"/>
  <c r="K1102" i="1"/>
  <c r="K1350" i="1"/>
  <c r="L1350" i="1" s="1"/>
  <c r="K1614" i="1"/>
  <c r="L1614" i="1" s="1"/>
  <c r="K2094" i="1"/>
  <c r="L2094" i="1" s="1"/>
  <c r="L2537" i="1"/>
  <c r="K2766" i="1"/>
  <c r="K3078" i="1"/>
  <c r="K3342" i="1"/>
  <c r="L874" i="1"/>
  <c r="K1103" i="1"/>
  <c r="L1103" i="1" s="1"/>
  <c r="K1287" i="1"/>
  <c r="L1474" i="1"/>
  <c r="K1695" i="1"/>
  <c r="L1738" i="1"/>
  <c r="L1954" i="1"/>
  <c r="K2095" i="1"/>
  <c r="K2287" i="1"/>
  <c r="L2314" i="1"/>
  <c r="K2471" i="1"/>
  <c r="K2671" i="1"/>
  <c r="L2671" i="1" s="1"/>
  <c r="K2871" i="1"/>
  <c r="L2922" i="1"/>
  <c r="K3103" i="1"/>
  <c r="L3370" i="1"/>
  <c r="K3543" i="1"/>
  <c r="L3543" i="1" s="1"/>
  <c r="K2558" i="1"/>
  <c r="L2558" i="1" s="1"/>
  <c r="K2878" i="1"/>
  <c r="L3289" i="1"/>
  <c r="L90" i="1"/>
  <c r="K279" i="1"/>
  <c r="L279" i="1" s="1"/>
  <c r="L346" i="1"/>
  <c r="K76" i="1"/>
  <c r="L76" i="1" s="1"/>
  <c r="L215" i="1"/>
  <c r="L471" i="1"/>
  <c r="N473" i="1" s="1"/>
  <c r="K588" i="1"/>
  <c r="L663" i="1"/>
  <c r="K780" i="1"/>
  <c r="K908" i="1"/>
  <c r="L908" i="1" s="1"/>
  <c r="K972" i="1"/>
  <c r="K1484" i="1"/>
  <c r="K1676" i="1"/>
  <c r="K1740" i="1"/>
  <c r="L1740" i="1" s="1"/>
  <c r="K1932" i="1"/>
  <c r="L2199" i="1"/>
  <c r="K2316" i="1"/>
  <c r="K2444" i="1"/>
  <c r="K3084" i="1"/>
  <c r="K3148" i="1"/>
  <c r="L3148" i="1" s="1"/>
  <c r="K3340" i="1"/>
  <c r="L3415" i="1"/>
  <c r="L105" i="1"/>
  <c r="K358" i="1"/>
  <c r="K606" i="1"/>
  <c r="L649" i="1"/>
  <c r="K830" i="1"/>
  <c r="L830" i="1" s="1"/>
  <c r="K990" i="1"/>
  <c r="L990" i="1" s="1"/>
  <c r="L1169" i="1"/>
  <c r="L1409" i="1"/>
  <c r="L1681" i="1"/>
  <c r="K1910" i="1"/>
  <c r="K2190" i="1"/>
  <c r="L2190" i="1" s="1"/>
  <c r="L2265" i="1"/>
  <c r="K2470" i="1"/>
  <c r="L2470" i="1" s="1"/>
  <c r="L3137" i="1"/>
  <c r="L3417" i="1"/>
  <c r="K3638" i="1"/>
  <c r="K87" i="1"/>
  <c r="L87" i="1" s="1"/>
  <c r="L530" i="1"/>
  <c r="K791" i="1"/>
  <c r="L791" i="1" s="1"/>
  <c r="L1170" i="1"/>
  <c r="K1591" i="1"/>
  <c r="L1591" i="1" s="1"/>
  <c r="K1911" i="1"/>
  <c r="L2138" i="1"/>
  <c r="L2522" i="1"/>
  <c r="L2714" i="1"/>
  <c r="L3154" i="1"/>
  <c r="K3327" i="1"/>
  <c r="L3327" i="1" s="1"/>
  <c r="L3802" i="1"/>
  <c r="K37" i="1"/>
  <c r="L48" i="1"/>
  <c r="K101" i="1"/>
  <c r="L112" i="1"/>
  <c r="K165" i="1"/>
  <c r="L165" i="1" s="1"/>
  <c r="L176" i="1"/>
  <c r="K229" i="1"/>
  <c r="L229" i="1" s="1"/>
  <c r="L240" i="1"/>
  <c r="K293" i="1"/>
  <c r="L304" i="1"/>
  <c r="K357" i="1"/>
  <c r="L368" i="1"/>
  <c r="K421" i="1"/>
  <c r="L421" i="1" s="1"/>
  <c r="L432" i="1"/>
  <c r="K485" i="1"/>
  <c r="L485" i="1" s="1"/>
  <c r="L496" i="1"/>
  <c r="K549" i="1"/>
  <c r="L560" i="1"/>
  <c r="K613" i="1"/>
  <c r="L624" i="1"/>
  <c r="K677" i="1"/>
  <c r="L688" i="1"/>
  <c r="K741" i="1"/>
  <c r="L741" i="1" s="1"/>
  <c r="L752" i="1"/>
  <c r="K805" i="1"/>
  <c r="L816" i="1"/>
  <c r="K869" i="1"/>
  <c r="L880" i="1"/>
  <c r="K933" i="1"/>
  <c r="L933" i="1" s="1"/>
  <c r="L944" i="1"/>
  <c r="K997" i="1"/>
  <c r="L997" i="1" s="1"/>
  <c r="L1008" i="1"/>
  <c r="K1061" i="1"/>
  <c r="L1072" i="1"/>
  <c r="K1125" i="1"/>
  <c r="L1136" i="1"/>
  <c r="K1189" i="1"/>
  <c r="L1189" i="1" s="1"/>
  <c r="L1200" i="1"/>
  <c r="K1253" i="1"/>
  <c r="L1253" i="1" s="1"/>
  <c r="L1264" i="1"/>
  <c r="K1317" i="1"/>
  <c r="L1328" i="1"/>
  <c r="K1381" i="1"/>
  <c r="L1381" i="1" s="1"/>
  <c r="L1392" i="1"/>
  <c r="K1445" i="1"/>
  <c r="L1445" i="1" s="1"/>
  <c r="L1456" i="1"/>
  <c r="K1509" i="1"/>
  <c r="L1509" i="1" s="1"/>
  <c r="L1520" i="1"/>
  <c r="K1573" i="1"/>
  <c r="L1584" i="1"/>
  <c r="K1637" i="1"/>
  <c r="L1648" i="1"/>
  <c r="K1701" i="1"/>
  <c r="L1701" i="1" s="1"/>
  <c r="L1712" i="1"/>
  <c r="K1765" i="1"/>
  <c r="L1765" i="1" s="1"/>
  <c r="L1776" i="1"/>
  <c r="K1829" i="1"/>
  <c r="L1840" i="1"/>
  <c r="K1893" i="1"/>
  <c r="L1893" i="1" s="1"/>
  <c r="L1904" i="1"/>
  <c r="K1957" i="1"/>
  <c r="L1957" i="1" s="1"/>
  <c r="L1968" i="1"/>
  <c r="K2021" i="1"/>
  <c r="L2032" i="1"/>
  <c r="K2085" i="1"/>
  <c r="L2096" i="1"/>
  <c r="K2149" i="1"/>
  <c r="L2149" i="1" s="1"/>
  <c r="L2160" i="1"/>
  <c r="K2213" i="1"/>
  <c r="L2213" i="1" s="1"/>
  <c r="L2224" i="1"/>
  <c r="K2277" i="1"/>
  <c r="L2277" i="1" s="1"/>
  <c r="L2288" i="1"/>
  <c r="K2341" i="1"/>
  <c r="L2352" i="1"/>
  <c r="K2405" i="1"/>
  <c r="L2416" i="1"/>
  <c r="K2469" i="1"/>
  <c r="L2469" i="1" s="1"/>
  <c r="L2480" i="1"/>
  <c r="K2533" i="1"/>
  <c r="L2533" i="1" s="1"/>
  <c r="L2544" i="1"/>
  <c r="K2597" i="1"/>
  <c r="L2608" i="1"/>
  <c r="K2661" i="1"/>
  <c r="L2672" i="1"/>
  <c r="K2725" i="1"/>
  <c r="L2725" i="1" s="1"/>
  <c r="L2736" i="1"/>
  <c r="K2789" i="1"/>
  <c r="L2800" i="1"/>
  <c r="K2853" i="1"/>
  <c r="L2864" i="1"/>
  <c r="K2917" i="1"/>
  <c r="L2928" i="1"/>
  <c r="K2981" i="1"/>
  <c r="L2981" i="1" s="1"/>
  <c r="L2992" i="1"/>
  <c r="K3045" i="1"/>
  <c r="L3045" i="1" s="1"/>
  <c r="L3056" i="1"/>
  <c r="K3109" i="1"/>
  <c r="L3120" i="1"/>
  <c r="K3173" i="1"/>
  <c r="L3184" i="1"/>
  <c r="K3237" i="1"/>
  <c r="L3237" i="1" s="1"/>
  <c r="L3248" i="1"/>
  <c r="K3301" i="1"/>
  <c r="L3301" i="1" s="1"/>
  <c r="L3312" i="1"/>
  <c r="K3365" i="1"/>
  <c r="L3376" i="1"/>
  <c r="K3429" i="1"/>
  <c r="L3440" i="1"/>
  <c r="K3493" i="1"/>
  <c r="L3504" i="1"/>
  <c r="K3557" i="1"/>
  <c r="L3557" i="1" s="1"/>
  <c r="L3568" i="1"/>
  <c r="K3621" i="1"/>
  <c r="L3632" i="1"/>
  <c r="K3685" i="1"/>
  <c r="L3696" i="1"/>
  <c r="K3749" i="1"/>
  <c r="L3749" i="1" s="1"/>
  <c r="K3813" i="1"/>
  <c r="L3813" i="1" s="1"/>
  <c r="L3824" i="1"/>
  <c r="K182" i="1"/>
  <c r="L182" i="1" s="1"/>
  <c r="L281" i="1"/>
  <c r="K494" i="1"/>
  <c r="L553" i="1"/>
  <c r="K750" i="1"/>
  <c r="L750" i="1" s="1"/>
  <c r="L809" i="1"/>
  <c r="K1014" i="1"/>
  <c r="L1081" i="1"/>
  <c r="K1302" i="1"/>
  <c r="L1302" i="1" s="1"/>
  <c r="L1353" i="1"/>
  <c r="K1550" i="1"/>
  <c r="L1625" i="1"/>
  <c r="K1862" i="1"/>
  <c r="L1862" i="1" s="1"/>
  <c r="L1937" i="1"/>
  <c r="K2142" i="1"/>
  <c r="L2142" i="1" s="1"/>
  <c r="L2217" i="1"/>
  <c r="K2422" i="1"/>
  <c r="L2422" i="1" s="1"/>
  <c r="K2702" i="1"/>
  <c r="L2769" i="1"/>
  <c r="K2990" i="1"/>
  <c r="L2990" i="1" s="1"/>
  <c r="L3065" i="1"/>
  <c r="K3286" i="1"/>
  <c r="L3286" i="1" s="1"/>
  <c r="L3369" i="1"/>
  <c r="K3598" i="1"/>
  <c r="L3598" i="1" s="1"/>
  <c r="L3657" i="1"/>
  <c r="K3854" i="1"/>
  <c r="L3854" i="1" s="1"/>
  <c r="L74" i="1"/>
  <c r="K343" i="1"/>
  <c r="L343" i="1" s="1"/>
  <c r="L426" i="1"/>
  <c r="K687" i="1"/>
  <c r="L687" i="1" s="1"/>
  <c r="L778" i="1"/>
  <c r="K1055" i="1"/>
  <c r="L1122" i="1"/>
  <c r="K1359" i="1"/>
  <c r="L1426" i="1"/>
  <c r="K1655" i="1"/>
  <c r="L1655" i="1" s="1"/>
  <c r="L1706" i="1"/>
  <c r="K1879" i="1"/>
  <c r="L1879" i="1" s="1"/>
  <c r="L1914" i="1"/>
  <c r="K2071" i="1"/>
  <c r="L2071" i="1" s="1"/>
  <c r="L2114" i="1"/>
  <c r="K2255" i="1"/>
  <c r="L2306" i="1"/>
  <c r="K2479" i="1"/>
  <c r="L2479" i="1" s="1"/>
  <c r="L2530" i="1"/>
  <c r="K2687" i="1"/>
  <c r="L2687" i="1" s="1"/>
  <c r="L2730" i="1"/>
  <c r="K2903" i="1"/>
  <c r="L2903" i="1" s="1"/>
  <c r="L2938" i="1"/>
  <c r="K3095" i="1"/>
  <c r="L3095" i="1" s="1"/>
  <c r="L3146" i="1"/>
  <c r="K3287" i="1"/>
  <c r="L3287" i="1" s="1"/>
  <c r="L3338" i="1"/>
  <c r="K3503" i="1"/>
  <c r="L3503" i="1" s="1"/>
  <c r="L3562" i="1"/>
  <c r="K3711" i="1"/>
  <c r="L3711" i="1" s="1"/>
  <c r="L357" i="1"/>
  <c r="L1829" i="1"/>
  <c r="L2917" i="1"/>
  <c r="L2650" i="1"/>
  <c r="K436" i="1"/>
  <c r="L793" i="1"/>
  <c r="L3609" i="1"/>
  <c r="K3455" i="1"/>
  <c r="L3455" i="1" s="1"/>
  <c r="L3032" i="1"/>
  <c r="L3288" i="1"/>
  <c r="L3352" i="1"/>
  <c r="L3416" i="1"/>
  <c r="K1086" i="1"/>
  <c r="L1086" i="1" s="1"/>
  <c r="K3760" i="1"/>
  <c r="L3760" i="1" s="1"/>
  <c r="L3162" i="1"/>
  <c r="K114" i="1"/>
  <c r="K370" i="1"/>
  <c r="L370" i="1" s="1"/>
  <c r="K626" i="1"/>
  <c r="K946" i="1"/>
  <c r="K1714" i="1"/>
  <c r="K2290" i="1"/>
  <c r="L2290" i="1" s="1"/>
  <c r="K3762" i="1"/>
  <c r="L3762" i="1" s="1"/>
  <c r="L25" i="1"/>
  <c r="K534" i="1"/>
  <c r="K1238" i="1"/>
  <c r="L1238" i="1" s="1"/>
  <c r="N236" i="1"/>
  <c r="K2568" i="1"/>
  <c r="L2568" i="1" s="1"/>
  <c r="K3272" i="1"/>
  <c r="K3360" i="1"/>
  <c r="K3400" i="1"/>
  <c r="K3488" i="1"/>
  <c r="L3488" i="1" s="1"/>
  <c r="K3528" i="1"/>
  <c r="K3616" i="1"/>
  <c r="L3616" i="1" s="1"/>
  <c r="K3656" i="1"/>
  <c r="L3656" i="1" s="1"/>
  <c r="K3737" i="1"/>
  <c r="K190" i="1"/>
  <c r="L945" i="1"/>
  <c r="K1622" i="1"/>
  <c r="L1689" i="1"/>
  <c r="K1918" i="1"/>
  <c r="K2902" i="1"/>
  <c r="L2902" i="1" s="1"/>
  <c r="K3222" i="1"/>
  <c r="K63" i="1"/>
  <c r="L63" i="1" s="1"/>
  <c r="L114" i="1"/>
  <c r="K319" i="1"/>
  <c r="K575" i="1"/>
  <c r="K1727" i="1"/>
  <c r="L1727" i="1" s="1"/>
  <c r="K2495" i="1"/>
  <c r="L2495" i="1" s="1"/>
  <c r="L2586" i="1"/>
  <c r="K2353" i="1"/>
  <c r="L2353" i="1" s="1"/>
  <c r="K2417" i="1"/>
  <c r="L2417" i="1" s="1"/>
  <c r="K2481" i="1"/>
  <c r="L2481" i="1" s="1"/>
  <c r="K2609" i="1"/>
  <c r="K2673" i="1"/>
  <c r="L2673" i="1" s="1"/>
  <c r="K2737" i="1"/>
  <c r="L3828" i="1"/>
  <c r="L2321" i="1"/>
  <c r="K118" i="1"/>
  <c r="L209" i="1"/>
  <c r="K566" i="1"/>
  <c r="L566" i="1" s="1"/>
  <c r="L689" i="1"/>
  <c r="K1022" i="1"/>
  <c r="L1022" i="1" s="1"/>
  <c r="L1105" i="1"/>
  <c r="K1422" i="1"/>
  <c r="L1422" i="1" s="1"/>
  <c r="L1505" i="1"/>
  <c r="K1822" i="1"/>
  <c r="K2238" i="1"/>
  <c r="L2238" i="1" s="1"/>
  <c r="L2345" i="1"/>
  <c r="K2686" i="1"/>
  <c r="L2686" i="1" s="1"/>
  <c r="L2793" i="1"/>
  <c r="K3046" i="1"/>
  <c r="L3046" i="1" s="1"/>
  <c r="L3145" i="1"/>
  <c r="K3462" i="1"/>
  <c r="K31" i="1"/>
  <c r="L31" i="1" s="1"/>
  <c r="L194" i="1"/>
  <c r="L658" i="1"/>
  <c r="K1407" i="1"/>
  <c r="L1407" i="1" s="1"/>
  <c r="L1506" i="1"/>
  <c r="K1791" i="1"/>
  <c r="L1791" i="1" s="1"/>
  <c r="L1858" i="1"/>
  <c r="K2135" i="1"/>
  <c r="L2135" i="1" s="1"/>
  <c r="L2218" i="1"/>
  <c r="K2487" i="1"/>
  <c r="L2562" i="1"/>
  <c r="K2831" i="1"/>
  <c r="L2906" i="1"/>
  <c r="K3143" i="1"/>
  <c r="L3226" i="1"/>
  <c r="K3487" i="1"/>
  <c r="L3487" i="1" s="1"/>
  <c r="L3546" i="1"/>
  <c r="K59" i="1"/>
  <c r="L70" i="1"/>
  <c r="L134" i="1"/>
  <c r="K187" i="1"/>
  <c r="L187" i="1" s="1"/>
  <c r="K251" i="1"/>
  <c r="L251" i="1" s="1"/>
  <c r="K507" i="1"/>
  <c r="L507" i="1" s="1"/>
  <c r="L518" i="1"/>
  <c r="L646" i="1"/>
  <c r="L774" i="1"/>
  <c r="K891" i="1"/>
  <c r="L891" i="1" s="1"/>
  <c r="K1019" i="1"/>
  <c r="L1019" i="1" s="1"/>
  <c r="L1094" i="1"/>
  <c r="K1147" i="1"/>
  <c r="K1339" i="1"/>
  <c r="K1531" i="1"/>
  <c r="L1531" i="1" s="1"/>
  <c r="K1659" i="1"/>
  <c r="L1734" i="1"/>
  <c r="K1763" i="1"/>
  <c r="L1763" i="1" s="1"/>
  <c r="L1798" i="1"/>
  <c r="K1915" i="1"/>
  <c r="K1979" i="1"/>
  <c r="L1979" i="1" s="1"/>
  <c r="L2118" i="1"/>
  <c r="K2299" i="1"/>
  <c r="K2427" i="1"/>
  <c r="L2427" i="1" s="1"/>
  <c r="L2566" i="1"/>
  <c r="K2683" i="1"/>
  <c r="L2683" i="1" s="1"/>
  <c r="K2747" i="1"/>
  <c r="L2758" i="1"/>
  <c r="L2822" i="1"/>
  <c r="K2851" i="1"/>
  <c r="K2915" i="1"/>
  <c r="K2939" i="1"/>
  <c r="L2939" i="1" s="1"/>
  <c r="K2979" i="1"/>
  <c r="K3043" i="1"/>
  <c r="L3043" i="1" s="1"/>
  <c r="K3067" i="1"/>
  <c r="L3078" i="1"/>
  <c r="K3131" i="1"/>
  <c r="K3171" i="1"/>
  <c r="K3195" i="1"/>
  <c r="K3235" i="1"/>
  <c r="L3235" i="1" s="1"/>
  <c r="K3259" i="1"/>
  <c r="L3259" i="1" s="1"/>
  <c r="L3270" i="1"/>
  <c r="K3387" i="1"/>
  <c r="L3387" i="1" s="1"/>
  <c r="K3427" i="1"/>
  <c r="L3462" i="1"/>
  <c r="K3515" i="1"/>
  <c r="K3579" i="1"/>
  <c r="L3654" i="1"/>
  <c r="K3707" i="1"/>
  <c r="L3707" i="1" s="1"/>
  <c r="L3782" i="1"/>
  <c r="K86" i="1"/>
  <c r="L86" i="1" s="1"/>
  <c r="L137" i="1"/>
  <c r="K342" i="1"/>
  <c r="L409" i="1"/>
  <c r="K678" i="1"/>
  <c r="L678" i="1" s="1"/>
  <c r="L777" i="1"/>
  <c r="K1046" i="1"/>
  <c r="L1046" i="1" s="1"/>
  <c r="L1113" i="1"/>
  <c r="K1382" i="1"/>
  <c r="L1473" i="1"/>
  <c r="K1710" i="1"/>
  <c r="L1777" i="1"/>
  <c r="K2006" i="1"/>
  <c r="L2006" i="1" s="1"/>
  <c r="K2358" i="1"/>
  <c r="L2358" i="1" s="1"/>
  <c r="L2441" i="1"/>
  <c r="N2443" i="1" s="1"/>
  <c r="K2678" i="1"/>
  <c r="L2753" i="1"/>
  <c r="K3006" i="1"/>
  <c r="L3081" i="1"/>
  <c r="K3334" i="1"/>
  <c r="L3334" i="1" s="1"/>
  <c r="L3393" i="1"/>
  <c r="K3646" i="1"/>
  <c r="L3646" i="1" s="1"/>
  <c r="L3737" i="1"/>
  <c r="K111" i="1"/>
  <c r="L111" i="1" s="1"/>
  <c r="L162" i="1"/>
  <c r="K367" i="1"/>
  <c r="K631" i="1"/>
  <c r="L631" i="1" s="1"/>
  <c r="L698" i="1"/>
  <c r="L1258" i="1"/>
  <c r="K1495" i="1"/>
  <c r="L1495" i="1" s="1"/>
  <c r="L1659" i="1"/>
  <c r="L2299" i="1"/>
  <c r="L3131" i="1"/>
  <c r="L101" i="1"/>
  <c r="L2021" i="1"/>
  <c r="L2085" i="1"/>
  <c r="L1177" i="1"/>
  <c r="L383" i="1"/>
  <c r="L639" i="1"/>
  <c r="L3647" i="1"/>
  <c r="L2842" i="1"/>
  <c r="L3290" i="1"/>
  <c r="L2840" i="1"/>
  <c r="L3096" i="1"/>
  <c r="M3097" i="1" s="1"/>
  <c r="L3674" i="1"/>
  <c r="K254" i="1"/>
  <c r="L254" i="1" s="1"/>
  <c r="L282" i="1"/>
  <c r="L2074" i="1"/>
  <c r="K178" i="1"/>
  <c r="L178" i="1" s="1"/>
  <c r="K754" i="1"/>
  <c r="L754" i="1" s="1"/>
  <c r="K1138" i="1"/>
  <c r="K1330" i="1"/>
  <c r="K1458" i="1"/>
  <c r="L1458" i="1" s="1"/>
  <c r="K1586" i="1"/>
  <c r="K1906" i="1"/>
  <c r="K2034" i="1"/>
  <c r="L2034" i="1" s="1"/>
  <c r="K2482" i="1"/>
  <c r="L2482" i="1" s="1"/>
  <c r="K2738" i="1"/>
  <c r="L2738" i="1" s="1"/>
  <c r="K2866" i="1"/>
  <c r="K3122" i="1"/>
  <c r="L3122" i="1" s="1"/>
  <c r="K3250" i="1"/>
  <c r="L3250" i="1" s="1"/>
  <c r="K3442" i="1"/>
  <c r="K3698" i="1"/>
  <c r="N907" i="1"/>
  <c r="K2367" i="1"/>
  <c r="L2367" i="1" s="1"/>
  <c r="L2778" i="1"/>
  <c r="K419" i="1"/>
  <c r="L494" i="1"/>
  <c r="K1571" i="1"/>
  <c r="K2083" i="1"/>
  <c r="L2670" i="1"/>
  <c r="K918" i="1"/>
  <c r="K1760" i="1"/>
  <c r="L1760" i="1" s="1"/>
  <c r="K2440" i="1"/>
  <c r="L2440" i="1" s="1"/>
  <c r="K2696" i="1"/>
  <c r="L2696" i="1" s="1"/>
  <c r="K2760" i="1"/>
  <c r="L2760" i="1" s="1"/>
  <c r="K2824" i="1"/>
  <c r="L2824" i="1" s="1"/>
  <c r="K2848" i="1"/>
  <c r="K2888" i="1"/>
  <c r="L2888" i="1" s="1"/>
  <c r="K2912" i="1"/>
  <c r="K2952" i="1"/>
  <c r="L2952" i="1" s="1"/>
  <c r="K2976" i="1"/>
  <c r="L2976" i="1" s="1"/>
  <c r="K3016" i="1"/>
  <c r="L3016" i="1" s="1"/>
  <c r="K3040" i="1"/>
  <c r="L3040" i="1" s="1"/>
  <c r="K3080" i="1"/>
  <c r="K3104" i="1"/>
  <c r="K3144" i="1"/>
  <c r="K3168" i="1"/>
  <c r="L3168" i="1" s="1"/>
  <c r="K3208" i="1"/>
  <c r="L3208" i="1" s="1"/>
  <c r="K3232" i="1"/>
  <c r="L3232" i="1" s="1"/>
  <c r="K3296" i="1"/>
  <c r="K3336" i="1"/>
  <c r="L3336" i="1" s="1"/>
  <c r="K3424" i="1"/>
  <c r="L3424" i="1" s="1"/>
  <c r="K3464" i="1"/>
  <c r="K3552" i="1"/>
  <c r="K3592" i="1"/>
  <c r="K3680" i="1"/>
  <c r="L3680" i="1" s="1"/>
  <c r="K3801" i="1"/>
  <c r="L3801" i="1" s="1"/>
  <c r="L89" i="1"/>
  <c r="K294" i="1"/>
  <c r="L294" i="1" s="1"/>
  <c r="L713" i="1"/>
  <c r="K998" i="1"/>
  <c r="L998" i="1" s="1"/>
  <c r="K1398" i="1"/>
  <c r="L1398" i="1" s="1"/>
  <c r="L1489" i="1"/>
  <c r="L1801" i="1"/>
  <c r="L2113" i="1"/>
  <c r="K2390" i="1"/>
  <c r="L2390" i="1" s="1"/>
  <c r="L2777" i="1"/>
  <c r="L3089" i="1"/>
  <c r="K3350" i="1"/>
  <c r="L3350" i="1" s="1"/>
  <c r="L3777" i="1"/>
  <c r="L210" i="1"/>
  <c r="L1306" i="1"/>
  <c r="N3083" i="1"/>
  <c r="L3636" i="1"/>
  <c r="K3697" i="1"/>
  <c r="L3697" i="1" s="1"/>
  <c r="K3566" i="1"/>
  <c r="L3566" i="1" s="1"/>
  <c r="K262" i="1"/>
  <c r="L262" i="1" s="1"/>
  <c r="L369" i="1"/>
  <c r="K758" i="1"/>
  <c r="L758" i="1" s="1"/>
  <c r="L849" i="1"/>
  <c r="K1142" i="1"/>
  <c r="L1649" i="1"/>
  <c r="K1990" i="1"/>
  <c r="L1990" i="1" s="1"/>
  <c r="L2097" i="1"/>
  <c r="K2414" i="1"/>
  <c r="L2513" i="1"/>
  <c r="K2846" i="1"/>
  <c r="L2846" i="1" s="1"/>
  <c r="L2913" i="1"/>
  <c r="K3198" i="1"/>
  <c r="L3313" i="1"/>
  <c r="K3630" i="1"/>
  <c r="L3630" i="1" s="1"/>
  <c r="L3729" i="1"/>
  <c r="K263" i="1"/>
  <c r="L394" i="1"/>
  <c r="K567" i="1"/>
  <c r="K719" i="1"/>
  <c r="L719" i="1" s="1"/>
  <c r="L810" i="1"/>
  <c r="K967" i="1"/>
  <c r="K1135" i="1"/>
  <c r="L1135" i="1" s="1"/>
  <c r="L1234" i="1"/>
  <c r="K1559" i="1"/>
  <c r="L1559" i="1" s="1"/>
  <c r="L1666" i="1"/>
  <c r="L1986" i="1"/>
  <c r="K2271" i="1"/>
  <c r="L2271" i="1" s="1"/>
  <c r="L2362" i="1"/>
  <c r="K2607" i="1"/>
  <c r="L2698" i="1"/>
  <c r="K2959" i="1"/>
  <c r="L3034" i="1"/>
  <c r="K3279" i="1"/>
  <c r="L3279" i="1" s="1"/>
  <c r="M3280" i="1" s="1"/>
  <c r="L3346" i="1"/>
  <c r="K3583" i="1"/>
  <c r="L3583" i="1" s="1"/>
  <c r="L3666" i="1"/>
  <c r="L94" i="1"/>
  <c r="K147" i="1"/>
  <c r="L222" i="1"/>
  <c r="K403" i="1"/>
  <c r="L414" i="1"/>
  <c r="K595" i="1"/>
  <c r="L595" i="1" s="1"/>
  <c r="L606" i="1"/>
  <c r="K851" i="1"/>
  <c r="L851" i="1" s="1"/>
  <c r="L926" i="1"/>
  <c r="K1107" i="1"/>
  <c r="L1107" i="1" s="1"/>
  <c r="K1171" i="1"/>
  <c r="L1171" i="1" s="1"/>
  <c r="L1246" i="1"/>
  <c r="K1363" i="1"/>
  <c r="L1363" i="1" s="1"/>
  <c r="L1438" i="1"/>
  <c r="K1491" i="1"/>
  <c r="L1491" i="1" s="1"/>
  <c r="L1502" i="1"/>
  <c r="K1619" i="1"/>
  <c r="L1630" i="1"/>
  <c r="K1683" i="1"/>
  <c r="L1683" i="1" s="1"/>
  <c r="L1694" i="1"/>
  <c r="L1822" i="1"/>
  <c r="K1875" i="1"/>
  <c r="L1886" i="1"/>
  <c r="K1939" i="1"/>
  <c r="L1939" i="1" s="1"/>
  <c r="K2067" i="1"/>
  <c r="L2067" i="1" s="1"/>
  <c r="K2195" i="1"/>
  <c r="L2195" i="1" s="1"/>
  <c r="L2206" i="1"/>
  <c r="K2235" i="1"/>
  <c r="K2259" i="1"/>
  <c r="K2323" i="1"/>
  <c r="L2323" i="1" s="1"/>
  <c r="K2387" i="1"/>
  <c r="K2515" i="1"/>
  <c r="L2515" i="1" s="1"/>
  <c r="L2526" i="1"/>
  <c r="K2643" i="1"/>
  <c r="L2643" i="1" s="1"/>
  <c r="L2718" i="1"/>
  <c r="K2771" i="1"/>
  <c r="L2771" i="1" s="1"/>
  <c r="L2782" i="1"/>
  <c r="K2899" i="1"/>
  <c r="L2899" i="1" s="1"/>
  <c r="K2963" i="1"/>
  <c r="L2963" i="1" s="1"/>
  <c r="L2974" i="1"/>
  <c r="K3091" i="1"/>
  <c r="L3091" i="1" s="1"/>
  <c r="K3347" i="1"/>
  <c r="L3347" i="1" s="1"/>
  <c r="K3539" i="1"/>
  <c r="L3539" i="1" s="1"/>
  <c r="L3550" i="1"/>
  <c r="K3603" i="1"/>
  <c r="L3603" i="1" s="1"/>
  <c r="K3731" i="1"/>
  <c r="K158" i="1"/>
  <c r="L158" i="1" s="1"/>
  <c r="L217" i="1"/>
  <c r="K446" i="1"/>
  <c r="L529" i="1"/>
  <c r="K838" i="1"/>
  <c r="L838" i="1" s="1"/>
  <c r="L913" i="1"/>
  <c r="K1158" i="1"/>
  <c r="L1158" i="1" s="1"/>
  <c r="L1233" i="1"/>
  <c r="K1518" i="1"/>
  <c r="L1518" i="1" s="1"/>
  <c r="K1814" i="1"/>
  <c r="L1814" i="1" s="1"/>
  <c r="L1889" i="1"/>
  <c r="K2134" i="1"/>
  <c r="K2494" i="1"/>
  <c r="L2494" i="1" s="1"/>
  <c r="L2553" i="1"/>
  <c r="K2790" i="1"/>
  <c r="K3126" i="1"/>
  <c r="L3209" i="1"/>
  <c r="K3438" i="1"/>
  <c r="L3438" i="1" s="1"/>
  <c r="L1339" i="1"/>
  <c r="L3195" i="1"/>
  <c r="L37" i="1"/>
  <c r="L869" i="1"/>
  <c r="L2405" i="1"/>
  <c r="L2789" i="1"/>
  <c r="L3173" i="1"/>
  <c r="L3365" i="1"/>
  <c r="K1087" i="1"/>
  <c r="L1087" i="1" s="1"/>
  <c r="L534" i="1"/>
  <c r="L3222" i="1"/>
  <c r="L575" i="1"/>
  <c r="K3007" i="1"/>
  <c r="L3007" i="1" s="1"/>
  <c r="L3672" i="1"/>
  <c r="K2329" i="1"/>
  <c r="K306" i="1"/>
  <c r="K498" i="1"/>
  <c r="K1010" i="1"/>
  <c r="L1010" i="1" s="1"/>
  <c r="K1266" i="1"/>
  <c r="K1650" i="1"/>
  <c r="K1778" i="1"/>
  <c r="K2162" i="1"/>
  <c r="K2418" i="1"/>
  <c r="L2418" i="1" s="1"/>
  <c r="K2674" i="1"/>
  <c r="L2674" i="1" s="1"/>
  <c r="K2994" i="1"/>
  <c r="K3314" i="1"/>
  <c r="K1239" i="1"/>
  <c r="L1239" i="1" s="1"/>
  <c r="M1240" i="1" s="1"/>
  <c r="L366" i="1"/>
  <c r="L2350" i="1"/>
  <c r="K406" i="1"/>
  <c r="L406" i="1" s="1"/>
  <c r="L497" i="1"/>
  <c r="L1241" i="1"/>
  <c r="K1534" i="1"/>
  <c r="L1534" i="1" s="1"/>
  <c r="L1617" i="1"/>
  <c r="K3134" i="1"/>
  <c r="K3478" i="1"/>
  <c r="L3478" i="1" s="1"/>
  <c r="L3545" i="1"/>
  <c r="K3710" i="1"/>
  <c r="L3710" i="1" s="1"/>
  <c r="K3830" i="1"/>
  <c r="L3830" i="1" s="1"/>
  <c r="K1047" i="1"/>
  <c r="L1047" i="1" s="1"/>
  <c r="L1114" i="1"/>
  <c r="K1343" i="1"/>
  <c r="N5" i="1"/>
  <c r="L3852" i="1"/>
  <c r="L5" i="1"/>
  <c r="L113" i="1"/>
  <c r="K438" i="1"/>
  <c r="L438" i="1" s="1"/>
  <c r="L561" i="1"/>
  <c r="K902" i="1"/>
  <c r="L902" i="1" s="1"/>
  <c r="L1017" i="1"/>
  <c r="K1310" i="1"/>
  <c r="L1310" i="1" s="1"/>
  <c r="L1417" i="1"/>
  <c r="K1566" i="1"/>
  <c r="L1566" i="1" s="1"/>
  <c r="K1718" i="1"/>
  <c r="L1718" i="1" s="1"/>
  <c r="L1817" i="1"/>
  <c r="K2158" i="1"/>
  <c r="L2158" i="1" s="1"/>
  <c r="L2233" i="1"/>
  <c r="K2574" i="1"/>
  <c r="L2681" i="1"/>
  <c r="K2958" i="1"/>
  <c r="L3041" i="1"/>
  <c r="K3358" i="1"/>
  <c r="L3358" i="1" s="1"/>
  <c r="L3457" i="1"/>
  <c r="K3790" i="1"/>
  <c r="L3790" i="1" s="1"/>
  <c r="L26" i="1"/>
  <c r="K455" i="1"/>
  <c r="K863" i="1"/>
  <c r="L962" i="1"/>
  <c r="K1295" i="1"/>
  <c r="L1295" i="1" s="1"/>
  <c r="L1402" i="1"/>
  <c r="K1703" i="1"/>
  <c r="L1703" i="1" s="1"/>
  <c r="K1903" i="1"/>
  <c r="K2039" i="1"/>
  <c r="L2130" i="1"/>
  <c r="K2415" i="1"/>
  <c r="K2743" i="1"/>
  <c r="L2743" i="1" s="1"/>
  <c r="L2826" i="1"/>
  <c r="K3079" i="1"/>
  <c r="L3138" i="1"/>
  <c r="K3391" i="1"/>
  <c r="L3391" i="1" s="1"/>
  <c r="L3482" i="1"/>
  <c r="K3719" i="1"/>
  <c r="L3719" i="1" s="1"/>
  <c r="L3786" i="1"/>
  <c r="K43" i="1"/>
  <c r="L43" i="1" s="1"/>
  <c r="K107" i="1"/>
  <c r="L107" i="1" s="1"/>
  <c r="L118" i="1"/>
  <c r="K211" i="1"/>
  <c r="L211" i="1" s="1"/>
  <c r="L246" i="1"/>
  <c r="K299" i="1"/>
  <c r="L299" i="1" s="1"/>
  <c r="M300" i="1" s="1"/>
  <c r="K363" i="1"/>
  <c r="L363" i="1" s="1"/>
  <c r="L502" i="1"/>
  <c r="K555" i="1"/>
  <c r="L555" i="1" s="1"/>
  <c r="K683" i="1"/>
  <c r="L683" i="1" s="1"/>
  <c r="L694" i="1"/>
  <c r="K811" i="1"/>
  <c r="L811" i="1" s="1"/>
  <c r="K1003" i="1"/>
  <c r="L1003" i="1" s="1"/>
  <c r="L1014" i="1"/>
  <c r="K1067" i="1"/>
  <c r="L1067" i="1" s="1"/>
  <c r="L1142" i="1"/>
  <c r="L1206" i="1"/>
  <c r="K1259" i="1"/>
  <c r="L1259" i="1" s="1"/>
  <c r="K1451" i="1"/>
  <c r="L1451" i="1" s="1"/>
  <c r="L1654" i="1"/>
  <c r="K1771" i="1"/>
  <c r="L1782" i="1"/>
  <c r="L1846" i="1"/>
  <c r="L1910" i="1"/>
  <c r="K1963" i="1"/>
  <c r="L1963" i="1" s="1"/>
  <c r="K2027" i="1"/>
  <c r="L2027" i="1" s="1"/>
  <c r="K2091" i="1"/>
  <c r="L2091" i="1" s="1"/>
  <c r="L2102" i="1"/>
  <c r="K2155" i="1"/>
  <c r="L2155" i="1" s="1"/>
  <c r="K2219" i="1"/>
  <c r="L2219" i="1" s="1"/>
  <c r="K2283" i="1"/>
  <c r="L2283" i="1" s="1"/>
  <c r="L2294" i="1"/>
  <c r="K2347" i="1"/>
  <c r="L2347" i="1" s="1"/>
  <c r="K2411" i="1"/>
  <c r="L2411" i="1" s="1"/>
  <c r="K2475" i="1"/>
  <c r="L2475" i="1" s="1"/>
  <c r="K2539" i="1"/>
  <c r="L2539" i="1" s="1"/>
  <c r="K2603" i="1"/>
  <c r="L2603" i="1" s="1"/>
  <c r="K2667" i="1"/>
  <c r="L2667" i="1" s="1"/>
  <c r="L2678" i="1"/>
  <c r="K2795" i="1"/>
  <c r="L2795" i="1" s="1"/>
  <c r="K2859" i="1"/>
  <c r="N2859" i="1" s="1"/>
  <c r="K2923" i="1"/>
  <c r="L2923" i="1" s="1"/>
  <c r="L3126" i="1"/>
  <c r="L3190" i="1"/>
  <c r="K3219" i="1"/>
  <c r="L3219" i="1" s="1"/>
  <c r="K3307" i="1"/>
  <c r="L3318" i="1"/>
  <c r="K3371" i="1"/>
  <c r="L3371" i="1" s="1"/>
  <c r="K3475" i="1"/>
  <c r="L3475" i="1" s="1"/>
  <c r="L3510" i="1"/>
  <c r="K3563" i="1"/>
  <c r="L3563" i="1" s="1"/>
  <c r="K3627" i="1"/>
  <c r="L3627" i="1" s="1"/>
  <c r="L3638" i="1"/>
  <c r="K3755" i="1"/>
  <c r="L3755" i="1" s="1"/>
  <c r="K3819" i="1"/>
  <c r="L3819" i="1" s="1"/>
  <c r="K38" i="1"/>
  <c r="L38" i="1" s="1"/>
  <c r="L81" i="1"/>
  <c r="K270" i="1"/>
  <c r="L270" i="1" s="1"/>
  <c r="L337" i="1"/>
  <c r="K582" i="1"/>
  <c r="L582" i="1" s="1"/>
  <c r="L673" i="1"/>
  <c r="L1041" i="1"/>
  <c r="L1377" i="1"/>
  <c r="K1638" i="1"/>
  <c r="L1638" i="1" s="1"/>
  <c r="L1705" i="1"/>
  <c r="K1926" i="1"/>
  <c r="L1926" i="1" s="1"/>
  <c r="L2001" i="1"/>
  <c r="K2262" i="1"/>
  <c r="L2262" i="1" s="1"/>
  <c r="K2606" i="1"/>
  <c r="L2606" i="1" s="1"/>
  <c r="K2926" i="1"/>
  <c r="L2926" i="1" s="1"/>
  <c r="K2326" i="1"/>
  <c r="L2326" i="1" s="1"/>
  <c r="L613" i="1"/>
  <c r="L677" i="1"/>
  <c r="L1061" i="1"/>
  <c r="L1317" i="1"/>
  <c r="L2853" i="1"/>
  <c r="L3109" i="1"/>
  <c r="L3429" i="1"/>
  <c r="L3621" i="1"/>
  <c r="N306" i="1"/>
  <c r="L2457" i="1"/>
  <c r="L1178" i="1"/>
  <c r="L918" i="1"/>
  <c r="L3161" i="1"/>
  <c r="L1875" i="1"/>
  <c r="L3731" i="1"/>
  <c r="L538" i="1"/>
  <c r="K2610" i="1"/>
  <c r="K3058" i="1"/>
  <c r="L3058" i="1" s="1"/>
  <c r="K3570" i="1"/>
  <c r="L3570" i="1" s="1"/>
  <c r="K854" i="1"/>
  <c r="L854" i="1" s="1"/>
  <c r="K2518" i="1"/>
  <c r="L2518" i="1" s="1"/>
  <c r="L2993" i="1"/>
  <c r="L46" i="1"/>
  <c r="K2339" i="1"/>
  <c r="L2414" i="1"/>
  <c r="K1598" i="1"/>
  <c r="L1598" i="1" s="1"/>
  <c r="L3827" i="1"/>
  <c r="K1150" i="1"/>
  <c r="L1150" i="1" s="1"/>
  <c r="L1393" i="1"/>
  <c r="L2713" i="1"/>
  <c r="K2942" i="1"/>
  <c r="L2942" i="1" s="1"/>
  <c r="K3606" i="1"/>
  <c r="L3606" i="1" s="1"/>
  <c r="L154" i="1"/>
  <c r="L410" i="1"/>
  <c r="K599" i="1"/>
  <c r="L599" i="1" s="1"/>
  <c r="L1882" i="1"/>
  <c r="L2036" i="1"/>
  <c r="L2100" i="1"/>
  <c r="L2164" i="1"/>
  <c r="L2228" i="1"/>
  <c r="K3673" i="1"/>
  <c r="L3673" i="1" s="1"/>
  <c r="K54" i="1"/>
  <c r="L54" i="1" s="1"/>
  <c r="K166" i="1"/>
  <c r="L166" i="1" s="1"/>
  <c r="L257" i="1"/>
  <c r="K614" i="1"/>
  <c r="L614" i="1" s="1"/>
  <c r="L753" i="1"/>
  <c r="M754" i="1" s="1"/>
  <c r="K1070" i="1"/>
  <c r="L1070" i="1" s="1"/>
  <c r="L1137" i="1"/>
  <c r="K1462" i="1"/>
  <c r="L1462" i="1" s="1"/>
  <c r="L1561" i="1"/>
  <c r="K1878" i="1"/>
  <c r="L1878" i="1" s="1"/>
  <c r="L1985" i="1"/>
  <c r="K2286" i="1"/>
  <c r="L2286" i="1" s="1"/>
  <c r="L2409" i="1"/>
  <c r="K2742" i="1"/>
  <c r="L2742" i="1" s="1"/>
  <c r="L2841" i="1"/>
  <c r="K3102" i="1"/>
  <c r="L3102" i="1" s="1"/>
  <c r="L3193" i="1"/>
  <c r="K3518" i="1"/>
  <c r="L3625" i="1"/>
  <c r="L258" i="1"/>
  <c r="K615" i="1"/>
  <c r="L615" i="1" s="1"/>
  <c r="L714" i="1"/>
  <c r="L1554" i="1"/>
  <c r="K1823" i="1"/>
  <c r="K2175" i="1"/>
  <c r="L2266" i="1"/>
  <c r="K2879" i="1"/>
  <c r="L2879" i="1" s="1"/>
  <c r="K3519" i="1"/>
  <c r="L3519" i="1" s="1"/>
  <c r="K67" i="1"/>
  <c r="L67" i="1" s="1"/>
  <c r="L78" i="1"/>
  <c r="K131" i="1"/>
  <c r="L131" i="1" s="1"/>
  <c r="L334" i="1"/>
  <c r="L398" i="1"/>
  <c r="K451" i="1"/>
  <c r="L451" i="1" s="1"/>
  <c r="K515" i="1"/>
  <c r="L515" i="1" s="1"/>
  <c r="K643" i="1"/>
  <c r="L643" i="1" s="1"/>
  <c r="K771" i="1"/>
  <c r="L771" i="1" s="1"/>
  <c r="L782" i="1"/>
  <c r="K899" i="1"/>
  <c r="L899" i="1" s="1"/>
  <c r="L910" i="1"/>
  <c r="K963" i="1"/>
  <c r="L963" i="1" s="1"/>
  <c r="L1038" i="1"/>
  <c r="K1091" i="1"/>
  <c r="L1091" i="1" s="1"/>
  <c r="L1102" i="1"/>
  <c r="L1294" i="1"/>
  <c r="K1411" i="1"/>
  <c r="L1411" i="1" s="1"/>
  <c r="K1475" i="1"/>
  <c r="L1475" i="1" s="1"/>
  <c r="L1550" i="1"/>
  <c r="K1603" i="1"/>
  <c r="L1603" i="1" s="1"/>
  <c r="L1678" i="1"/>
  <c r="K1795" i="1"/>
  <c r="L1795" i="1" s="1"/>
  <c r="L1934" i="1"/>
  <c r="K2051" i="1"/>
  <c r="L2254" i="1"/>
  <c r="K2371" i="1"/>
  <c r="L2371" i="1" s="1"/>
  <c r="K2563" i="1"/>
  <c r="L2563" i="1" s="1"/>
  <c r="L2574" i="1"/>
  <c r="K2627" i="1"/>
  <c r="L2627" i="1" s="1"/>
  <c r="L2702" i="1"/>
  <c r="K2755" i="1"/>
  <c r="L2755" i="1" s="1"/>
  <c r="L2766" i="1"/>
  <c r="K2819" i="1"/>
  <c r="L2819" i="1" s="1"/>
  <c r="K2883" i="1"/>
  <c r="N2883" i="1" s="1"/>
  <c r="L2958" i="1"/>
  <c r="L3022" i="1"/>
  <c r="L3086" i="1"/>
  <c r="K3139" i="1"/>
  <c r="L3139" i="1" s="1"/>
  <c r="L3214" i="1"/>
  <c r="K3267" i="1"/>
  <c r="L3267" i="1" s="1"/>
  <c r="L3342" i="1"/>
  <c r="K3395" i="1"/>
  <c r="L3395" i="1" s="1"/>
  <c r="K3459" i="1"/>
  <c r="L3459" i="1" s="1"/>
  <c r="L3534" i="1"/>
  <c r="K3587" i="1"/>
  <c r="L3587" i="1" s="1"/>
  <c r="K3651" i="1"/>
  <c r="L3651" i="1" s="1"/>
  <c r="K3779" i="1"/>
  <c r="L3779" i="1" s="1"/>
  <c r="K102" i="1"/>
  <c r="L102" i="1" s="1"/>
  <c r="L153" i="1"/>
  <c r="L441" i="1"/>
  <c r="K734" i="1"/>
  <c r="L734" i="1" s="1"/>
  <c r="L833" i="1"/>
  <c r="K958" i="1"/>
  <c r="L958" i="1" s="1"/>
  <c r="K1078" i="1"/>
  <c r="L1078" i="1" s="1"/>
  <c r="L1153" i="1"/>
  <c r="N1155" i="1" s="1"/>
  <c r="K1278" i="1"/>
  <c r="L1278" i="1" s="1"/>
  <c r="K1430" i="1"/>
  <c r="L1430" i="1" s="1"/>
  <c r="L1513" i="1"/>
  <c r="K1742" i="1"/>
  <c r="L1742" i="1" s="1"/>
  <c r="L1809" i="1"/>
  <c r="K2038" i="1"/>
  <c r="L2038" i="1" s="1"/>
  <c r="L2129" i="1"/>
  <c r="K2398" i="1"/>
  <c r="L2398" i="1" s="1"/>
  <c r="K2710" i="1"/>
  <c r="L2710" i="1" s="1"/>
  <c r="L2785" i="1"/>
  <c r="K3054" i="1"/>
  <c r="L3121" i="1"/>
  <c r="K3366" i="1"/>
  <c r="L3366" i="1" s="1"/>
  <c r="L3433" i="1"/>
  <c r="K3694" i="1"/>
  <c r="L3694" i="1" s="1"/>
  <c r="K71" i="1"/>
  <c r="L71" i="1" s="1"/>
  <c r="K151" i="1"/>
  <c r="L151" i="1" s="1"/>
  <c r="L202" i="1"/>
  <c r="K407" i="1"/>
  <c r="L407" i="1" s="1"/>
  <c r="L458" i="1"/>
  <c r="K551" i="1"/>
  <c r="K671" i="1"/>
  <c r="L671" i="1" s="1"/>
  <c r="L722" i="1"/>
  <c r="K927" i="1"/>
  <c r="L927" i="1" s="1"/>
  <c r="L994" i="1"/>
  <c r="K1223" i="1"/>
  <c r="L1298" i="1"/>
  <c r="K1535" i="1"/>
  <c r="L1535" i="1" s="1"/>
  <c r="L119" i="1"/>
  <c r="L247" i="1"/>
  <c r="K428" i="1"/>
  <c r="L428" i="1" s="1"/>
  <c r="L503" i="1"/>
  <c r="L567" i="1"/>
  <c r="M568" i="1" s="1"/>
  <c r="K812" i="1"/>
  <c r="L812" i="1" s="1"/>
  <c r="K876" i="1"/>
  <c r="L876" i="1" s="1"/>
  <c r="K1004" i="1"/>
  <c r="L1004" i="1" s="1"/>
  <c r="K1132" i="1"/>
  <c r="K1196" i="1"/>
  <c r="K1260" i="1"/>
  <c r="L1260" i="1" s="1"/>
  <c r="L1271" i="1"/>
  <c r="K1452" i="1"/>
  <c r="L1452" i="1" s="1"/>
  <c r="L1527" i="1"/>
  <c r="K1644" i="1"/>
  <c r="K1708" i="1"/>
  <c r="K1772" i="1"/>
  <c r="L1772" i="1" s="1"/>
  <c r="K1900" i="1"/>
  <c r="L1900" i="1" s="1"/>
  <c r="L1911" i="1"/>
  <c r="K2028" i="1"/>
  <c r="L2028" i="1" s="1"/>
  <c r="L2039" i="1"/>
  <c r="K2220" i="1"/>
  <c r="L2220" i="1" s="1"/>
  <c r="L2295" i="1"/>
  <c r="K2412" i="1"/>
  <c r="L2412" i="1" s="1"/>
  <c r="L2487" i="1"/>
  <c r="K2540" i="1"/>
  <c r="L2540" i="1" s="1"/>
  <c r="K2604" i="1"/>
  <c r="L2604" i="1" s="1"/>
  <c r="L2747" i="1"/>
  <c r="L3067" i="1"/>
  <c r="L3515" i="1"/>
  <c r="L805" i="1"/>
  <c r="L1573" i="1"/>
  <c r="K510" i="1"/>
  <c r="L510" i="1" s="1"/>
  <c r="K3582" i="1"/>
  <c r="L3582" i="1" s="1"/>
  <c r="L2994" i="1"/>
  <c r="L214" i="1"/>
  <c r="L1622" i="1"/>
  <c r="K959" i="1"/>
  <c r="L959" i="1" s="1"/>
  <c r="L1330" i="1"/>
  <c r="L319" i="1"/>
  <c r="L2175" i="1"/>
  <c r="L3033" i="1"/>
  <c r="N217" i="1"/>
  <c r="L2008" i="1"/>
  <c r="N2073" i="1"/>
  <c r="L2200" i="1"/>
  <c r="L2458" i="1"/>
  <c r="N3067" i="1"/>
  <c r="L2259" i="1"/>
  <c r="L2201" i="1"/>
  <c r="K1983" i="1"/>
  <c r="L1983" i="1" s="1"/>
  <c r="K3775" i="1"/>
  <c r="L3775" i="1" s="1"/>
  <c r="K1855" i="1"/>
  <c r="L1855" i="1" s="1"/>
  <c r="K242" i="1"/>
  <c r="K434" i="1"/>
  <c r="L434" i="1" s="1"/>
  <c r="K690" i="1"/>
  <c r="K882" i="1"/>
  <c r="L882" i="1" s="1"/>
  <c r="K1074" i="1"/>
  <c r="L1074" i="1" s="1"/>
  <c r="K1202" i="1"/>
  <c r="N1202" i="1" s="1"/>
  <c r="K1394" i="1"/>
  <c r="K1522" i="1"/>
  <c r="K1842" i="1"/>
  <c r="K1970" i="1"/>
  <c r="L1970" i="1" s="1"/>
  <c r="K2098" i="1"/>
  <c r="K2226" i="1"/>
  <c r="L2226" i="1" s="1"/>
  <c r="K2354" i="1"/>
  <c r="L2354" i="1" s="1"/>
  <c r="K2546" i="1"/>
  <c r="L2546" i="1" s="1"/>
  <c r="K2802" i="1"/>
  <c r="L2802" i="1" s="1"/>
  <c r="K2930" i="1"/>
  <c r="L2930" i="1" s="1"/>
  <c r="K3186" i="1"/>
  <c r="K3378" i="1"/>
  <c r="L3378" i="1" s="1"/>
  <c r="K3506" i="1"/>
  <c r="K3634" i="1"/>
  <c r="K3826" i="1"/>
  <c r="L3826" i="1" s="1"/>
  <c r="K3351" i="1"/>
  <c r="L3351" i="1" s="1"/>
  <c r="M3352" i="1" s="1"/>
  <c r="K1507" i="1"/>
  <c r="L1507" i="1" s="1"/>
  <c r="L1710" i="1"/>
  <c r="L2478" i="1"/>
  <c r="L3054" i="1"/>
  <c r="L3310" i="1"/>
  <c r="L1329" i="1"/>
  <c r="L1483" i="1"/>
  <c r="L3851" i="1"/>
  <c r="K1662" i="1"/>
  <c r="L1662" i="1" s="1"/>
  <c r="L11" i="1"/>
  <c r="L75" i="1"/>
  <c r="M76" i="1" s="1"/>
  <c r="L139" i="1"/>
  <c r="L203" i="1"/>
  <c r="L267" i="1"/>
  <c r="L395" i="1"/>
  <c r="L459" i="1"/>
  <c r="M460" i="1" s="1"/>
  <c r="L523" i="1"/>
  <c r="L587" i="1"/>
  <c r="L651" i="1"/>
  <c r="L715" i="1"/>
  <c r="L779" i="1"/>
  <c r="L843" i="1"/>
  <c r="L907" i="1"/>
  <c r="M908" i="1" s="1"/>
  <c r="L971" i="1"/>
  <c r="L1035" i="1"/>
  <c r="L1099" i="1"/>
  <c r="L1163" i="1"/>
  <c r="L1227" i="1"/>
  <c r="L1355" i="1"/>
  <c r="L1419" i="1"/>
  <c r="L1547" i="1"/>
  <c r="L1611" i="1"/>
  <c r="L1803" i="1"/>
  <c r="L1867" i="1"/>
  <c r="L1891" i="1"/>
  <c r="L1995" i="1"/>
  <c r="L2059" i="1"/>
  <c r="L2123" i="1"/>
  <c r="L2251" i="1"/>
  <c r="L2315" i="1"/>
  <c r="L2379" i="1"/>
  <c r="L2443" i="1"/>
  <c r="L2507" i="1"/>
  <c r="L2571" i="1"/>
  <c r="L2635" i="1"/>
  <c r="L2699" i="1"/>
  <c r="L2763" i="1"/>
  <c r="L2827" i="1"/>
  <c r="M2828" i="1" s="1"/>
  <c r="L2955" i="1"/>
  <c r="L3083" i="1"/>
  <c r="L3211" i="1"/>
  <c r="L3275" i="1"/>
  <c r="L3339" i="1"/>
  <c r="M3340" i="1" s="1"/>
  <c r="L3531" i="1"/>
  <c r="L3595" i="1"/>
  <c r="L3659" i="1"/>
  <c r="L3787" i="1"/>
  <c r="L129" i="1"/>
  <c r="L401" i="1"/>
  <c r="K686" i="1"/>
  <c r="L686" i="1" s="1"/>
  <c r="L769" i="1"/>
  <c r="N771" i="1" s="1"/>
  <c r="L1841" i="1"/>
  <c r="K2070" i="1"/>
  <c r="L2070" i="1" s="1"/>
  <c r="L2161" i="1"/>
  <c r="K2430" i="1"/>
  <c r="L2430" i="1" s="1"/>
  <c r="L2521" i="1"/>
  <c r="K2750" i="1"/>
  <c r="L2817" i="1"/>
  <c r="K3062" i="1"/>
  <c r="L3062" i="1" s="1"/>
  <c r="K3390" i="1"/>
  <c r="L3473" i="1"/>
  <c r="K3750" i="1"/>
  <c r="L3750" i="1" s="1"/>
  <c r="L3825" i="1"/>
  <c r="K191" i="1"/>
  <c r="L191" i="1" s="1"/>
  <c r="L242" i="1"/>
  <c r="K447" i="1"/>
  <c r="L447" i="1" s="1"/>
  <c r="L498" i="1"/>
  <c r="N3811" i="1"/>
  <c r="L180" i="1"/>
  <c r="L372" i="1"/>
  <c r="L436" i="1"/>
  <c r="L564" i="1"/>
  <c r="L628" i="1"/>
  <c r="L692" i="1"/>
  <c r="L820" i="1"/>
  <c r="L884" i="1"/>
  <c r="L948" i="1"/>
  <c r="L1012" i="1"/>
  <c r="L1076" i="1"/>
  <c r="L1140" i="1"/>
  <c r="L1204" i="1"/>
  <c r="L1268" i="1"/>
  <c r="L1332" i="1"/>
  <c r="L1396" i="1"/>
  <c r="L1460" i="1"/>
  <c r="L1588" i="1"/>
  <c r="L1652" i="1"/>
  <c r="L1716" i="1"/>
  <c r="L1780" i="1"/>
  <c r="L1844" i="1"/>
  <c r="L1908" i="1"/>
  <c r="L2060" i="1"/>
  <c r="L2188" i="1"/>
  <c r="L2420" i="1"/>
  <c r="L2484" i="1"/>
  <c r="L2548" i="1"/>
  <c r="L2612" i="1"/>
  <c r="L2676" i="1"/>
  <c r="L2740" i="1"/>
  <c r="L2804" i="1"/>
  <c r="L2868" i="1"/>
  <c r="L2932" i="1"/>
  <c r="L2996" i="1"/>
  <c r="L3060" i="1"/>
  <c r="L3188" i="1"/>
  <c r="L3316" i="1"/>
  <c r="L3444" i="1"/>
  <c r="L3508" i="1"/>
  <c r="L3572" i="1"/>
  <c r="L3853" i="1"/>
  <c r="K310" i="1"/>
  <c r="L310" i="1" s="1"/>
  <c r="L433" i="1"/>
  <c r="K806" i="1"/>
  <c r="L897" i="1"/>
  <c r="L1305" i="1"/>
  <c r="K1606" i="1"/>
  <c r="L1606" i="1" s="1"/>
  <c r="L1713" i="1"/>
  <c r="K2054" i="1"/>
  <c r="L2054" i="1" s="1"/>
  <c r="L2153" i="1"/>
  <c r="K2462" i="1"/>
  <c r="L2462" i="1" s="1"/>
  <c r="L2569" i="1"/>
  <c r="K2886" i="1"/>
  <c r="L2886" i="1" s="1"/>
  <c r="L2953" i="1"/>
  <c r="K3254" i="1"/>
  <c r="L3254" i="1" s="1"/>
  <c r="L3353" i="1"/>
  <c r="K3678" i="1"/>
  <c r="L3678" i="1" s="1"/>
  <c r="L3785" i="1"/>
  <c r="K135" i="1"/>
  <c r="L135" i="1" s="1"/>
  <c r="K327" i="1"/>
  <c r="L450" i="1"/>
  <c r="K767" i="1"/>
  <c r="L767" i="1" s="1"/>
  <c r="L858" i="1"/>
  <c r="K1183" i="1"/>
  <c r="L1290" i="1"/>
  <c r="K1463" i="1"/>
  <c r="L1463" i="1" s="1"/>
  <c r="M1464" i="1" s="1"/>
  <c r="K1615" i="1"/>
  <c r="L1615" i="1" s="1"/>
  <c r="L1698" i="1"/>
  <c r="K1943" i="1"/>
  <c r="L1943" i="1" s="1"/>
  <c r="K2327" i="1"/>
  <c r="L2327" i="1" s="1"/>
  <c r="M2328" i="1" s="1"/>
  <c r="L2410" i="1"/>
  <c r="K2655" i="1"/>
  <c r="K2999" i="1"/>
  <c r="L2999" i="1" s="1"/>
  <c r="L3074" i="1"/>
  <c r="K3311" i="1"/>
  <c r="L3386" i="1"/>
  <c r="K3623" i="1"/>
  <c r="L3714" i="1"/>
  <c r="K27" i="1"/>
  <c r="L27" i="1" s="1"/>
  <c r="K91" i="1"/>
  <c r="L91" i="1" s="1"/>
  <c r="K283" i="1"/>
  <c r="L283" i="1" s="1"/>
  <c r="L358" i="1"/>
  <c r="K411" i="1"/>
  <c r="L411" i="1" s="1"/>
  <c r="L806" i="1"/>
  <c r="L870" i="1"/>
  <c r="K987" i="1"/>
  <c r="L987" i="1" s="1"/>
  <c r="K1115" i="1"/>
  <c r="L1115" i="1" s="1"/>
  <c r="K1179" i="1"/>
  <c r="L1179" i="1" s="1"/>
  <c r="L1190" i="1"/>
  <c r="K1243" i="1"/>
  <c r="L1243" i="1" s="1"/>
  <c r="L1254" i="1"/>
  <c r="K1307" i="1"/>
  <c r="L1307" i="1" s="1"/>
  <c r="L1382" i="1"/>
  <c r="K1499" i="1"/>
  <c r="L1499" i="1" s="1"/>
  <c r="L1510" i="1"/>
  <c r="K1563" i="1"/>
  <c r="L1563" i="1" s="1"/>
  <c r="L1574" i="1"/>
  <c r="K1691" i="1"/>
  <c r="L1691" i="1" s="1"/>
  <c r="K1731" i="1"/>
  <c r="L1731" i="1" s="1"/>
  <c r="K1819" i="1"/>
  <c r="L1819" i="1" s="1"/>
  <c r="K1883" i="1"/>
  <c r="L1883" i="1" s="1"/>
  <c r="L1894" i="1"/>
  <c r="L1958" i="1"/>
  <c r="K2115" i="1"/>
  <c r="L2115" i="1" s="1"/>
  <c r="K2203" i="1"/>
  <c r="L2203" i="1" s="1"/>
  <c r="L2214" i="1"/>
  <c r="K2267" i="1"/>
  <c r="L2267" i="1" s="1"/>
  <c r="L2342" i="1"/>
  <c r="K2459" i="1"/>
  <c r="L2459" i="1" s="1"/>
  <c r="L2598" i="1"/>
  <c r="K2651" i="1"/>
  <c r="L2651" i="1" s="1"/>
  <c r="K2715" i="1"/>
  <c r="L2715" i="1" s="1"/>
  <c r="L2790" i="1"/>
  <c r="K2843" i="1"/>
  <c r="L2843" i="1" s="1"/>
  <c r="K2971" i="1"/>
  <c r="L2971" i="1" s="1"/>
  <c r="L2982" i="1"/>
  <c r="K3099" i="1"/>
  <c r="L3099" i="1" s="1"/>
  <c r="L3174" i="1"/>
  <c r="L3238" i="1"/>
  <c r="K3291" i="1"/>
  <c r="L3291" i="1" s="1"/>
  <c r="K3355" i="1"/>
  <c r="L3355" i="1" s="1"/>
  <c r="K3419" i="1"/>
  <c r="L3419" i="1" s="1"/>
  <c r="L3430" i="1"/>
  <c r="K3483" i="1"/>
  <c r="L3483" i="1" s="1"/>
  <c r="K3547" i="1"/>
  <c r="L3547" i="1" s="1"/>
  <c r="K3675" i="1"/>
  <c r="L3675" i="1" s="1"/>
  <c r="K3739" i="1"/>
  <c r="L3739" i="1" s="1"/>
  <c r="K3803" i="1"/>
  <c r="L3803" i="1" s="1"/>
  <c r="K198" i="1"/>
  <c r="L198" i="1" s="1"/>
  <c r="L265" i="1"/>
  <c r="K382" i="1"/>
  <c r="L382" i="1" s="1"/>
  <c r="K486" i="1"/>
  <c r="L486" i="1" s="1"/>
  <c r="L577" i="1"/>
  <c r="K878" i="1"/>
  <c r="L878" i="1" s="1"/>
  <c r="L953" i="1"/>
  <c r="K1198" i="1"/>
  <c r="L1198" i="1" s="1"/>
  <c r="L1273" i="1"/>
  <c r="K1558" i="1"/>
  <c r="L1558" i="1" s="1"/>
  <c r="L1633" i="1"/>
  <c r="K1854" i="1"/>
  <c r="L1921" i="1"/>
  <c r="K2174" i="1"/>
  <c r="L2257" i="1"/>
  <c r="K2534" i="1"/>
  <c r="L2534" i="1" s="1"/>
  <c r="L2601" i="1"/>
  <c r="K2830" i="1"/>
  <c r="L2830" i="1" s="1"/>
  <c r="L2921" i="1"/>
  <c r="K3166" i="1"/>
  <c r="L3166" i="1" s="1"/>
  <c r="L59" i="1"/>
  <c r="L293" i="1"/>
  <c r="L549" i="1"/>
  <c r="L1125" i="1"/>
  <c r="L1637" i="1"/>
  <c r="L2341" i="1"/>
  <c r="L2597" i="1"/>
  <c r="L2661" i="1"/>
  <c r="L3493" i="1"/>
  <c r="L3685" i="1"/>
  <c r="L342" i="1"/>
  <c r="L598" i="1"/>
  <c r="L2134" i="1"/>
  <c r="K3403" i="1"/>
  <c r="L3403" i="1" s="1"/>
  <c r="K703" i="1"/>
  <c r="L703" i="1" s="1"/>
  <c r="K116" i="1"/>
  <c r="L116" i="1" s="1"/>
  <c r="K3764" i="1"/>
  <c r="L3764" i="1" s="1"/>
  <c r="L2904" i="1"/>
  <c r="L2968" i="1"/>
  <c r="L3160" i="1"/>
  <c r="L3224" i="1"/>
  <c r="L3480" i="1"/>
  <c r="L3544" i="1"/>
  <c r="L3608" i="1"/>
  <c r="K3758" i="1"/>
  <c r="L3758" i="1" s="1"/>
  <c r="L1842" i="1"/>
  <c r="L147" i="1"/>
  <c r="L403" i="1"/>
  <c r="K2504" i="1"/>
  <c r="L1881" i="1"/>
  <c r="K50" i="1"/>
  <c r="L50" i="1" s="1"/>
  <c r="K562" i="1"/>
  <c r="L562" i="1" s="1"/>
  <c r="K818" i="1"/>
  <c r="L35" i="1"/>
  <c r="L99" i="1"/>
  <c r="L163" i="1"/>
  <c r="L291" i="1"/>
  <c r="L355" i="1"/>
  <c r="L419" i="1"/>
  <c r="L547" i="1"/>
  <c r="L611" i="1"/>
  <c r="L675" i="1"/>
  <c r="L739" i="1"/>
  <c r="L803" i="1"/>
  <c r="L867" i="1"/>
  <c r="L1059" i="1"/>
  <c r="N1061" i="1" s="1"/>
  <c r="L1123" i="1"/>
  <c r="L1187" i="1"/>
  <c r="L1251" i="1"/>
  <c r="L1315" i="1"/>
  <c r="N1317" i="1" s="1"/>
  <c r="L1379" i="1"/>
  <c r="L1443" i="1"/>
  <c r="L1571" i="1"/>
  <c r="L1635" i="1"/>
  <c r="L1699" i="1"/>
  <c r="L1827" i="1"/>
  <c r="L1915" i="1"/>
  <c r="L1955" i="1"/>
  <c r="L2019" i="1"/>
  <c r="L2147" i="1"/>
  <c r="L2211" i="1"/>
  <c r="L2275" i="1"/>
  <c r="L2339" i="1"/>
  <c r="L2403" i="1"/>
  <c r="L2467" i="1"/>
  <c r="L2659" i="1"/>
  <c r="L2723" i="1"/>
  <c r="L2787" i="1"/>
  <c r="L2851" i="1"/>
  <c r="L2915" i="1"/>
  <c r="L2979" i="1"/>
  <c r="L3171" i="1"/>
  <c r="L3427" i="1"/>
  <c r="L3747" i="1"/>
  <c r="L3811" i="1"/>
  <c r="K150" i="1"/>
  <c r="L150" i="1" s="1"/>
  <c r="L2289" i="1"/>
  <c r="L12" i="1"/>
  <c r="L204" i="1"/>
  <c r="L268" i="1"/>
  <c r="L332" i="1"/>
  <c r="L524" i="1"/>
  <c r="L588" i="1"/>
  <c r="L652" i="1"/>
  <c r="L780" i="1"/>
  <c r="L844" i="1"/>
  <c r="L972" i="1"/>
  <c r="L1036" i="1"/>
  <c r="K1089" i="1"/>
  <c r="L1089" i="1" s="1"/>
  <c r="L1100" i="1"/>
  <c r="L1228" i="1"/>
  <c r="M1229" i="1" s="1"/>
  <c r="L1292" i="1"/>
  <c r="K1345" i="1"/>
  <c r="L1345" i="1" s="1"/>
  <c r="L1356" i="1"/>
  <c r="L1420" i="1"/>
  <c r="L1484" i="1"/>
  <c r="L1548" i="1"/>
  <c r="L1612" i="1"/>
  <c r="L1676" i="1"/>
  <c r="L1804" i="1"/>
  <c r="M1805" i="1" s="1"/>
  <c r="L1868" i="1"/>
  <c r="L1932" i="1"/>
  <c r="L1996" i="1"/>
  <c r="L2252" i="1"/>
  <c r="M2253" i="1" s="1"/>
  <c r="L2316" i="1"/>
  <c r="L2380" i="1"/>
  <c r="L2444" i="1"/>
  <c r="M2445" i="1" s="1"/>
  <c r="L2508" i="1"/>
  <c r="L2572" i="1"/>
  <c r="L2636" i="1"/>
  <c r="L2764" i="1"/>
  <c r="M2765" i="1" s="1"/>
  <c r="L2828" i="1"/>
  <c r="L2892" i="1"/>
  <c r="L2956" i="1"/>
  <c r="M2957" i="1" s="1"/>
  <c r="L3020" i="1"/>
  <c r="L3084" i="1"/>
  <c r="L3212" i="1"/>
  <c r="M3213" i="1" s="1"/>
  <c r="L3276" i="1"/>
  <c r="L3340" i="1"/>
  <c r="L3468" i="1"/>
  <c r="L3532" i="1"/>
  <c r="K3761" i="1"/>
  <c r="L49" i="1"/>
  <c r="K55" i="1"/>
  <c r="L55" i="1" s="1"/>
  <c r="L13" i="1"/>
  <c r="L77" i="1"/>
  <c r="M78" i="1" s="1"/>
  <c r="L141" i="1"/>
  <c r="L205" i="1"/>
  <c r="L269" i="1"/>
  <c r="L333" i="1"/>
  <c r="L397" i="1"/>
  <c r="L461" i="1"/>
  <c r="L525" i="1"/>
  <c r="L589" i="1"/>
  <c r="L653" i="1"/>
  <c r="L717" i="1"/>
  <c r="L781" i="1"/>
  <c r="L845" i="1"/>
  <c r="L909" i="1"/>
  <c r="M910" i="1" s="1"/>
  <c r="L973" i="1"/>
  <c r="L1037" i="1"/>
  <c r="L1101" i="1"/>
  <c r="L1165" i="1"/>
  <c r="L1229" i="1"/>
  <c r="L1293" i="1"/>
  <c r="L1357" i="1"/>
  <c r="L1421" i="1"/>
  <c r="L1485" i="1"/>
  <c r="L1549" i="1"/>
  <c r="M1550" i="1" s="1"/>
  <c r="L1613" i="1"/>
  <c r="L1677" i="1"/>
  <c r="L1741" i="1"/>
  <c r="L1805" i="1"/>
  <c r="L1869" i="1"/>
  <c r="L1933" i="1"/>
  <c r="L1997" i="1"/>
  <c r="L2061" i="1"/>
  <c r="L2253" i="1"/>
  <c r="L2317" i="1"/>
  <c r="L2381" i="1"/>
  <c r="L2445" i="1"/>
  <c r="L2509" i="1"/>
  <c r="L2573" i="1"/>
  <c r="M2574" i="1" s="1"/>
  <c r="L2637" i="1"/>
  <c r="L2701" i="1"/>
  <c r="L2765" i="1"/>
  <c r="L2829" i="1"/>
  <c r="L2893" i="1"/>
  <c r="L2957" i="1"/>
  <c r="L3085" i="1"/>
  <c r="M3086" i="1" s="1"/>
  <c r="L3213" i="1"/>
  <c r="L3341" i="1"/>
  <c r="L3405" i="1"/>
  <c r="L3469" i="1"/>
  <c r="L3597" i="1"/>
  <c r="M3598" i="1" s="1"/>
  <c r="L3725" i="1"/>
  <c r="L3789" i="1"/>
  <c r="M3790" i="1" s="1"/>
  <c r="K30" i="1"/>
  <c r="L30" i="1" s="1"/>
  <c r="L161" i="1"/>
  <c r="K966" i="1"/>
  <c r="L966" i="1" s="1"/>
  <c r="L1065" i="1"/>
  <c r="K1182" i="1"/>
  <c r="L1182" i="1" s="1"/>
  <c r="K1366" i="1"/>
  <c r="L1366" i="1" s="1"/>
  <c r="L1457" i="1"/>
  <c r="K1766" i="1"/>
  <c r="L1766" i="1" s="1"/>
  <c r="L1873" i="1"/>
  <c r="K2198" i="1"/>
  <c r="L2198" i="1" s="1"/>
  <c r="L2281" i="1"/>
  <c r="K2630" i="1"/>
  <c r="L2630" i="1" s="1"/>
  <c r="L2737" i="1"/>
  <c r="K2998" i="1"/>
  <c r="L2998" i="1" s="1"/>
  <c r="L3097" i="1"/>
  <c r="K3406" i="1"/>
  <c r="L3406" i="1" s="1"/>
  <c r="L3513" i="1"/>
  <c r="K3822" i="1"/>
  <c r="L3822" i="1" s="1"/>
  <c r="L130" i="1"/>
  <c r="M131" i="1" s="1"/>
  <c r="K511" i="1"/>
  <c r="L511" i="1" s="1"/>
  <c r="K911" i="1"/>
  <c r="L1026" i="1"/>
  <c r="K1351" i="1"/>
  <c r="L1351" i="1" s="1"/>
  <c r="K1751" i="1"/>
  <c r="L1751" i="1" s="1"/>
  <c r="L1818" i="1"/>
  <c r="K2087" i="1"/>
  <c r="K2447" i="1"/>
  <c r="L2514" i="1"/>
  <c r="M2515" i="1" s="1"/>
  <c r="K2783" i="1"/>
  <c r="L2874" i="1"/>
  <c r="K3111" i="1"/>
  <c r="L3111" i="1" s="1"/>
  <c r="K3439" i="1"/>
  <c r="L3514" i="1"/>
  <c r="K3759" i="1"/>
  <c r="L3759" i="1" s="1"/>
  <c r="K51" i="1"/>
  <c r="L51" i="1" s="1"/>
  <c r="L190" i="1"/>
  <c r="K243" i="1"/>
  <c r="L243" i="1" s="1"/>
  <c r="K307" i="1"/>
  <c r="L307" i="1" s="1"/>
  <c r="K371" i="1"/>
  <c r="L371" i="1" s="1"/>
  <c r="K435" i="1"/>
  <c r="L435" i="1" s="1"/>
  <c r="L446" i="1"/>
  <c r="K499" i="1"/>
  <c r="L499" i="1" s="1"/>
  <c r="L638" i="1"/>
  <c r="K691" i="1"/>
  <c r="L691" i="1" s="1"/>
  <c r="K755" i="1"/>
  <c r="L755" i="1" s="1"/>
  <c r="M756" i="1" s="1"/>
  <c r="K819" i="1"/>
  <c r="L819" i="1" s="1"/>
  <c r="K947" i="1"/>
  <c r="L947" i="1" s="1"/>
  <c r="K1139" i="1"/>
  <c r="L1139" i="1" s="1"/>
  <c r="K1203" i="1"/>
  <c r="L1203" i="1" s="1"/>
  <c r="K1331" i="1"/>
  <c r="L1331" i="1" s="1"/>
  <c r="L1342" i="1"/>
  <c r="K1395" i="1"/>
  <c r="L1395" i="1" s="1"/>
  <c r="K1459" i="1"/>
  <c r="L1459" i="1" s="1"/>
  <c r="K1651" i="1"/>
  <c r="L1651" i="1" s="1"/>
  <c r="K1715" i="1"/>
  <c r="L1715" i="1" s="1"/>
  <c r="K1779" i="1"/>
  <c r="L1779" i="1" s="1"/>
  <c r="K1843" i="1"/>
  <c r="L1843" i="1" s="1"/>
  <c r="L1854" i="1"/>
  <c r="L1918" i="1"/>
  <c r="L2046" i="1"/>
  <c r="K2099" i="1"/>
  <c r="L2099" i="1" s="1"/>
  <c r="K2163" i="1"/>
  <c r="L2163" i="1" s="1"/>
  <c r="L2174" i="1"/>
  <c r="K2291" i="1"/>
  <c r="L2291" i="1" s="1"/>
  <c r="K2483" i="1"/>
  <c r="L2483" i="1" s="1"/>
  <c r="M2484" i="1" s="1"/>
  <c r="K2523" i="1"/>
  <c r="L2523" i="1" s="1"/>
  <c r="K2739" i="1"/>
  <c r="L2739" i="1" s="1"/>
  <c r="L2750" i="1"/>
  <c r="K2779" i="1"/>
  <c r="L2779" i="1" s="1"/>
  <c r="L2878" i="1"/>
  <c r="K2995" i="1"/>
  <c r="L2995" i="1" s="1"/>
  <c r="L3006" i="1"/>
  <c r="K3059" i="1"/>
  <c r="L3059" i="1" s="1"/>
  <c r="L3134" i="1"/>
  <c r="L3198" i="1"/>
  <c r="K3251" i="1"/>
  <c r="L3251" i="1" s="1"/>
  <c r="K3315" i="1"/>
  <c r="L3315" i="1" s="1"/>
  <c r="L3390" i="1"/>
  <c r="K3507" i="1"/>
  <c r="L3507" i="1" s="1"/>
  <c r="L3518" i="1"/>
  <c r="K3699" i="1"/>
  <c r="L3699" i="1" s="1"/>
  <c r="K62" i="1"/>
  <c r="L62" i="1" s="1"/>
  <c r="K302" i="1"/>
  <c r="L302" i="1" s="1"/>
  <c r="L729" i="1"/>
  <c r="K1006" i="1"/>
  <c r="L1006" i="1" s="1"/>
  <c r="L1073" i="1"/>
  <c r="K1334" i="1"/>
  <c r="L1334" i="1" s="1"/>
  <c r="L1425" i="1"/>
  <c r="L1737" i="1"/>
  <c r="K1966" i="1"/>
  <c r="L1966" i="1" s="1"/>
  <c r="L2033" i="1"/>
  <c r="K2302" i="1"/>
  <c r="L2302" i="1" s="1"/>
  <c r="L2393" i="1"/>
  <c r="K2646" i="1"/>
  <c r="L2646" i="1" s="1"/>
  <c r="L2705" i="1"/>
  <c r="K2966" i="1"/>
  <c r="L2966" i="1" s="1"/>
  <c r="L3049" i="1"/>
  <c r="K3294" i="1"/>
  <c r="L3294" i="1" s="1"/>
  <c r="L3361" i="1"/>
  <c r="K3590" i="1"/>
  <c r="L3590" i="1" s="1"/>
  <c r="L3689" i="1"/>
  <c r="K3838" i="1"/>
  <c r="L3838" i="1" s="1"/>
  <c r="K95" i="1"/>
  <c r="L146" i="1"/>
  <c r="K351" i="1"/>
  <c r="L351" i="1" s="1"/>
  <c r="L402" i="1"/>
  <c r="K591" i="1"/>
  <c r="L1562" i="1"/>
  <c r="M1563" i="1" s="1"/>
  <c r="K36" i="1"/>
  <c r="L36" i="1" s="1"/>
  <c r="L47" i="1"/>
  <c r="K100" i="1"/>
  <c r="L100" i="1" s="1"/>
  <c r="K164" i="1"/>
  <c r="L164" i="1" s="1"/>
  <c r="K228" i="1"/>
  <c r="L228" i="1" s="1"/>
  <c r="K292" i="1"/>
  <c r="L292" i="1" s="1"/>
  <c r="K356" i="1"/>
  <c r="L356" i="1" s="1"/>
  <c r="L367" i="1"/>
  <c r="K420" i="1"/>
  <c r="L420" i="1" s="1"/>
  <c r="K548" i="1"/>
  <c r="L548" i="1" s="1"/>
  <c r="L559" i="1"/>
  <c r="K612" i="1"/>
  <c r="L612" i="1" s="1"/>
  <c r="K676" i="1"/>
  <c r="L676" i="1" s="1"/>
  <c r="K740" i="1"/>
  <c r="L740" i="1" s="1"/>
  <c r="L775" i="1"/>
  <c r="K804" i="1"/>
  <c r="L804" i="1" s="1"/>
  <c r="K868" i="1"/>
  <c r="L868" i="1" s="1"/>
  <c r="K932" i="1"/>
  <c r="L932" i="1" s="1"/>
  <c r="L943" i="1"/>
  <c r="K996" i="1"/>
  <c r="L996" i="1" s="1"/>
  <c r="K1124" i="1"/>
  <c r="L1124" i="1" s="1"/>
  <c r="K1188" i="1"/>
  <c r="L1188" i="1" s="1"/>
  <c r="L1199" i="1"/>
  <c r="M1200" i="1" s="1"/>
  <c r="L1263" i="1"/>
  <c r="K1380" i="1"/>
  <c r="L1380" i="1" s="1"/>
  <c r="K1444" i="1"/>
  <c r="L1444" i="1" s="1"/>
  <c r="K1508" i="1"/>
  <c r="L1508" i="1" s="1"/>
  <c r="K1572" i="1"/>
  <c r="L1572" i="1" s="1"/>
  <c r="K1636" i="1"/>
  <c r="L1636" i="1" s="1"/>
  <c r="K1700" i="1"/>
  <c r="L1700" i="1" s="1"/>
  <c r="L1775" i="1"/>
  <c r="K1828" i="1"/>
  <c r="L1828" i="1" s="1"/>
  <c r="L1863" i="1"/>
  <c r="M1864" i="1" s="1"/>
  <c r="L1903" i="1"/>
  <c r="K1956" i="1"/>
  <c r="L1956" i="1" s="1"/>
  <c r="L2031" i="1"/>
  <c r="K2084" i="1"/>
  <c r="L2084" i="1" s="1"/>
  <c r="L2095" i="1"/>
  <c r="L2223" i="1"/>
  <c r="L2287" i="1"/>
  <c r="K2404" i="1"/>
  <c r="L2404" i="1" s="1"/>
  <c r="L2415" i="1"/>
  <c r="K2532" i="1"/>
  <c r="L2532" i="1" s="1"/>
  <c r="L2543" i="1"/>
  <c r="K2596" i="1"/>
  <c r="L2596" i="1" s="1"/>
  <c r="L2607" i="1"/>
  <c r="K2724" i="1"/>
  <c r="L2724" i="1" s="1"/>
  <c r="L2799" i="1"/>
  <c r="K2852" i="1"/>
  <c r="L2852" i="1" s="1"/>
  <c r="K2980" i="1"/>
  <c r="L2980" i="1" s="1"/>
  <c r="L3055" i="1"/>
  <c r="M3056" i="1" s="1"/>
  <c r="K3108" i="1"/>
  <c r="L3108" i="1" s="1"/>
  <c r="L3183" i="1"/>
  <c r="K3236" i="1"/>
  <c r="L3236" i="1" s="1"/>
  <c r="K3300" i="1"/>
  <c r="L3311" i="1"/>
  <c r="K3428" i="1"/>
  <c r="L3428" i="1" s="1"/>
  <c r="L3439" i="1"/>
  <c r="K3492" i="1"/>
  <c r="L3492" i="1" s="1"/>
  <c r="K3556" i="1"/>
  <c r="K3620" i="1"/>
  <c r="L3620" i="1" s="1"/>
  <c r="K3684" i="1"/>
  <c r="L3684" i="1" s="1"/>
  <c r="L3695" i="1"/>
  <c r="M3696" i="1" s="1"/>
  <c r="K3748" i="1"/>
  <c r="L3748" i="1" s="1"/>
  <c r="K3812" i="1"/>
  <c r="L3812" i="1" s="1"/>
  <c r="L3823" i="1"/>
  <c r="M3824" i="1" s="1"/>
  <c r="K174" i="1"/>
  <c r="L174" i="1" s="1"/>
  <c r="L241" i="1"/>
  <c r="K462" i="1"/>
  <c r="L462" i="1" s="1"/>
  <c r="L513" i="1"/>
  <c r="L737" i="1"/>
  <c r="K934" i="1"/>
  <c r="L934" i="1" s="1"/>
  <c r="L985" i="1"/>
  <c r="K1214" i="1"/>
  <c r="L1214" i="1" s="1"/>
  <c r="L1257" i="1"/>
  <c r="K1446" i="1"/>
  <c r="L1446" i="1" s="1"/>
  <c r="L1497" i="1"/>
  <c r="K1726" i="1"/>
  <c r="L1726" i="1" s="1"/>
  <c r="L1793" i="1"/>
  <c r="K2022" i="1"/>
  <c r="L2022" i="1" s="1"/>
  <c r="L2089" i="1"/>
  <c r="K2310" i="1"/>
  <c r="L2310" i="1" s="1"/>
  <c r="L2369" i="1"/>
  <c r="K2582" i="1"/>
  <c r="L2582" i="1" s="1"/>
  <c r="L2649" i="1"/>
  <c r="K2894" i="1"/>
  <c r="L2894" i="1" s="1"/>
  <c r="L2969" i="1"/>
  <c r="K3182" i="1"/>
  <c r="L3182" i="1" s="1"/>
  <c r="K3454" i="1"/>
  <c r="L3454" i="1" s="1"/>
  <c r="L3529" i="1"/>
  <c r="K223" i="1"/>
  <c r="K423" i="1"/>
  <c r="K583" i="1"/>
  <c r="L583" i="1" s="1"/>
  <c r="L650" i="1"/>
  <c r="K919" i="1"/>
  <c r="L919" i="1" s="1"/>
  <c r="M920" i="1" s="1"/>
  <c r="L986" i="1"/>
  <c r="K1215" i="1"/>
  <c r="L1215" i="1" s="1"/>
  <c r="L1282" i="1"/>
  <c r="K1399" i="1"/>
  <c r="L1399" i="1" s="1"/>
  <c r="K1519" i="1"/>
  <c r="L1519" i="1" s="1"/>
  <c r="L1586" i="1"/>
  <c r="K1759" i="1"/>
  <c r="L1759" i="1" s="1"/>
  <c r="L1802" i="1"/>
  <c r="L2010" i="1"/>
  <c r="K2159" i="1"/>
  <c r="L2159" i="1" s="1"/>
  <c r="M2160" i="1" s="1"/>
  <c r="L2202" i="1"/>
  <c r="K2343" i="1"/>
  <c r="L2343" i="1" s="1"/>
  <c r="L2394" i="1"/>
  <c r="K2551" i="1"/>
  <c r="L2551" i="1" s="1"/>
  <c r="L2594" i="1"/>
  <c r="K2751" i="1"/>
  <c r="L2751" i="1" s="1"/>
  <c r="L2794" i="1"/>
  <c r="K2951" i="1"/>
  <c r="L3002" i="1"/>
  <c r="K3191" i="1"/>
  <c r="L3191" i="1" s="1"/>
  <c r="L3234" i="1"/>
  <c r="K3407" i="1"/>
  <c r="L3407" i="1" s="1"/>
  <c r="L3450" i="1"/>
  <c r="K3631" i="1"/>
  <c r="L3631" i="1" s="1"/>
  <c r="L3682" i="1"/>
  <c r="K3751" i="1"/>
  <c r="K3839" i="1"/>
  <c r="L3839" i="1" s="1"/>
  <c r="L8" i="1"/>
  <c r="K61" i="1"/>
  <c r="L61" i="1" s="1"/>
  <c r="L72" i="1"/>
  <c r="K125" i="1"/>
  <c r="L136" i="1"/>
  <c r="K189" i="1"/>
  <c r="L189" i="1" s="1"/>
  <c r="L200" i="1"/>
  <c r="K253" i="1"/>
  <c r="L253" i="1" s="1"/>
  <c r="L264" i="1"/>
  <c r="K317" i="1"/>
  <c r="L317" i="1" s="1"/>
  <c r="L328" i="1"/>
  <c r="K381" i="1"/>
  <c r="L381" i="1" s="1"/>
  <c r="L392" i="1"/>
  <c r="K445" i="1"/>
  <c r="L445" i="1" s="1"/>
  <c r="L456" i="1"/>
  <c r="K509" i="1"/>
  <c r="L509" i="1" s="1"/>
  <c r="L520" i="1"/>
  <c r="K573" i="1"/>
  <c r="L573" i="1" s="1"/>
  <c r="L584" i="1"/>
  <c r="K637" i="1"/>
  <c r="L637" i="1" s="1"/>
  <c r="L648" i="1"/>
  <c r="K701" i="1"/>
  <c r="L701" i="1" s="1"/>
  <c r="L712" i="1"/>
  <c r="K765" i="1"/>
  <c r="L765" i="1" s="1"/>
  <c r="L776" i="1"/>
  <c r="K829" i="1"/>
  <c r="L829" i="1" s="1"/>
  <c r="L840" i="1"/>
  <c r="K893" i="1"/>
  <c r="L893" i="1" s="1"/>
  <c r="L904" i="1"/>
  <c r="K957" i="1"/>
  <c r="L957" i="1" s="1"/>
  <c r="L968" i="1"/>
  <c r="K1021" i="1"/>
  <c r="L1021" i="1" s="1"/>
  <c r="L1032" i="1"/>
  <c r="K1085" i="1"/>
  <c r="L1085" i="1" s="1"/>
  <c r="L1096" i="1"/>
  <c r="K1149" i="1"/>
  <c r="L1149" i="1" s="1"/>
  <c r="L1160" i="1"/>
  <c r="K1213" i="1"/>
  <c r="L1224" i="1"/>
  <c r="K1277" i="1"/>
  <c r="L1288" i="1"/>
  <c r="K1341" i="1"/>
  <c r="L1341" i="1" s="1"/>
  <c r="L1352" i="1"/>
  <c r="K1405" i="1"/>
  <c r="L1405" i="1" s="1"/>
  <c r="L1416" i="1"/>
  <c r="K1469" i="1"/>
  <c r="L1480" i="1"/>
  <c r="K1533" i="1"/>
  <c r="L1533" i="1" s="1"/>
  <c r="L1544" i="1"/>
  <c r="K1597" i="1"/>
  <c r="L1597" i="1" s="1"/>
  <c r="L1608" i="1"/>
  <c r="K1661" i="1"/>
  <c r="L1661" i="1" s="1"/>
  <c r="L1672" i="1"/>
  <c r="K1725" i="1"/>
  <c r="L1725" i="1" s="1"/>
  <c r="L1736" i="1"/>
  <c r="K1789" i="1"/>
  <c r="L1789" i="1" s="1"/>
  <c r="L1800" i="1"/>
  <c r="K1853" i="1"/>
  <c r="L1853" i="1" s="1"/>
  <c r="L1864" i="1"/>
  <c r="K1917" i="1"/>
  <c r="L1917" i="1" s="1"/>
  <c r="L1928" i="1"/>
  <c r="K1981" i="1"/>
  <c r="L1981" i="1" s="1"/>
  <c r="L1992" i="1"/>
  <c r="K2045" i="1"/>
  <c r="L2056" i="1"/>
  <c r="K2109" i="1"/>
  <c r="L2120" i="1"/>
  <c r="K2173" i="1"/>
  <c r="L2173" i="1" s="1"/>
  <c r="L2184" i="1"/>
  <c r="K2237" i="1"/>
  <c r="L2237" i="1" s="1"/>
  <c r="L2248" i="1"/>
  <c r="K2301" i="1"/>
  <c r="N2301" i="1" s="1"/>
  <c r="L2312" i="1"/>
  <c r="K2365" i="1"/>
  <c r="L2365" i="1" s="1"/>
  <c r="L2376" i="1"/>
  <c r="K2429" i="1"/>
  <c r="L2429" i="1" s="1"/>
  <c r="K2493" i="1"/>
  <c r="L2493" i="1" s="1"/>
  <c r="L2504" i="1"/>
  <c r="K2557" i="1"/>
  <c r="K2621" i="1"/>
  <c r="L2632" i="1"/>
  <c r="K2685" i="1"/>
  <c r="L2685" i="1" s="1"/>
  <c r="K2749" i="1"/>
  <c r="L2749" i="1" s="1"/>
  <c r="K2813" i="1"/>
  <c r="K2877" i="1"/>
  <c r="L2877" i="1" s="1"/>
  <c r="K2941" i="1"/>
  <c r="L2941" i="1" s="1"/>
  <c r="K3005" i="1"/>
  <c r="L3005" i="1" s="1"/>
  <c r="K3069" i="1"/>
  <c r="L3069" i="1" s="1"/>
  <c r="L3080" i="1"/>
  <c r="K3133" i="1"/>
  <c r="N3133" i="1" s="1"/>
  <c r="L3144" i="1"/>
  <c r="K3197" i="1"/>
  <c r="L3197" i="1" s="1"/>
  <c r="K3261" i="1"/>
  <c r="L3261" i="1" s="1"/>
  <c r="L3272" i="1"/>
  <c r="K3325" i="1"/>
  <c r="K3389" i="1"/>
  <c r="L3389" i="1" s="1"/>
  <c r="L3400" i="1"/>
  <c r="K3453" i="1"/>
  <c r="L3453" i="1" s="1"/>
  <c r="L3464" i="1"/>
  <c r="K3517" i="1"/>
  <c r="L3517" i="1" s="1"/>
  <c r="L3528" i="1"/>
  <c r="K3581" i="1"/>
  <c r="L3581" i="1" s="1"/>
  <c r="L3592" i="1"/>
  <c r="K3645" i="1"/>
  <c r="L3645" i="1" s="1"/>
  <c r="K3709" i="1"/>
  <c r="L3709" i="1" s="1"/>
  <c r="L3720" i="1"/>
  <c r="K3773" i="1"/>
  <c r="L3773" i="1" s="1"/>
  <c r="L3784" i="1"/>
  <c r="K3837" i="1"/>
  <c r="L3848" i="1"/>
  <c r="K326" i="1"/>
  <c r="L326" i="1" s="1"/>
  <c r="L393" i="1"/>
  <c r="K590" i="1"/>
  <c r="L590" i="1" s="1"/>
  <c r="L657" i="1"/>
  <c r="K846" i="1"/>
  <c r="L846" i="1" s="1"/>
  <c r="L921" i="1"/>
  <c r="K1126" i="1"/>
  <c r="L1126" i="1" s="1"/>
  <c r="L1185" i="1"/>
  <c r="K1390" i="1"/>
  <c r="L1390" i="1" s="1"/>
  <c r="L1433" i="1"/>
  <c r="K1670" i="1"/>
  <c r="L1670" i="1" s="1"/>
  <c r="L1745" i="1"/>
  <c r="K1974" i="1"/>
  <c r="L1974" i="1" s="1"/>
  <c r="L2041" i="1"/>
  <c r="K2246" i="1"/>
  <c r="L2246" i="1" s="1"/>
  <c r="L2313" i="1"/>
  <c r="K2510" i="1"/>
  <c r="L2510" i="1" s="1"/>
  <c r="L2585" i="1"/>
  <c r="K2814" i="1"/>
  <c r="L2814" i="1" s="1"/>
  <c r="L2865" i="1"/>
  <c r="K3118" i="1"/>
  <c r="L3118" i="1" s="1"/>
  <c r="L3185" i="1"/>
  <c r="K3414" i="1"/>
  <c r="L3414" i="1" s="1"/>
  <c r="L3481" i="1"/>
  <c r="K3686" i="1"/>
  <c r="L3686" i="1" s="1"/>
  <c r="L3753" i="1"/>
  <c r="K127" i="1"/>
  <c r="L127" i="1" s="1"/>
  <c r="L226" i="1"/>
  <c r="K479" i="1"/>
  <c r="L479" i="1" s="1"/>
  <c r="L554" i="1"/>
  <c r="K847" i="1"/>
  <c r="L938" i="1"/>
  <c r="K1167" i="1"/>
  <c r="L1242" i="1"/>
  <c r="K1471" i="1"/>
  <c r="L1471" i="1" s="1"/>
  <c r="L1538" i="1"/>
  <c r="L1794" i="1"/>
  <c r="K1951" i="1"/>
  <c r="L1951" i="1" s="1"/>
  <c r="L1994" i="1"/>
  <c r="K2151" i="1"/>
  <c r="L2151" i="1" s="1"/>
  <c r="K2351" i="1"/>
  <c r="L2351" i="1" s="1"/>
  <c r="L2402" i="1"/>
  <c r="K2559" i="1"/>
  <c r="L2559" i="1" s="1"/>
  <c r="L2610" i="1"/>
  <c r="K2759" i="1"/>
  <c r="L2759" i="1" s="1"/>
  <c r="K2967" i="1"/>
  <c r="L2967" i="1" s="1"/>
  <c r="L3018" i="1"/>
  <c r="K3175" i="1"/>
  <c r="K3367" i="1"/>
  <c r="L3367" i="1" s="1"/>
  <c r="M3368" i="1" s="1"/>
  <c r="L3410" i="1"/>
  <c r="K3591" i="1"/>
  <c r="L3634" i="1"/>
  <c r="L3497" i="1"/>
  <c r="K3774" i="1"/>
  <c r="L3774" i="1" s="1"/>
  <c r="M3775" i="1" s="1"/>
  <c r="L42" i="1"/>
  <c r="K207" i="1"/>
  <c r="L274" i="1"/>
  <c r="K463" i="1"/>
  <c r="L463" i="1" s="1"/>
  <c r="L522" i="1"/>
  <c r="K727" i="1"/>
  <c r="L727" i="1" s="1"/>
  <c r="L794" i="1"/>
  <c r="K887" i="1"/>
  <c r="L887" i="1" s="1"/>
  <c r="K999" i="1"/>
  <c r="L1066" i="1"/>
  <c r="K1191" i="1"/>
  <c r="L1191" i="1" s="1"/>
  <c r="K1303" i="1"/>
  <c r="L1303" i="1" s="1"/>
  <c r="L1370" i="1"/>
  <c r="K1599" i="1"/>
  <c r="L1599" i="1" s="1"/>
  <c r="M1600" i="1" s="1"/>
  <c r="L7" i="1"/>
  <c r="K60" i="1"/>
  <c r="L60" i="1" s="1"/>
  <c r="K188" i="1"/>
  <c r="L188" i="1" s="1"/>
  <c r="L199" i="1"/>
  <c r="L263" i="1"/>
  <c r="K316" i="1"/>
  <c r="L327" i="1"/>
  <c r="K380" i="1"/>
  <c r="K444" i="1"/>
  <c r="L455" i="1"/>
  <c r="K508" i="1"/>
  <c r="L508" i="1" s="1"/>
  <c r="K572" i="1"/>
  <c r="K636" i="1"/>
  <c r="K700" i="1"/>
  <c r="L700" i="1" s="1"/>
  <c r="L711" i="1"/>
  <c r="K764" i="1"/>
  <c r="K828" i="1"/>
  <c r="L828" i="1" s="1"/>
  <c r="L839" i="1"/>
  <c r="L903" i="1"/>
  <c r="K956" i="1"/>
  <c r="L956" i="1" s="1"/>
  <c r="M957" i="1" s="1"/>
  <c r="L967" i="1"/>
  <c r="L1031" i="1"/>
  <c r="K1084" i="1"/>
  <c r="L1084" i="1" s="1"/>
  <c r="K1148" i="1"/>
  <c r="L1148" i="1" s="1"/>
  <c r="L1223" i="1"/>
  <c r="L1287" i="1"/>
  <c r="K1340" i="1"/>
  <c r="L1340" i="1" s="1"/>
  <c r="K1404" i="1"/>
  <c r="K1532" i="1"/>
  <c r="L1532" i="1" s="1"/>
  <c r="K1596" i="1"/>
  <c r="L1596" i="1" s="1"/>
  <c r="L1607" i="1"/>
  <c r="L1671" i="1"/>
  <c r="K1724" i="1"/>
  <c r="K1788" i="1"/>
  <c r="L1788" i="1" s="1"/>
  <c r="K1852" i="1"/>
  <c r="K1916" i="1"/>
  <c r="L1916" i="1" s="1"/>
  <c r="K1980" i="1"/>
  <c r="L1980" i="1" s="1"/>
  <c r="L1991" i="1"/>
  <c r="K2172" i="1"/>
  <c r="L2172" i="1" s="1"/>
  <c r="L2247" i="1"/>
  <c r="L2311" i="1"/>
  <c r="M2312" i="1" s="1"/>
  <c r="K2364" i="1"/>
  <c r="L2364" i="1" s="1"/>
  <c r="L2439" i="1"/>
  <c r="K2492" i="1"/>
  <c r="L2567" i="1"/>
  <c r="L2631" i="1"/>
  <c r="L2823" i="1"/>
  <c r="M2824" i="1" s="1"/>
  <c r="K2876" i="1"/>
  <c r="L2876" i="1" s="1"/>
  <c r="L2887" i="1"/>
  <c r="K2940" i="1"/>
  <c r="L2940" i="1" s="1"/>
  <c r="L2951" i="1"/>
  <c r="K3004" i="1"/>
  <c r="L3004" i="1" s="1"/>
  <c r="L3015" i="1"/>
  <c r="L3079" i="1"/>
  <c r="L3143" i="1"/>
  <c r="L3207" i="1"/>
  <c r="L3335" i="1"/>
  <c r="M3336" i="1" s="1"/>
  <c r="K3388" i="1"/>
  <c r="L3388" i="1" s="1"/>
  <c r="K3452" i="1"/>
  <c r="L3452" i="1" s="1"/>
  <c r="L3463" i="1"/>
  <c r="K3516" i="1"/>
  <c r="L3516" i="1" s="1"/>
  <c r="L3527" i="1"/>
  <c r="K3580" i="1"/>
  <c r="L3580" i="1" s="1"/>
  <c r="L3591" i="1"/>
  <c r="K3644" i="1"/>
  <c r="M3644" i="1" s="1"/>
  <c r="K3772" i="1"/>
  <c r="L3847" i="1"/>
  <c r="K278" i="1"/>
  <c r="L278" i="1" s="1"/>
  <c r="L353" i="1"/>
  <c r="K542" i="1"/>
  <c r="L542" i="1" s="1"/>
  <c r="L601" i="1"/>
  <c r="K670" i="1"/>
  <c r="L670" i="1" s="1"/>
  <c r="L825" i="1"/>
  <c r="K1030" i="1"/>
  <c r="L1030" i="1" s="1"/>
  <c r="K1286" i="1"/>
  <c r="L1286" i="1" s="1"/>
  <c r="K1542" i="1"/>
  <c r="L1542" i="1" s="1"/>
  <c r="L1609" i="1"/>
  <c r="K1838" i="1"/>
  <c r="L1838" i="1" s="1"/>
  <c r="L1905" i="1"/>
  <c r="K2126" i="1"/>
  <c r="L2126" i="1" s="1"/>
  <c r="K2406" i="1"/>
  <c r="L2406" i="1" s="1"/>
  <c r="K2694" i="1"/>
  <c r="L2694" i="1" s="1"/>
  <c r="K3014" i="1"/>
  <c r="L3014" i="1" s="1"/>
  <c r="L3073" i="1"/>
  <c r="K3278" i="1"/>
  <c r="L3278" i="1" s="1"/>
  <c r="K3574" i="1"/>
  <c r="L3574" i="1" s="1"/>
  <c r="L3633" i="1"/>
  <c r="K3726" i="1"/>
  <c r="L3726" i="1" s="1"/>
  <c r="K3846" i="1"/>
  <c r="L3846" i="1" s="1"/>
  <c r="K335" i="1"/>
  <c r="L418" i="1"/>
  <c r="K695" i="1"/>
  <c r="L695" i="1" s="1"/>
  <c r="L786" i="1"/>
  <c r="K1023" i="1"/>
  <c r="L1023" i="1" s="1"/>
  <c r="L1098" i="1"/>
  <c r="K1327" i="1"/>
  <c r="L1327" i="1" s="1"/>
  <c r="L1394" i="1"/>
  <c r="K1631" i="1"/>
  <c r="L1631" i="1" s="1"/>
  <c r="L1690" i="1"/>
  <c r="K1839" i="1"/>
  <c r="L1839" i="1" s="1"/>
  <c r="L1906" i="1"/>
  <c r="K1975" i="1"/>
  <c r="L1975" i="1" s="1"/>
  <c r="K2047" i="1"/>
  <c r="L2047" i="1" s="1"/>
  <c r="L2090" i="1"/>
  <c r="L2282" i="1"/>
  <c r="K2423" i="1"/>
  <c r="L2423" i="1" s="1"/>
  <c r="L2466" i="1"/>
  <c r="K2623" i="1"/>
  <c r="L2623" i="1" s="1"/>
  <c r="L2666" i="1"/>
  <c r="K2815" i="1"/>
  <c r="L2815" i="1" s="1"/>
  <c r="L2866" i="1"/>
  <c r="K3031" i="1"/>
  <c r="L3031" i="1" s="1"/>
  <c r="L3098" i="1"/>
  <c r="K3271" i="1"/>
  <c r="L3271" i="1" s="1"/>
  <c r="L3322" i="1"/>
  <c r="K3479" i="1"/>
  <c r="L3479" i="1" s="1"/>
  <c r="L3538" i="1"/>
  <c r="K3703" i="1"/>
  <c r="L3746" i="1"/>
  <c r="K21" i="1"/>
  <c r="L32" i="1"/>
  <c r="K85" i="1"/>
  <c r="L96" i="1"/>
  <c r="K149" i="1"/>
  <c r="L149" i="1" s="1"/>
  <c r="L160" i="1"/>
  <c r="K213" i="1"/>
  <c r="L213" i="1" s="1"/>
  <c r="L224" i="1"/>
  <c r="K277" i="1"/>
  <c r="L277" i="1" s="1"/>
  <c r="L288" i="1"/>
  <c r="K341" i="1"/>
  <c r="L352" i="1"/>
  <c r="M353" i="1" s="1"/>
  <c r="K405" i="1"/>
  <c r="L405" i="1" s="1"/>
  <c r="L416" i="1"/>
  <c r="K469" i="1"/>
  <c r="L469" i="1" s="1"/>
  <c r="L480" i="1"/>
  <c r="M481" i="1" s="1"/>
  <c r="K533" i="1"/>
  <c r="L533" i="1" s="1"/>
  <c r="L544" i="1"/>
  <c r="K597" i="1"/>
  <c r="L597" i="1" s="1"/>
  <c r="L608" i="1"/>
  <c r="K661" i="1"/>
  <c r="L661" i="1" s="1"/>
  <c r="L672" i="1"/>
  <c r="K725" i="1"/>
  <c r="L725" i="1" s="1"/>
  <c r="L736" i="1"/>
  <c r="K789" i="1"/>
  <c r="L800" i="1"/>
  <c r="K853" i="1"/>
  <c r="L853" i="1" s="1"/>
  <c r="L864" i="1"/>
  <c r="K917" i="1"/>
  <c r="L928" i="1"/>
  <c r="K981" i="1"/>
  <c r="L992" i="1"/>
  <c r="K1045" i="1"/>
  <c r="L1045" i="1" s="1"/>
  <c r="L1056" i="1"/>
  <c r="K1109" i="1"/>
  <c r="L1109" i="1" s="1"/>
  <c r="L1120" i="1"/>
  <c r="K1173" i="1"/>
  <c r="L1173" i="1" s="1"/>
  <c r="L1184" i="1"/>
  <c r="K1237" i="1"/>
  <c r="L1237" i="1" s="1"/>
  <c r="L1248" i="1"/>
  <c r="K1301" i="1"/>
  <c r="L1301" i="1" s="1"/>
  <c r="L1312" i="1"/>
  <c r="N1314" i="1" s="1"/>
  <c r="K1365" i="1"/>
  <c r="L1365" i="1" s="1"/>
  <c r="L1376" i="1"/>
  <c r="K1429" i="1"/>
  <c r="L1429" i="1" s="1"/>
  <c r="L1440" i="1"/>
  <c r="K1493" i="1"/>
  <c r="L1493" i="1" s="1"/>
  <c r="L1504" i="1"/>
  <c r="K1557" i="1"/>
  <c r="L1557" i="1" s="1"/>
  <c r="L1568" i="1"/>
  <c r="K1621" i="1"/>
  <c r="L1621" i="1" s="1"/>
  <c r="L1632" i="1"/>
  <c r="K1685" i="1"/>
  <c r="L1685" i="1" s="1"/>
  <c r="L1696" i="1"/>
  <c r="K1749" i="1"/>
  <c r="L1749" i="1" s="1"/>
  <c r="K1813" i="1"/>
  <c r="L1824" i="1"/>
  <c r="K1877" i="1"/>
  <c r="L1877" i="1" s="1"/>
  <c r="L1888" i="1"/>
  <c r="K1941" i="1"/>
  <c r="L1941" i="1" s="1"/>
  <c r="L1952" i="1"/>
  <c r="K2005" i="1"/>
  <c r="L2016" i="1"/>
  <c r="K2069" i="1"/>
  <c r="L2069" i="1" s="1"/>
  <c r="L2080" i="1"/>
  <c r="K2133" i="1"/>
  <c r="L2133" i="1" s="1"/>
  <c r="L2144" i="1"/>
  <c r="K2197" i="1"/>
  <c r="L2197" i="1" s="1"/>
  <c r="L2208" i="1"/>
  <c r="K2261" i="1"/>
  <c r="L2261" i="1" s="1"/>
  <c r="L2272" i="1"/>
  <c r="K2325" i="1"/>
  <c r="L2325" i="1" s="1"/>
  <c r="L2336" i="1"/>
  <c r="K2389" i="1"/>
  <c r="L2389" i="1" s="1"/>
  <c r="L2400" i="1"/>
  <c r="K2453" i="1"/>
  <c r="L2464" i="1"/>
  <c r="K2517" i="1"/>
  <c r="L2517" i="1" s="1"/>
  <c r="L2528" i="1"/>
  <c r="K2581" i="1"/>
  <c r="L2592" i="1"/>
  <c r="K2645" i="1"/>
  <c r="L2645" i="1" s="1"/>
  <c r="L2656" i="1"/>
  <c r="K2709" i="1"/>
  <c r="L2720" i="1"/>
  <c r="K2773" i="1"/>
  <c r="L2773" i="1" s="1"/>
  <c r="L2784" i="1"/>
  <c r="K2837" i="1"/>
  <c r="L2848" i="1"/>
  <c r="K2901" i="1"/>
  <c r="L2901" i="1" s="1"/>
  <c r="L2912" i="1"/>
  <c r="K2965" i="1"/>
  <c r="L2965" i="1" s="1"/>
  <c r="K3029" i="1"/>
  <c r="K3093" i="1"/>
  <c r="L3093" i="1" s="1"/>
  <c r="M3094" i="1" s="1"/>
  <c r="L3104" i="1"/>
  <c r="K3157" i="1"/>
  <c r="L3157" i="1" s="1"/>
  <c r="K3221" i="1"/>
  <c r="L3221" i="1" s="1"/>
  <c r="K3285" i="1"/>
  <c r="L3296" i="1"/>
  <c r="K3349" i="1"/>
  <c r="L3349" i="1" s="1"/>
  <c r="L3360" i="1"/>
  <c r="K3413" i="1"/>
  <c r="L3413" i="1" s="1"/>
  <c r="K3477" i="1"/>
  <c r="L3477" i="1" s="1"/>
  <c r="K3541" i="1"/>
  <c r="L3541" i="1" s="1"/>
  <c r="L3552" i="1"/>
  <c r="K3605" i="1"/>
  <c r="L3605" i="1" s="1"/>
  <c r="K3669" i="1"/>
  <c r="L3669" i="1" s="1"/>
  <c r="K3733" i="1"/>
  <c r="L3733" i="1" s="1"/>
  <c r="M3734" i="1" s="1"/>
  <c r="L3744" i="1"/>
  <c r="K3797" i="1"/>
  <c r="L3808" i="1"/>
  <c r="K22" i="1"/>
  <c r="L22" i="1" s="1"/>
  <c r="L177" i="1"/>
  <c r="K430" i="1"/>
  <c r="L430" i="1" s="1"/>
  <c r="L489" i="1"/>
  <c r="K702" i="1"/>
  <c r="L702" i="1" s="1"/>
  <c r="L745" i="1"/>
  <c r="K942" i="1"/>
  <c r="L942" i="1" s="1"/>
  <c r="L1009" i="1"/>
  <c r="K1222" i="1"/>
  <c r="L1222" i="1" s="1"/>
  <c r="L1297" i="1"/>
  <c r="K1486" i="1"/>
  <c r="L1486" i="1" s="1"/>
  <c r="L1545" i="1"/>
  <c r="K1790" i="1"/>
  <c r="L1790" i="1" s="1"/>
  <c r="M1791" i="1" s="1"/>
  <c r="L1857" i="1"/>
  <c r="K2078" i="1"/>
  <c r="L2078" i="1" s="1"/>
  <c r="L2137" i="1"/>
  <c r="K2366" i="1"/>
  <c r="L2366" i="1" s="1"/>
  <c r="M2367" i="1" s="1"/>
  <c r="K2622" i="1"/>
  <c r="L2622" i="1" s="1"/>
  <c r="L2697" i="1"/>
  <c r="K2910" i="1"/>
  <c r="L2910" i="1" s="1"/>
  <c r="L2985" i="1"/>
  <c r="K3230" i="1"/>
  <c r="L3230" i="1" s="1"/>
  <c r="L3281" i="1"/>
  <c r="K3526" i="1"/>
  <c r="L3526" i="1" s="1"/>
  <c r="L3593" i="1"/>
  <c r="K3798" i="1"/>
  <c r="L3798" i="1" s="1"/>
  <c r="L3849" i="1"/>
  <c r="K271" i="1"/>
  <c r="L271" i="1" s="1"/>
  <c r="L338" i="1"/>
  <c r="K607" i="1"/>
  <c r="L607" i="1" s="1"/>
  <c r="L682" i="1"/>
  <c r="K983" i="1"/>
  <c r="L983" i="1" s="1"/>
  <c r="L1050" i="1"/>
  <c r="K1279" i="1"/>
  <c r="L1279" i="1" s="1"/>
  <c r="M1280" i="1" s="1"/>
  <c r="L1354" i="1"/>
  <c r="K1583" i="1"/>
  <c r="L1583" i="1" s="1"/>
  <c r="L1650" i="1"/>
  <c r="K1735" i="1"/>
  <c r="L1735" i="1" s="1"/>
  <c r="K1815" i="1"/>
  <c r="L1815" i="1" s="1"/>
  <c r="M1816" i="1" s="1"/>
  <c r="L1874" i="1"/>
  <c r="K2023" i="1"/>
  <c r="L2023" i="1" s="1"/>
  <c r="K2215" i="1"/>
  <c r="L2215" i="1" s="1"/>
  <c r="M2216" i="1" s="1"/>
  <c r="L2250" i="1"/>
  <c r="K2431" i="1"/>
  <c r="L2431" i="1" s="1"/>
  <c r="L2474" i="1"/>
  <c r="K2639" i="1"/>
  <c r="K2839" i="1"/>
  <c r="L2839" i="1" s="1"/>
  <c r="L2898" i="1"/>
  <c r="K3047" i="1"/>
  <c r="L3047" i="1" s="1"/>
  <c r="K3247" i="1"/>
  <c r="L3247" i="1" s="1"/>
  <c r="L3282" i="1"/>
  <c r="K3447" i="1"/>
  <c r="L3498" i="1"/>
  <c r="K3663" i="1"/>
  <c r="L3663" i="1" s="1"/>
  <c r="K3799" i="1"/>
  <c r="L3799" i="1" s="1"/>
  <c r="K3262" i="1"/>
  <c r="L3262" i="1" s="1"/>
  <c r="L3329" i="1"/>
  <c r="K3542" i="1"/>
  <c r="L3542" i="1" s="1"/>
  <c r="M3543" i="1" s="1"/>
  <c r="L3641" i="1"/>
  <c r="L106" i="1"/>
  <c r="K311" i="1"/>
  <c r="L311" i="1" s="1"/>
  <c r="L362" i="1"/>
  <c r="L626" i="1"/>
  <c r="K831" i="1"/>
  <c r="L831" i="1" s="1"/>
  <c r="K1111" i="1"/>
  <c r="L1111" i="1" s="1"/>
  <c r="L1186" i="1"/>
  <c r="K1415" i="1"/>
  <c r="L1415" i="1" s="1"/>
  <c r="L95" i="1"/>
  <c r="M96" i="1" s="1"/>
  <c r="K148" i="1"/>
  <c r="L148" i="1" s="1"/>
  <c r="L159" i="1"/>
  <c r="M160" i="1" s="1"/>
  <c r="K212" i="1"/>
  <c r="L212" i="1" s="1"/>
  <c r="L223" i="1"/>
  <c r="K276" i="1"/>
  <c r="L276" i="1" s="1"/>
  <c r="L287" i="1"/>
  <c r="K404" i="1"/>
  <c r="L404" i="1" s="1"/>
  <c r="L415" i="1"/>
  <c r="K468" i="1"/>
  <c r="K532" i="1"/>
  <c r="L543" i="1"/>
  <c r="K596" i="1"/>
  <c r="L596" i="1" s="1"/>
  <c r="K660" i="1"/>
  <c r="L660" i="1" s="1"/>
  <c r="K724" i="1"/>
  <c r="L724" i="1" s="1"/>
  <c r="L799" i="1"/>
  <c r="K852" i="1"/>
  <c r="L852" i="1" s="1"/>
  <c r="L863" i="1"/>
  <c r="M864" i="1" s="1"/>
  <c r="L991" i="1"/>
  <c r="K1044" i="1"/>
  <c r="L1055" i="1"/>
  <c r="L1079" i="1"/>
  <c r="M1080" i="1" s="1"/>
  <c r="K1108" i="1"/>
  <c r="L1108" i="1" s="1"/>
  <c r="L1119" i="1"/>
  <c r="K1172" i="1"/>
  <c r="L1172" i="1" s="1"/>
  <c r="L1183" i="1"/>
  <c r="M1184" i="1" s="1"/>
  <c r="K1236" i="1"/>
  <c r="L1236" i="1" s="1"/>
  <c r="K1300" i="1"/>
  <c r="L1300" i="1" s="1"/>
  <c r="L1311" i="1"/>
  <c r="L1375" i="1"/>
  <c r="K1428" i="1"/>
  <c r="N1428" i="1" s="1"/>
  <c r="K1492" i="1"/>
  <c r="L1492" i="1" s="1"/>
  <c r="K1556" i="1"/>
  <c r="L1556" i="1" s="1"/>
  <c r="L1567" i="1"/>
  <c r="L1695" i="1"/>
  <c r="K1748" i="1"/>
  <c r="L1748" i="1" s="1"/>
  <c r="L1823" i="1"/>
  <c r="L1887" i="1"/>
  <c r="K1940" i="1"/>
  <c r="L1940" i="1" s="1"/>
  <c r="L2015" i="1"/>
  <c r="L2079" i="1"/>
  <c r="K2132" i="1"/>
  <c r="L2132" i="1" s="1"/>
  <c r="K2196" i="1"/>
  <c r="L2196" i="1" s="1"/>
  <c r="L2207" i="1"/>
  <c r="K2324" i="1"/>
  <c r="L2324" i="1" s="1"/>
  <c r="L2335" i="1"/>
  <c r="K2388" i="1"/>
  <c r="L2388" i="1" s="1"/>
  <c r="L2399" i="1"/>
  <c r="K2516" i="1"/>
  <c r="L2516" i="1" s="1"/>
  <c r="L2655" i="1"/>
  <c r="K2772" i="1"/>
  <c r="L2772" i="1" s="1"/>
  <c r="L2783" i="1"/>
  <c r="L2911" i="1"/>
  <c r="L3039" i="1"/>
  <c r="L3103" i="1"/>
  <c r="M3104" i="1" s="1"/>
  <c r="K3156" i="1"/>
  <c r="L3167" i="1"/>
  <c r="M3168" i="1" s="1"/>
  <c r="K3220" i="1"/>
  <c r="L3220" i="1" s="1"/>
  <c r="L3231" i="1"/>
  <c r="K3348" i="1"/>
  <c r="L3348" i="1" s="1"/>
  <c r="K3412" i="1"/>
  <c r="L3412" i="1" s="1"/>
  <c r="L3551" i="1"/>
  <c r="M3552" i="1" s="1"/>
  <c r="K3604" i="1"/>
  <c r="L3604" i="1" s="1"/>
  <c r="K3668" i="1"/>
  <c r="L3668" i="1" s="1"/>
  <c r="L3743" i="1"/>
  <c r="K14" i="1"/>
  <c r="L14" i="1" s="1"/>
  <c r="L169" i="1"/>
  <c r="K390" i="1"/>
  <c r="L390" i="1" s="1"/>
  <c r="L457" i="1"/>
  <c r="K630" i="1"/>
  <c r="L630" i="1" s="1"/>
  <c r="L665" i="1"/>
  <c r="K766" i="1"/>
  <c r="L766" i="1" s="1"/>
  <c r="K1134" i="1"/>
  <c r="L1134" i="1" s="1"/>
  <c r="L1209" i="1"/>
  <c r="K1646" i="1"/>
  <c r="L1646" i="1" s="1"/>
  <c r="L1721" i="1"/>
  <c r="K2230" i="1"/>
  <c r="L2230" i="1" s="1"/>
  <c r="L2305" i="1"/>
  <c r="K2502" i="1"/>
  <c r="L2502" i="1" s="1"/>
  <c r="L2577" i="1"/>
  <c r="K3110" i="1"/>
  <c r="L3110" i="1" s="1"/>
  <c r="L3177" i="1"/>
  <c r="K3382" i="1"/>
  <c r="L3382" i="1" s="1"/>
  <c r="K3670" i="1"/>
  <c r="L3670" i="1" s="1"/>
  <c r="L3721" i="1"/>
  <c r="K143" i="1"/>
  <c r="L218" i="1"/>
  <c r="K487" i="1"/>
  <c r="L487" i="1" s="1"/>
  <c r="M488" i="1" s="1"/>
  <c r="L578" i="1"/>
  <c r="K823" i="1"/>
  <c r="L823" i="1" s="1"/>
  <c r="L914" i="1"/>
  <c r="K1143" i="1"/>
  <c r="L1143" i="1" s="1"/>
  <c r="L1210" i="1"/>
  <c r="K1439" i="1"/>
  <c r="L1439" i="1" s="1"/>
  <c r="L1514" i="1"/>
  <c r="K1719" i="1"/>
  <c r="L1719" i="1" s="1"/>
  <c r="L1754" i="1"/>
  <c r="K1927" i="1"/>
  <c r="L1927" i="1" s="1"/>
  <c r="K2111" i="1"/>
  <c r="L2111" i="1" s="1"/>
  <c r="L2154" i="1"/>
  <c r="K2231" i="1"/>
  <c r="L2231" i="1" s="1"/>
  <c r="K2303" i="1"/>
  <c r="L2303" i="1" s="1"/>
  <c r="K2503" i="1"/>
  <c r="L2503" i="1" s="1"/>
  <c r="K2695" i="1"/>
  <c r="L2695" i="1" s="1"/>
  <c r="L2746" i="1"/>
  <c r="K2895" i="1"/>
  <c r="L2895" i="1" s="1"/>
  <c r="M2896" i="1" s="1"/>
  <c r="L2946" i="1"/>
  <c r="K3135" i="1"/>
  <c r="L3135" i="1" s="1"/>
  <c r="L3186" i="1"/>
  <c r="K3359" i="1"/>
  <c r="L3359" i="1" s="1"/>
  <c r="M3360" i="1" s="1"/>
  <c r="L3402" i="1"/>
  <c r="K3575" i="1"/>
  <c r="L3575" i="1" s="1"/>
  <c r="M3576" i="1" s="1"/>
  <c r="L3626" i="1"/>
  <c r="K3783" i="1"/>
  <c r="L3783" i="1" s="1"/>
  <c r="K45" i="1"/>
  <c r="L45" i="1" s="1"/>
  <c r="L56" i="1"/>
  <c r="M57" i="1" s="1"/>
  <c r="K109" i="1"/>
  <c r="L109" i="1" s="1"/>
  <c r="L120" i="1"/>
  <c r="K173" i="1"/>
  <c r="L184" i="1"/>
  <c r="K237" i="1"/>
  <c r="L248" i="1"/>
  <c r="K301" i="1"/>
  <c r="L301" i="1" s="1"/>
  <c r="L312" i="1"/>
  <c r="K365" i="1"/>
  <c r="L365" i="1" s="1"/>
  <c r="L376" i="1"/>
  <c r="K429" i="1"/>
  <c r="L429" i="1" s="1"/>
  <c r="L440" i="1"/>
  <c r="K493" i="1"/>
  <c r="L504" i="1"/>
  <c r="K557" i="1"/>
  <c r="L557" i="1" s="1"/>
  <c r="L568" i="1"/>
  <c r="M569" i="1" s="1"/>
  <c r="K621" i="1"/>
  <c r="L632" i="1"/>
  <c r="K685" i="1"/>
  <c r="L685" i="1" s="1"/>
  <c r="L696" i="1"/>
  <c r="K749" i="1"/>
  <c r="L760" i="1"/>
  <c r="K813" i="1"/>
  <c r="L813" i="1" s="1"/>
  <c r="L824" i="1"/>
  <c r="M825" i="1" s="1"/>
  <c r="K877" i="1"/>
  <c r="L877" i="1" s="1"/>
  <c r="L888" i="1"/>
  <c r="K941" i="1"/>
  <c r="L952" i="1"/>
  <c r="K1005" i="1"/>
  <c r="L1005" i="1" s="1"/>
  <c r="L1016" i="1"/>
  <c r="K1069" i="1"/>
  <c r="L1069" i="1" s="1"/>
  <c r="L1080" i="1"/>
  <c r="K1133" i="1"/>
  <c r="L1133" i="1" s="1"/>
  <c r="L1144" i="1"/>
  <c r="K1197" i="1"/>
  <c r="L1197" i="1" s="1"/>
  <c r="L1208" i="1"/>
  <c r="K1261" i="1"/>
  <c r="L1261" i="1" s="1"/>
  <c r="L1272" i="1"/>
  <c r="K1325" i="1"/>
  <c r="L1336" i="1"/>
  <c r="K1389" i="1"/>
  <c r="L1400" i="1"/>
  <c r="K1453" i="1"/>
  <c r="L1453" i="1" s="1"/>
  <c r="M1454" i="1" s="1"/>
  <c r="L1464" i="1"/>
  <c r="K1517" i="1"/>
  <c r="L1528" i="1"/>
  <c r="K1581" i="1"/>
  <c r="L1592" i="1"/>
  <c r="K1645" i="1"/>
  <c r="L1645" i="1" s="1"/>
  <c r="L1656" i="1"/>
  <c r="K1709" i="1"/>
  <c r="L1709" i="1" s="1"/>
  <c r="L1720" i="1"/>
  <c r="K1773" i="1"/>
  <c r="L1773" i="1" s="1"/>
  <c r="L1784" i="1"/>
  <c r="K1837" i="1"/>
  <c r="L1848" i="1"/>
  <c r="K1901" i="1"/>
  <c r="L1901" i="1" s="1"/>
  <c r="L1912" i="1"/>
  <c r="K1965" i="1"/>
  <c r="L1965" i="1" s="1"/>
  <c r="L1976" i="1"/>
  <c r="K2029" i="1"/>
  <c r="L2029" i="1" s="1"/>
  <c r="M2030" i="1" s="1"/>
  <c r="L2040" i="1"/>
  <c r="M2041" i="1" s="1"/>
  <c r="K2093" i="1"/>
  <c r="L2093" i="1" s="1"/>
  <c r="L2104" i="1"/>
  <c r="K2157" i="1"/>
  <c r="L2157" i="1" s="1"/>
  <c r="L2168" i="1"/>
  <c r="K2221" i="1"/>
  <c r="L2221" i="1" s="1"/>
  <c r="K2285" i="1"/>
  <c r="L2296" i="1"/>
  <c r="M2297" i="1" s="1"/>
  <c r="K2349" i="1"/>
  <c r="L2349" i="1" s="1"/>
  <c r="L2360" i="1"/>
  <c r="K2413" i="1"/>
  <c r="L2413" i="1" s="1"/>
  <c r="L2424" i="1"/>
  <c r="K2477" i="1"/>
  <c r="L2477" i="1" s="1"/>
  <c r="K2541" i="1"/>
  <c r="L2541" i="1" s="1"/>
  <c r="K2605" i="1"/>
  <c r="L2605" i="1" s="1"/>
  <c r="L2616" i="1"/>
  <c r="K2669" i="1"/>
  <c r="L2669" i="1" s="1"/>
  <c r="L2680" i="1"/>
  <c r="K2733" i="1"/>
  <c r="L2733" i="1" s="1"/>
  <c r="L2744" i="1"/>
  <c r="K2797" i="1"/>
  <c r="L2797" i="1" s="1"/>
  <c r="L2808" i="1"/>
  <c r="K2861" i="1"/>
  <c r="L2861" i="1" s="1"/>
  <c r="M2862" i="1" s="1"/>
  <c r="K2925" i="1"/>
  <c r="L2925" i="1" s="1"/>
  <c r="L2936" i="1"/>
  <c r="K2989" i="1"/>
  <c r="K3053" i="1"/>
  <c r="L3053" i="1" s="1"/>
  <c r="K3117" i="1"/>
  <c r="L3128" i="1"/>
  <c r="K3181" i="1"/>
  <c r="L3181" i="1" s="1"/>
  <c r="L3192" i="1"/>
  <c r="K3245" i="1"/>
  <c r="K3309" i="1"/>
  <c r="L3309" i="1" s="1"/>
  <c r="L3320" i="1"/>
  <c r="K3373" i="1"/>
  <c r="L3373" i="1" s="1"/>
  <c r="L3384" i="1"/>
  <c r="K3437" i="1"/>
  <c r="L3437" i="1" s="1"/>
  <c r="L3448" i="1"/>
  <c r="K3501" i="1"/>
  <c r="L3512" i="1"/>
  <c r="K3565" i="1"/>
  <c r="L3565" i="1" s="1"/>
  <c r="L3576" i="1"/>
  <c r="K3629" i="1"/>
  <c r="L3629" i="1" s="1"/>
  <c r="L3640" i="1"/>
  <c r="K3693" i="1"/>
  <c r="L3693" i="1" s="1"/>
  <c r="L3704" i="1"/>
  <c r="K3757" i="1"/>
  <c r="L3757" i="1" s="1"/>
  <c r="L3768" i="1"/>
  <c r="K3821" i="1"/>
  <c r="L3821" i="1" s="1"/>
  <c r="L3832" i="1"/>
  <c r="K238" i="1"/>
  <c r="L238" i="1" s="1"/>
  <c r="L321" i="1"/>
  <c r="K526" i="1"/>
  <c r="L526" i="1" s="1"/>
  <c r="L585" i="1"/>
  <c r="K790" i="1"/>
  <c r="L790" i="1" s="1"/>
  <c r="L841" i="1"/>
  <c r="L1121" i="1"/>
  <c r="K1326" i="1"/>
  <c r="L1326" i="1" s="1"/>
  <c r="L1385" i="1"/>
  <c r="K1590" i="1"/>
  <c r="L1590" i="1" s="1"/>
  <c r="L1665" i="1"/>
  <c r="K1902" i="1"/>
  <c r="L1902" i="1" s="1"/>
  <c r="L1969" i="1"/>
  <c r="K2182" i="1"/>
  <c r="L2182" i="1" s="1"/>
  <c r="L2241" i="1"/>
  <c r="K2454" i="1"/>
  <c r="L2454" i="1" s="1"/>
  <c r="L2505" i="1"/>
  <c r="K2734" i="1"/>
  <c r="L2734" i="1" s="1"/>
  <c r="L2809" i="1"/>
  <c r="K3030" i="1"/>
  <c r="L3030" i="1" s="1"/>
  <c r="L3113" i="1"/>
  <c r="K3326" i="1"/>
  <c r="L3326" i="1" s="1"/>
  <c r="L3409" i="1"/>
  <c r="K3622" i="1"/>
  <c r="L3622" i="1" s="1"/>
  <c r="L3681" i="1"/>
  <c r="K15" i="1"/>
  <c r="L15" i="1" s="1"/>
  <c r="K391" i="1"/>
  <c r="L391" i="1" s="1"/>
  <c r="L474" i="1"/>
  <c r="K735" i="1"/>
  <c r="L735" i="1" s="1"/>
  <c r="L842" i="1"/>
  <c r="M843" i="1" s="1"/>
  <c r="K1095" i="1"/>
  <c r="L1095" i="1" s="1"/>
  <c r="L1162" i="1"/>
  <c r="K1391" i="1"/>
  <c r="L1391" i="1" s="1"/>
  <c r="M1392" i="1" s="1"/>
  <c r="L1466" i="1"/>
  <c r="L1730" i="1"/>
  <c r="K1895" i="1"/>
  <c r="L1946" i="1"/>
  <c r="K2103" i="1"/>
  <c r="L2103" i="1" s="1"/>
  <c r="L2146" i="1"/>
  <c r="K2279" i="1"/>
  <c r="L2346" i="1"/>
  <c r="K2511" i="1"/>
  <c r="L2511" i="1" s="1"/>
  <c r="L2554" i="1"/>
  <c r="K2711" i="1"/>
  <c r="L2711" i="1" s="1"/>
  <c r="L2754" i="1"/>
  <c r="K2919" i="1"/>
  <c r="L2919" i="1" s="1"/>
  <c r="M2920" i="1" s="1"/>
  <c r="L2962" i="1"/>
  <c r="K3119" i="1"/>
  <c r="L3119" i="1" s="1"/>
  <c r="M3120" i="1" s="1"/>
  <c r="L3170" i="1"/>
  <c r="K3319" i="1"/>
  <c r="L3319" i="1" s="1"/>
  <c r="L3362" i="1"/>
  <c r="K3535" i="1"/>
  <c r="L3586" i="1"/>
  <c r="L3794" i="1"/>
  <c r="L2679" i="1"/>
  <c r="K2732" i="1"/>
  <c r="L2732" i="1" s="1"/>
  <c r="K2796" i="1"/>
  <c r="L2796" i="1" s="1"/>
  <c r="L2807" i="1"/>
  <c r="L2871" i="1"/>
  <c r="K2924" i="1"/>
  <c r="L2924" i="1" s="1"/>
  <c r="L2935" i="1"/>
  <c r="K3052" i="1"/>
  <c r="L3127" i="1"/>
  <c r="K3180" i="1"/>
  <c r="L3255" i="1"/>
  <c r="K3308" i="1"/>
  <c r="L3308" i="1" s="1"/>
  <c r="K3372" i="1"/>
  <c r="L3372" i="1" s="1"/>
  <c r="L3383" i="1"/>
  <c r="K3436" i="1"/>
  <c r="L3447" i="1"/>
  <c r="K3564" i="1"/>
  <c r="L3564" i="1" s="1"/>
  <c r="L3639" i="1"/>
  <c r="K3692" i="1"/>
  <c r="L3703" i="1"/>
  <c r="K3756" i="1"/>
  <c r="L3756" i="1" s="1"/>
  <c r="K3820" i="1"/>
  <c r="L3820" i="1" s="1"/>
  <c r="K206" i="1"/>
  <c r="L206" i="1" s="1"/>
  <c r="L273" i="1"/>
  <c r="K478" i="1"/>
  <c r="L478" i="1" s="1"/>
  <c r="L537" i="1"/>
  <c r="K710" i="1"/>
  <c r="L710" i="1" s="1"/>
  <c r="L761" i="1"/>
  <c r="K862" i="1"/>
  <c r="L862" i="1" s="1"/>
  <c r="K974" i="1"/>
  <c r="L974" i="1" s="1"/>
  <c r="L1025" i="1"/>
  <c r="K1230" i="1"/>
  <c r="L1230" i="1" s="1"/>
  <c r="L1281" i="1"/>
  <c r="K1374" i="1"/>
  <c r="L1374" i="1" s="1"/>
  <c r="L1537" i="1"/>
  <c r="K1758" i="1"/>
  <c r="L1758" i="1" s="1"/>
  <c r="L1833" i="1"/>
  <c r="K1950" i="1"/>
  <c r="L1950" i="1" s="1"/>
  <c r="K2062" i="1"/>
  <c r="L2062" i="1" s="1"/>
  <c r="L2121" i="1"/>
  <c r="K2334" i="1"/>
  <c r="L2334" i="1" s="1"/>
  <c r="L2401" i="1"/>
  <c r="K2614" i="1"/>
  <c r="L2614" i="1" s="1"/>
  <c r="L2689" i="1"/>
  <c r="K2806" i="1"/>
  <c r="L2806" i="1" s="1"/>
  <c r="K2934" i="1"/>
  <c r="L2934" i="1" s="1"/>
  <c r="L3009" i="1"/>
  <c r="K3206" i="1"/>
  <c r="L3206" i="1" s="1"/>
  <c r="L3273" i="1"/>
  <c r="K3494" i="1"/>
  <c r="L3494" i="1" s="1"/>
  <c r="L3569" i="1"/>
  <c r="K3766" i="1"/>
  <c r="L3766" i="1" s="1"/>
  <c r="L3841" i="1"/>
  <c r="K255" i="1"/>
  <c r="L255" i="1" s="1"/>
  <c r="M256" i="1" s="1"/>
  <c r="L330" i="1"/>
  <c r="K623" i="1"/>
  <c r="L623" i="1" s="1"/>
  <c r="L690" i="1"/>
  <c r="K951" i="1"/>
  <c r="L951" i="1" s="1"/>
  <c r="K1255" i="1"/>
  <c r="L1255" i="1" s="1"/>
  <c r="M1256" i="1" s="1"/>
  <c r="L1322" i="1"/>
  <c r="K1551" i="1"/>
  <c r="L1551" i="1" s="1"/>
  <c r="L1626" i="1"/>
  <c r="K1783" i="1"/>
  <c r="L1783" i="1" s="1"/>
  <c r="L1834" i="1"/>
  <c r="K2007" i="1"/>
  <c r="L2007" i="1" s="1"/>
  <c r="L2042" i="1"/>
  <c r="K2183" i="1"/>
  <c r="L2183" i="1" s="1"/>
  <c r="K2375" i="1"/>
  <c r="L2375" i="1" s="1"/>
  <c r="K2575" i="1"/>
  <c r="K2767" i="1"/>
  <c r="L2767" i="1" s="1"/>
  <c r="K2975" i="1"/>
  <c r="L2975" i="1" s="1"/>
  <c r="L3026" i="1"/>
  <c r="K3215" i="1"/>
  <c r="L3215" i="1" s="1"/>
  <c r="L3266" i="1"/>
  <c r="K3423" i="1"/>
  <c r="L3423" i="1" s="1"/>
  <c r="L3474" i="1"/>
  <c r="K3655" i="1"/>
  <c r="L3655" i="1" s="1"/>
  <c r="L3698" i="1"/>
  <c r="K3855" i="1"/>
  <c r="L3855" i="1" s="1"/>
  <c r="M3856" i="1" s="1"/>
  <c r="L16" i="1"/>
  <c r="K69" i="1"/>
  <c r="L69" i="1" s="1"/>
  <c r="L80" i="1"/>
  <c r="K133" i="1"/>
  <c r="L133" i="1" s="1"/>
  <c r="L144" i="1"/>
  <c r="K197" i="1"/>
  <c r="L197" i="1" s="1"/>
  <c r="L208" i="1"/>
  <c r="K261" i="1"/>
  <c r="L261" i="1" s="1"/>
  <c r="K325" i="1"/>
  <c r="L325" i="1" s="1"/>
  <c r="K389" i="1"/>
  <c r="L400" i="1"/>
  <c r="K453" i="1"/>
  <c r="L453" i="1" s="1"/>
  <c r="L464" i="1"/>
  <c r="K517" i="1"/>
  <c r="L517" i="1" s="1"/>
  <c r="L528" i="1"/>
  <c r="K581" i="1"/>
  <c r="L592" i="1"/>
  <c r="K645" i="1"/>
  <c r="L645" i="1" s="1"/>
  <c r="L656" i="1"/>
  <c r="K709" i="1"/>
  <c r="L709" i="1" s="1"/>
  <c r="L720" i="1"/>
  <c r="K773" i="1"/>
  <c r="L773" i="1" s="1"/>
  <c r="L784" i="1"/>
  <c r="K837" i="1"/>
  <c r="L837" i="1" s="1"/>
  <c r="L848" i="1"/>
  <c r="K901" i="1"/>
  <c r="L901" i="1" s="1"/>
  <c r="L912" i="1"/>
  <c r="K965" i="1"/>
  <c r="L965" i="1" s="1"/>
  <c r="L976" i="1"/>
  <c r="K1029" i="1"/>
  <c r="L1029" i="1" s="1"/>
  <c r="M1030" i="1" s="1"/>
  <c r="L1040" i="1"/>
  <c r="K1093" i="1"/>
  <c r="L1093" i="1" s="1"/>
  <c r="L1104" i="1"/>
  <c r="K1157" i="1"/>
  <c r="L1157" i="1" s="1"/>
  <c r="L1168" i="1"/>
  <c r="K1221" i="1"/>
  <c r="L1221" i="1" s="1"/>
  <c r="L1232" i="1"/>
  <c r="K1285" i="1"/>
  <c r="L1285" i="1" s="1"/>
  <c r="M1286" i="1" s="1"/>
  <c r="L1296" i="1"/>
  <c r="K1349" i="1"/>
  <c r="L1349" i="1" s="1"/>
  <c r="L1360" i="1"/>
  <c r="N1362" i="1" s="1"/>
  <c r="K1413" i="1"/>
  <c r="L1413" i="1" s="1"/>
  <c r="L1424" i="1"/>
  <c r="K1477" i="1"/>
  <c r="L1477" i="1" s="1"/>
  <c r="L1488" i="1"/>
  <c r="K1541" i="1"/>
  <c r="L1541" i="1" s="1"/>
  <c r="M1542" i="1" s="1"/>
  <c r="L1552" i="1"/>
  <c r="K1605" i="1"/>
  <c r="L1605" i="1" s="1"/>
  <c r="M1606" i="1" s="1"/>
  <c r="L1616" i="1"/>
  <c r="K1669" i="1"/>
  <c r="L1669" i="1" s="1"/>
  <c r="L1680" i="1"/>
  <c r="K1733" i="1"/>
  <c r="L1733" i="1" s="1"/>
  <c r="L1744" i="1"/>
  <c r="L1808" i="1"/>
  <c r="K1861" i="1"/>
  <c r="L1861" i="1" s="1"/>
  <c r="L1872" i="1"/>
  <c r="M1873" i="1" s="1"/>
  <c r="K1925" i="1"/>
  <c r="L1936" i="1"/>
  <c r="K1989" i="1"/>
  <c r="L1989" i="1" s="1"/>
  <c r="L2000" i="1"/>
  <c r="K2053" i="1"/>
  <c r="L2053" i="1" s="1"/>
  <c r="L2064" i="1"/>
  <c r="K2117" i="1"/>
  <c r="L2117" i="1" s="1"/>
  <c r="L2128" i="1"/>
  <c r="K2181" i="1"/>
  <c r="L2192" i="1"/>
  <c r="K2245" i="1"/>
  <c r="L2245" i="1" s="1"/>
  <c r="L2256" i="1"/>
  <c r="K2309" i="1"/>
  <c r="L2320" i="1"/>
  <c r="K2373" i="1"/>
  <c r="L2373" i="1" s="1"/>
  <c r="L2384" i="1"/>
  <c r="K2437" i="1"/>
  <c r="L2437" i="1" s="1"/>
  <c r="L2448" i="1"/>
  <c r="K2501" i="1"/>
  <c r="L2512" i="1"/>
  <c r="M2513" i="1" s="1"/>
  <c r="K2565" i="1"/>
  <c r="L2565" i="1" s="1"/>
  <c r="L2576" i="1"/>
  <c r="K2629" i="1"/>
  <c r="L2629" i="1" s="1"/>
  <c r="L2640" i="1"/>
  <c r="K2693" i="1"/>
  <c r="L2704" i="1"/>
  <c r="K2757" i="1"/>
  <c r="L2757" i="1" s="1"/>
  <c r="L2768" i="1"/>
  <c r="M2769" i="1" s="1"/>
  <c r="K2821" i="1"/>
  <c r="L2821" i="1" s="1"/>
  <c r="L2832" i="1"/>
  <c r="K2885" i="1"/>
  <c r="L2885" i="1" s="1"/>
  <c r="L2896" i="1"/>
  <c r="K2949" i="1"/>
  <c r="L2960" i="1"/>
  <c r="K3013" i="1"/>
  <c r="L3013" i="1" s="1"/>
  <c r="L3024" i="1"/>
  <c r="K3077" i="1"/>
  <c r="L3077" i="1" s="1"/>
  <c r="L3088" i="1"/>
  <c r="K3141" i="1"/>
  <c r="L3141" i="1" s="1"/>
  <c r="L3152" i="1"/>
  <c r="K3205" i="1"/>
  <c r="L3205" i="1" s="1"/>
  <c r="L3216" i="1"/>
  <c r="K3269" i="1"/>
  <c r="L3269" i="1" s="1"/>
  <c r="L3280" i="1"/>
  <c r="K3333" i="1"/>
  <c r="L3333" i="1" s="1"/>
  <c r="L3344" i="1"/>
  <c r="K3397" i="1"/>
  <c r="L3397" i="1" s="1"/>
  <c r="L3408" i="1"/>
  <c r="M3409" i="1" s="1"/>
  <c r="K3461" i="1"/>
  <c r="L3461" i="1" s="1"/>
  <c r="L3472" i="1"/>
  <c r="K3525" i="1"/>
  <c r="L3525" i="1" s="1"/>
  <c r="L3536" i="1"/>
  <c r="K3589" i="1"/>
  <c r="L3589" i="1" s="1"/>
  <c r="L3600" i="1"/>
  <c r="K3653" i="1"/>
  <c r="L3653" i="1" s="1"/>
  <c r="L3664" i="1"/>
  <c r="K3717" i="1"/>
  <c r="L3717" i="1" s="1"/>
  <c r="L3728" i="1"/>
  <c r="K3781" i="1"/>
  <c r="L3781" i="1" s="1"/>
  <c r="L3792" i="1"/>
  <c r="K3845" i="1"/>
  <c r="L3845" i="1" s="1"/>
  <c r="L17" i="1"/>
  <c r="K350" i="1"/>
  <c r="L350" i="1" s="1"/>
  <c r="L425" i="1"/>
  <c r="K622" i="1"/>
  <c r="L622" i="1" s="1"/>
  <c r="L697" i="1"/>
  <c r="M698" i="1" s="1"/>
  <c r="K886" i="1"/>
  <c r="L886" i="1" s="1"/>
  <c r="L937" i="1"/>
  <c r="K1054" i="1"/>
  <c r="L1054" i="1" s="1"/>
  <c r="K1166" i="1"/>
  <c r="L1166" i="1" s="1"/>
  <c r="L1217" i="1"/>
  <c r="K1406" i="1"/>
  <c r="L1406" i="1" s="1"/>
  <c r="L1481" i="1"/>
  <c r="K1702" i="1"/>
  <c r="L1702" i="1" s="1"/>
  <c r="M1703" i="1" s="1"/>
  <c r="L1785" i="1"/>
  <c r="K2014" i="1"/>
  <c r="L2014" i="1" s="1"/>
  <c r="L2073" i="1"/>
  <c r="K2278" i="1"/>
  <c r="L2278" i="1" s="1"/>
  <c r="L2361" i="1"/>
  <c r="K2550" i="1"/>
  <c r="L2550" i="1" s="1"/>
  <c r="L2617" i="1"/>
  <c r="K2838" i="1"/>
  <c r="L2838" i="1" s="1"/>
  <c r="L2905" i="1"/>
  <c r="K3158" i="1"/>
  <c r="L3158" i="1" s="1"/>
  <c r="L3225" i="1"/>
  <c r="K3446" i="1"/>
  <c r="L3446" i="1" s="1"/>
  <c r="L3521" i="1"/>
  <c r="K3718" i="1"/>
  <c r="L3718" i="1" s="1"/>
  <c r="L3793" i="1"/>
  <c r="K175" i="1"/>
  <c r="L175" i="1" s="1"/>
  <c r="M176" i="1" s="1"/>
  <c r="L266" i="1"/>
  <c r="M267" i="1" s="1"/>
  <c r="L602" i="1"/>
  <c r="K895" i="1"/>
  <c r="L895" i="1" s="1"/>
  <c r="L978" i="1"/>
  <c r="K1207" i="1"/>
  <c r="L1207" i="1" s="1"/>
  <c r="L1274" i="1"/>
  <c r="K1503" i="1"/>
  <c r="L1503" i="1" s="1"/>
  <c r="L1578" i="1"/>
  <c r="K1687" i="1"/>
  <c r="L1687" i="1" s="1"/>
  <c r="L1810" i="1"/>
  <c r="K1967" i="1"/>
  <c r="L1967" i="1" s="1"/>
  <c r="L2018" i="1"/>
  <c r="K2167" i="1"/>
  <c r="L2167" i="1" s="1"/>
  <c r="L2210" i="1"/>
  <c r="K2383" i="1"/>
  <c r="L2383" i="1" s="1"/>
  <c r="L2426" i="1"/>
  <c r="K2583" i="1"/>
  <c r="L2583" i="1" s="1"/>
  <c r="M2584" i="1" s="1"/>
  <c r="L2634" i="1"/>
  <c r="K2791" i="1"/>
  <c r="L2834" i="1"/>
  <c r="K2991" i="1"/>
  <c r="L2991" i="1" s="1"/>
  <c r="L3042" i="1"/>
  <c r="K3199" i="1"/>
  <c r="L3199" i="1" s="1"/>
  <c r="L3242" i="1"/>
  <c r="K3399" i="1"/>
  <c r="L3399" i="1" s="1"/>
  <c r="L3442" i="1"/>
  <c r="K3615" i="1"/>
  <c r="L3615" i="1" s="1"/>
  <c r="L3658" i="1"/>
  <c r="K3735" i="1"/>
  <c r="L3735" i="1" s="1"/>
  <c r="M3736" i="1" s="1"/>
  <c r="K3831" i="1"/>
  <c r="L3831" i="1" s="1"/>
  <c r="L3257" i="1"/>
  <c r="K3470" i="1"/>
  <c r="L3470" i="1" s="1"/>
  <c r="L3537" i="1"/>
  <c r="L66" i="1"/>
  <c r="K239" i="1"/>
  <c r="L239" i="1" s="1"/>
  <c r="L306" i="1"/>
  <c r="K495" i="1"/>
  <c r="L495" i="1" s="1"/>
  <c r="L546" i="1"/>
  <c r="L826" i="1"/>
  <c r="K1039" i="1"/>
  <c r="K1335" i="1"/>
  <c r="L1335" i="1" s="1"/>
  <c r="M1336" i="1" s="1"/>
  <c r="L1410" i="1"/>
  <c r="K68" i="1"/>
  <c r="L68" i="1" s="1"/>
  <c r="K132" i="1"/>
  <c r="L132" i="1" s="1"/>
  <c r="L143" i="1"/>
  <c r="K196" i="1"/>
  <c r="L207" i="1"/>
  <c r="M208" i="1" s="1"/>
  <c r="K260" i="1"/>
  <c r="L260" i="1" s="1"/>
  <c r="K324" i="1"/>
  <c r="L324" i="1" s="1"/>
  <c r="L335" i="1"/>
  <c r="K452" i="1"/>
  <c r="L452" i="1" s="1"/>
  <c r="L527" i="1"/>
  <c r="L591" i="1"/>
  <c r="M592" i="1" s="1"/>
  <c r="L655" i="1"/>
  <c r="K708" i="1"/>
  <c r="K772" i="1"/>
  <c r="L772" i="1" s="1"/>
  <c r="K836" i="1"/>
  <c r="L847" i="1"/>
  <c r="M848" i="1" s="1"/>
  <c r="K900" i="1"/>
  <c r="L900" i="1" s="1"/>
  <c r="L911" i="1"/>
  <c r="K964" i="1"/>
  <c r="L964" i="1" s="1"/>
  <c r="L975" i="1"/>
  <c r="M976" i="1" s="1"/>
  <c r="K1028" i="1"/>
  <c r="L1028" i="1" s="1"/>
  <c r="L1039" i="1"/>
  <c r="K1156" i="1"/>
  <c r="L1167" i="1"/>
  <c r="K1220" i="1"/>
  <c r="L1220" i="1" s="1"/>
  <c r="L1231" i="1"/>
  <c r="K1284" i="1"/>
  <c r="L1284" i="1" s="1"/>
  <c r="K1348" i="1"/>
  <c r="L1348" i="1" s="1"/>
  <c r="L1359" i="1"/>
  <c r="K1412" i="1"/>
  <c r="L1412" i="1" s="1"/>
  <c r="L1423" i="1"/>
  <c r="K1476" i="1"/>
  <c r="L1476" i="1" s="1"/>
  <c r="L1487" i="1"/>
  <c r="K1540" i="1"/>
  <c r="L1540" i="1" s="1"/>
  <c r="K1604" i="1"/>
  <c r="L1604" i="1" s="1"/>
  <c r="K1668" i="1"/>
  <c r="L1668" i="1" s="1"/>
  <c r="K1796" i="1"/>
  <c r="L1796" i="1" s="1"/>
  <c r="L1807" i="1"/>
  <c r="K1860" i="1"/>
  <c r="L1860" i="1" s="1"/>
  <c r="L1935" i="1"/>
  <c r="K1988" i="1"/>
  <c r="L1988" i="1" s="1"/>
  <c r="L1999" i="1"/>
  <c r="K2116" i="1"/>
  <c r="L2116" i="1" s="1"/>
  <c r="M2117" i="1" s="1"/>
  <c r="L2127" i="1"/>
  <c r="L2191" i="1"/>
  <c r="K2244" i="1"/>
  <c r="L2255" i="1"/>
  <c r="K2436" i="1"/>
  <c r="L2447" i="1"/>
  <c r="K2564" i="1"/>
  <c r="L2564" i="1" s="1"/>
  <c r="L2575" i="1"/>
  <c r="K2628" i="1"/>
  <c r="L2628" i="1" s="1"/>
  <c r="L2639" i="1"/>
  <c r="L2703" i="1"/>
  <c r="K2820" i="1"/>
  <c r="L2820" i="1" s="1"/>
  <c r="L2831" i="1"/>
  <c r="M2832" i="1" s="1"/>
  <c r="K2884" i="1"/>
  <c r="L2884" i="1" s="1"/>
  <c r="L2959" i="1"/>
  <c r="K3012" i="1"/>
  <c r="L3023" i="1"/>
  <c r="K3076" i="1"/>
  <c r="L3076" i="1" s="1"/>
  <c r="L3087" i="1"/>
  <c r="M3088" i="1" s="1"/>
  <c r="K3140" i="1"/>
  <c r="L3140" i="1" s="1"/>
  <c r="K3204" i="1"/>
  <c r="K3332" i="1"/>
  <c r="K3460" i="1"/>
  <c r="L3460" i="1" s="1"/>
  <c r="M3461" i="1" s="1"/>
  <c r="K3524" i="1"/>
  <c r="L3535" i="1"/>
  <c r="M3536" i="1" s="1"/>
  <c r="L3599" i="1"/>
  <c r="K3716" i="1"/>
  <c r="L3716" i="1" s="1"/>
  <c r="L3791" i="1"/>
  <c r="M3792" i="1" s="1"/>
  <c r="K3844" i="1"/>
  <c r="L9" i="1"/>
  <c r="M10" i="1" s="1"/>
  <c r="K318" i="1"/>
  <c r="L318" i="1" s="1"/>
  <c r="L385" i="1"/>
  <c r="K574" i="1"/>
  <c r="L574" i="1" s="1"/>
  <c r="L625" i="1"/>
  <c r="K798" i="1"/>
  <c r="L798" i="1" s="1"/>
  <c r="L857" i="1"/>
  <c r="K1062" i="1"/>
  <c r="L1062" i="1" s="1"/>
  <c r="L1129" i="1"/>
  <c r="K1318" i="1"/>
  <c r="L1318" i="1" s="1"/>
  <c r="L1369" i="1"/>
  <c r="K1470" i="1"/>
  <c r="L1470" i="1" s="1"/>
  <c r="L1641" i="1"/>
  <c r="K1870" i="1"/>
  <c r="L1870" i="1" s="1"/>
  <c r="L1945" i="1"/>
  <c r="K2150" i="1"/>
  <c r="L2150" i="1" s="1"/>
  <c r="L2225" i="1"/>
  <c r="K2438" i="1"/>
  <c r="L2438" i="1" s="1"/>
  <c r="L2497" i="1"/>
  <c r="K2726" i="1"/>
  <c r="L2726" i="1" s="1"/>
  <c r="L2801" i="1"/>
  <c r="K3038" i="1"/>
  <c r="L3038" i="1" s="1"/>
  <c r="K3302" i="1"/>
  <c r="L3302" i="1" s="1"/>
  <c r="L3377" i="1"/>
  <c r="K3614" i="1"/>
  <c r="L3614" i="1" s="1"/>
  <c r="L3665" i="1"/>
  <c r="K23" i="1"/>
  <c r="L23" i="1" s="1"/>
  <c r="M24" i="1" s="1"/>
  <c r="L138" i="1"/>
  <c r="M139" i="1" s="1"/>
  <c r="K375" i="1"/>
  <c r="L375" i="1" s="1"/>
  <c r="L482" i="1"/>
  <c r="K751" i="1"/>
  <c r="L751" i="1" s="1"/>
  <c r="L818" i="1"/>
  <c r="L1138" i="1"/>
  <c r="M1139" i="1" s="1"/>
  <c r="K1367" i="1"/>
  <c r="L1367" i="1" s="1"/>
  <c r="L1434" i="1"/>
  <c r="K1663" i="1"/>
  <c r="L1663" i="1" s="1"/>
  <c r="L1714" i="1"/>
  <c r="M1715" i="1" s="1"/>
  <c r="K1871" i="1"/>
  <c r="L1871" i="1" s="1"/>
  <c r="L1922" i="1"/>
  <c r="K2063" i="1"/>
  <c r="L2063" i="1" s="1"/>
  <c r="K2263" i="1"/>
  <c r="L2263" i="1" s="1"/>
  <c r="K2455" i="1"/>
  <c r="L2455" i="1" s="1"/>
  <c r="L2498" i="1"/>
  <c r="K2647" i="1"/>
  <c r="L2647" i="1" s="1"/>
  <c r="M2648" i="1" s="1"/>
  <c r="L2690" i="1"/>
  <c r="K2847" i="1"/>
  <c r="L2847" i="1" s="1"/>
  <c r="L2890" i="1"/>
  <c r="K3063" i="1"/>
  <c r="L3063" i="1" s="1"/>
  <c r="K3295" i="1"/>
  <c r="L3295" i="1" s="1"/>
  <c r="L3354" i="1"/>
  <c r="K3511" i="1"/>
  <c r="L3511" i="1" s="1"/>
  <c r="K3727" i="1"/>
  <c r="L3727" i="1" s="1"/>
  <c r="M3728" i="1" s="1"/>
  <c r="L3778" i="1"/>
  <c r="K29" i="1"/>
  <c r="L29" i="1" s="1"/>
  <c r="L40" i="1"/>
  <c r="K93" i="1"/>
  <c r="L93" i="1" s="1"/>
  <c r="L104" i="1"/>
  <c r="K157" i="1"/>
  <c r="L157" i="1" s="1"/>
  <c r="L168" i="1"/>
  <c r="K221" i="1"/>
  <c r="L232" i="1"/>
  <c r="K285" i="1"/>
  <c r="L285" i="1" s="1"/>
  <c r="L296" i="1"/>
  <c r="K349" i="1"/>
  <c r="L349" i="1" s="1"/>
  <c r="L360" i="1"/>
  <c r="K413" i="1"/>
  <c r="L413" i="1" s="1"/>
  <c r="L424" i="1"/>
  <c r="K477" i="1"/>
  <c r="L488" i="1"/>
  <c r="K541" i="1"/>
  <c r="L541" i="1" s="1"/>
  <c r="L552" i="1"/>
  <c r="K605" i="1"/>
  <c r="L616" i="1"/>
  <c r="K669" i="1"/>
  <c r="L669" i="1" s="1"/>
  <c r="L680" i="1"/>
  <c r="K733" i="1"/>
  <c r="L744" i="1"/>
  <c r="K797" i="1"/>
  <c r="L797" i="1" s="1"/>
  <c r="L808" i="1"/>
  <c r="K861" i="1"/>
  <c r="L861" i="1" s="1"/>
  <c r="L872" i="1"/>
  <c r="K925" i="1"/>
  <c r="L925" i="1" s="1"/>
  <c r="L936" i="1"/>
  <c r="K989" i="1"/>
  <c r="L989" i="1" s="1"/>
  <c r="L1000" i="1"/>
  <c r="K1053" i="1"/>
  <c r="L1064" i="1"/>
  <c r="K1117" i="1"/>
  <c r="L1117" i="1" s="1"/>
  <c r="L1128" i="1"/>
  <c r="K1181" i="1"/>
  <c r="L1181" i="1" s="1"/>
  <c r="L1192" i="1"/>
  <c r="K1245" i="1"/>
  <c r="L1245" i="1" s="1"/>
  <c r="L1256" i="1"/>
  <c r="K1309" i="1"/>
  <c r="L1309" i="1" s="1"/>
  <c r="L1320" i="1"/>
  <c r="K1373" i="1"/>
  <c r="L1373" i="1" s="1"/>
  <c r="L1384" i="1"/>
  <c r="K1437" i="1"/>
  <c r="L1448" i="1"/>
  <c r="K1501" i="1"/>
  <c r="L1501" i="1" s="1"/>
  <c r="L1512" i="1"/>
  <c r="K1565" i="1"/>
  <c r="L1565" i="1" s="1"/>
  <c r="L1576" i="1"/>
  <c r="K1629" i="1"/>
  <c r="L1640" i="1"/>
  <c r="K1693" i="1"/>
  <c r="L1693" i="1" s="1"/>
  <c r="L1704" i="1"/>
  <c r="M1705" i="1" s="1"/>
  <c r="K1757" i="1"/>
  <c r="L1768" i="1"/>
  <c r="K1797" i="1"/>
  <c r="L1797" i="1" s="1"/>
  <c r="K1821" i="1"/>
  <c r="L1821" i="1" s="1"/>
  <c r="L1832" i="1"/>
  <c r="K1885" i="1"/>
  <c r="L1885" i="1" s="1"/>
  <c r="L1896" i="1"/>
  <c r="K1949" i="1"/>
  <c r="L1960" i="1"/>
  <c r="K2013" i="1"/>
  <c r="L2013" i="1" s="1"/>
  <c r="L2024" i="1"/>
  <c r="K2077" i="1"/>
  <c r="L2077" i="1" s="1"/>
  <c r="L2088" i="1"/>
  <c r="K2141" i="1"/>
  <c r="L2141" i="1" s="1"/>
  <c r="L2152" i="1"/>
  <c r="M2153" i="1" s="1"/>
  <c r="K2205" i="1"/>
  <c r="L2205" i="1" s="1"/>
  <c r="L2216" i="1"/>
  <c r="K2269" i="1"/>
  <c r="L2269" i="1" s="1"/>
  <c r="L2280" i="1"/>
  <c r="K2333" i="1"/>
  <c r="L2333" i="1" s="1"/>
  <c r="L2344" i="1"/>
  <c r="K2397" i="1"/>
  <c r="L2397" i="1" s="1"/>
  <c r="L2408" i="1"/>
  <c r="K2461" i="1"/>
  <c r="L2461" i="1" s="1"/>
  <c r="L2472" i="1"/>
  <c r="K2525" i="1"/>
  <c r="L2525" i="1" s="1"/>
  <c r="L2536" i="1"/>
  <c r="K2589" i="1"/>
  <c r="L2589" i="1" s="1"/>
  <c r="L2600" i="1"/>
  <c r="K2653" i="1"/>
  <c r="L2653" i="1" s="1"/>
  <c r="L2664" i="1"/>
  <c r="K2717" i="1"/>
  <c r="L2717" i="1" s="1"/>
  <c r="L2728" i="1"/>
  <c r="K2781" i="1"/>
  <c r="L2781" i="1" s="1"/>
  <c r="L2792" i="1"/>
  <c r="K2845" i="1"/>
  <c r="L2845" i="1" s="1"/>
  <c r="L2856" i="1"/>
  <c r="K2909" i="1"/>
  <c r="L2909" i="1" s="1"/>
  <c r="L2920" i="1"/>
  <c r="K2973" i="1"/>
  <c r="L2973" i="1" s="1"/>
  <c r="L2984" i="1"/>
  <c r="K3037" i="1"/>
  <c r="L3037" i="1" s="1"/>
  <c r="L3048" i="1"/>
  <c r="K3101" i="1"/>
  <c r="L3101" i="1" s="1"/>
  <c r="L3112" i="1"/>
  <c r="M3113" i="1" s="1"/>
  <c r="K3165" i="1"/>
  <c r="L3165" i="1" s="1"/>
  <c r="L3176" i="1"/>
  <c r="K3229" i="1"/>
  <c r="L3229" i="1" s="1"/>
  <c r="L3240" i="1"/>
  <c r="K3293" i="1"/>
  <c r="L3293" i="1" s="1"/>
  <c r="L3304" i="1"/>
  <c r="K3357" i="1"/>
  <c r="L3357" i="1" s="1"/>
  <c r="L3368" i="1"/>
  <c r="K3421" i="1"/>
  <c r="L3421" i="1" s="1"/>
  <c r="L3432" i="1"/>
  <c r="K3485" i="1"/>
  <c r="L3485" i="1" s="1"/>
  <c r="L3496" i="1"/>
  <c r="K3549" i="1"/>
  <c r="L3549" i="1" s="1"/>
  <c r="L3560" i="1"/>
  <c r="K3613" i="1"/>
  <c r="L3624" i="1"/>
  <c r="K3677" i="1"/>
  <c r="L3677" i="1" s="1"/>
  <c r="L3688" i="1"/>
  <c r="K3741" i="1"/>
  <c r="L3741" i="1" s="1"/>
  <c r="L3752" i="1"/>
  <c r="K3805" i="1"/>
  <c r="L3805" i="1" s="1"/>
  <c r="L3816" i="1"/>
  <c r="K126" i="1"/>
  <c r="L126" i="1" s="1"/>
  <c r="L233" i="1"/>
  <c r="K470" i="1"/>
  <c r="L470" i="1" s="1"/>
  <c r="L521" i="1"/>
  <c r="K726" i="1"/>
  <c r="L726" i="1" s="1"/>
  <c r="L785" i="1"/>
  <c r="K982" i="1"/>
  <c r="L982" i="1" s="1"/>
  <c r="L1049" i="1"/>
  <c r="K1270" i="1"/>
  <c r="L1270" i="1" s="1"/>
  <c r="L1321" i="1"/>
  <c r="K1526" i="1"/>
  <c r="L1526" i="1" s="1"/>
  <c r="L1585" i="1"/>
  <c r="K1830" i="1"/>
  <c r="L1830" i="1" s="1"/>
  <c r="L1897" i="1"/>
  <c r="K2110" i="1"/>
  <c r="L2110" i="1" s="1"/>
  <c r="L2177" i="1"/>
  <c r="K2382" i="1"/>
  <c r="L2382" i="1" s="1"/>
  <c r="L2449" i="1"/>
  <c r="K2662" i="1"/>
  <c r="L2662" i="1" s="1"/>
  <c r="L2729" i="1"/>
  <c r="K2950" i="1"/>
  <c r="L2950" i="1" s="1"/>
  <c r="L3025" i="1"/>
  <c r="K3246" i="1"/>
  <c r="L3246" i="1" s="1"/>
  <c r="L3321" i="1"/>
  <c r="K3558" i="1"/>
  <c r="L3558" i="1" s="1"/>
  <c r="K3814" i="1"/>
  <c r="L3814" i="1" s="1"/>
  <c r="L10" i="1"/>
  <c r="K303" i="1"/>
  <c r="L303" i="1" s="1"/>
  <c r="L386" i="1"/>
  <c r="K519" i="1"/>
  <c r="L519" i="1" s="1"/>
  <c r="L730" i="1"/>
  <c r="K1015" i="1"/>
  <c r="L1015" i="1" s="1"/>
  <c r="L1090" i="1"/>
  <c r="M1091" i="1" s="1"/>
  <c r="K1319" i="1"/>
  <c r="L1319" i="1" s="1"/>
  <c r="M1320" i="1" s="1"/>
  <c r="L1386" i="1"/>
  <c r="K1623" i="1"/>
  <c r="L1623" i="1" s="1"/>
  <c r="M1624" i="1" s="1"/>
  <c r="L1682" i="1"/>
  <c r="K1767" i="1"/>
  <c r="L1767" i="1" s="1"/>
  <c r="L1890" i="1"/>
  <c r="K2055" i="1"/>
  <c r="L2055" i="1" s="1"/>
  <c r="L2098" i="1"/>
  <c r="K2239" i="1"/>
  <c r="L2239" i="1" s="1"/>
  <c r="L2274" i="1"/>
  <c r="K2463" i="1"/>
  <c r="L2463" i="1" s="1"/>
  <c r="L2506" i="1"/>
  <c r="K2663" i="1"/>
  <c r="L2663" i="1" s="1"/>
  <c r="K2863" i="1"/>
  <c r="L2863" i="1" s="1"/>
  <c r="L2914" i="1"/>
  <c r="K3071" i="1"/>
  <c r="L3071" i="1" s="1"/>
  <c r="L3114" i="1"/>
  <c r="K3263" i="1"/>
  <c r="L3263" i="1" s="1"/>
  <c r="M3264" i="1" s="1"/>
  <c r="L3314" i="1"/>
  <c r="K3471" i="1"/>
  <c r="L3471" i="1" s="1"/>
  <c r="M3472" i="1" s="1"/>
  <c r="L3530" i="1"/>
  <c r="K3679" i="1"/>
  <c r="L3679" i="1" s="1"/>
  <c r="L666" i="1"/>
  <c r="K759" i="1"/>
  <c r="L759" i="1" s="1"/>
  <c r="K855" i="1"/>
  <c r="L855" i="1" s="1"/>
  <c r="M856" i="1" s="1"/>
  <c r="L922" i="1"/>
  <c r="K1151" i="1"/>
  <c r="L1151" i="1" s="1"/>
  <c r="L1218" i="1"/>
  <c r="K1455" i="1"/>
  <c r="L1455" i="1" s="1"/>
  <c r="L1530" i="1"/>
  <c r="K1639" i="1"/>
  <c r="L1639" i="1" s="1"/>
  <c r="M1640" i="1" s="1"/>
  <c r="K28" i="1"/>
  <c r="L28" i="1" s="1"/>
  <c r="L39" i="1"/>
  <c r="M40" i="1" s="1"/>
  <c r="K92" i="1"/>
  <c r="L92" i="1" s="1"/>
  <c r="L103" i="1"/>
  <c r="M104" i="1" s="1"/>
  <c r="K156" i="1"/>
  <c r="L156" i="1" s="1"/>
  <c r="L167" i="1"/>
  <c r="M168" i="1" s="1"/>
  <c r="L231" i="1"/>
  <c r="K284" i="1"/>
  <c r="L284" i="1" s="1"/>
  <c r="L295" i="1"/>
  <c r="M296" i="1" s="1"/>
  <c r="K348" i="1"/>
  <c r="N348" i="1" s="1"/>
  <c r="L359" i="1"/>
  <c r="K412" i="1"/>
  <c r="L412" i="1" s="1"/>
  <c r="L423" i="1"/>
  <c r="K540" i="1"/>
  <c r="L540" i="1" s="1"/>
  <c r="L551" i="1"/>
  <c r="K668" i="1"/>
  <c r="L668" i="1" s="1"/>
  <c r="L679" i="1"/>
  <c r="L743" i="1"/>
  <c r="K796" i="1"/>
  <c r="L796" i="1" s="1"/>
  <c r="L807" i="1"/>
  <c r="K860" i="1"/>
  <c r="L860" i="1" s="1"/>
  <c r="L871" i="1"/>
  <c r="K924" i="1"/>
  <c r="L924" i="1" s="1"/>
  <c r="L935" i="1"/>
  <c r="K988" i="1"/>
  <c r="L988" i="1" s="1"/>
  <c r="L999" i="1"/>
  <c r="M1000" i="1" s="1"/>
  <c r="K1116" i="1"/>
  <c r="L1116" i="1" s="1"/>
  <c r="K1180" i="1"/>
  <c r="L1180" i="1" s="1"/>
  <c r="K1244" i="1"/>
  <c r="L1244" i="1" s="1"/>
  <c r="K1308" i="1"/>
  <c r="L1308" i="1" s="1"/>
  <c r="L1343" i="1"/>
  <c r="K1372" i="1"/>
  <c r="L1372" i="1" s="1"/>
  <c r="L1383" i="1"/>
  <c r="L1447" i="1"/>
  <c r="M1448" i="1" s="1"/>
  <c r="L1511" i="1"/>
  <c r="K1564" i="1"/>
  <c r="L1564" i="1" s="1"/>
  <c r="L1575" i="1"/>
  <c r="K1820" i="1"/>
  <c r="L1820" i="1" s="1"/>
  <c r="L1831" i="1"/>
  <c r="K1884" i="1"/>
  <c r="L1884" i="1" s="1"/>
  <c r="L1895" i="1"/>
  <c r="K2012" i="1"/>
  <c r="L2012" i="1" s="1"/>
  <c r="K2076" i="1"/>
  <c r="L2087" i="1"/>
  <c r="K2140" i="1"/>
  <c r="K2204" i="1"/>
  <c r="L2204" i="1" s="1"/>
  <c r="K2268" i="1"/>
  <c r="L2268" i="1" s="1"/>
  <c r="L2279" i="1"/>
  <c r="K2332" i="1"/>
  <c r="K2396" i="1"/>
  <c r="L2396" i="1" s="1"/>
  <c r="L2407" i="1"/>
  <c r="M2408" i="1" s="1"/>
  <c r="L2471" i="1"/>
  <c r="K2524" i="1"/>
  <c r="L2524" i="1" s="1"/>
  <c r="K2588" i="1"/>
  <c r="L2588" i="1" s="1"/>
  <c r="L2599" i="1"/>
  <c r="M2600" i="1" s="1"/>
  <c r="K2652" i="1"/>
  <c r="L2652" i="1" s="1"/>
  <c r="K2716" i="1"/>
  <c r="L2716" i="1" s="1"/>
  <c r="L2727" i="1"/>
  <c r="K2780" i="1"/>
  <c r="L2780" i="1" s="1"/>
  <c r="L2791" i="1"/>
  <c r="L2855" i="1"/>
  <c r="K2908" i="1"/>
  <c r="L2983" i="1"/>
  <c r="K3036" i="1"/>
  <c r="N3036" i="1" s="1"/>
  <c r="K3164" i="1"/>
  <c r="N3164" i="1" s="1"/>
  <c r="L3175" i="1"/>
  <c r="K3228" i="1"/>
  <c r="L3239" i="1"/>
  <c r="L3303" i="1"/>
  <c r="M3304" i="1" s="1"/>
  <c r="L3431" i="1"/>
  <c r="K3484" i="1"/>
  <c r="L3484" i="1" s="1"/>
  <c r="L3495" i="1"/>
  <c r="K3548" i="1"/>
  <c r="L3548" i="1" s="1"/>
  <c r="L3559" i="1"/>
  <c r="M3560" i="1" s="1"/>
  <c r="L3623" i="1"/>
  <c r="M3624" i="1" s="1"/>
  <c r="L3687" i="1"/>
  <c r="K3740" i="1"/>
  <c r="L3740" i="1" s="1"/>
  <c r="L3751" i="1"/>
  <c r="M3752" i="1" s="1"/>
  <c r="K3804" i="1"/>
  <c r="L3804" i="1" s="1"/>
  <c r="L3815" i="1"/>
  <c r="K110" i="1"/>
  <c r="L110" i="1" s="1"/>
  <c r="L201" i="1"/>
  <c r="K422" i="1"/>
  <c r="L422" i="1" s="1"/>
  <c r="L473" i="1"/>
  <c r="K654" i="1"/>
  <c r="L654" i="1" s="1"/>
  <c r="L705" i="1"/>
  <c r="K894" i="1"/>
  <c r="L894" i="1" s="1"/>
  <c r="L969" i="1"/>
  <c r="K1174" i="1"/>
  <c r="L1174" i="1" s="1"/>
  <c r="L1225" i="1"/>
  <c r="K1414" i="1"/>
  <c r="L1414" i="1" s="1"/>
  <c r="M1415" i="1" s="1"/>
  <c r="K1582" i="1"/>
  <c r="L1582" i="1" s="1"/>
  <c r="K1686" i="1"/>
  <c r="L1686" i="1" s="1"/>
  <c r="L1753" i="1"/>
  <c r="K1982" i="1"/>
  <c r="L1982" i="1" s="1"/>
  <c r="K2270" i="1"/>
  <c r="L2270" i="1" s="1"/>
  <c r="L2329" i="1"/>
  <c r="K2542" i="1"/>
  <c r="L2542" i="1" s="1"/>
  <c r="L2609" i="1"/>
  <c r="K2854" i="1"/>
  <c r="L2854" i="1" s="1"/>
  <c r="L2929" i="1"/>
  <c r="K3142" i="1"/>
  <c r="L3142" i="1" s="1"/>
  <c r="L3201" i="1"/>
  <c r="K3422" i="1"/>
  <c r="L3422" i="1" s="1"/>
  <c r="L3489" i="1"/>
  <c r="K3702" i="1"/>
  <c r="L3702" i="1" s="1"/>
  <c r="L3761" i="1"/>
  <c r="L250" i="1"/>
  <c r="K535" i="1"/>
  <c r="L535" i="1" s="1"/>
  <c r="L618" i="1"/>
  <c r="K879" i="1"/>
  <c r="L879" i="1" s="1"/>
  <c r="L946" i="1"/>
  <c r="K1063" i="1"/>
  <c r="L1063" i="1" s="1"/>
  <c r="M1064" i="1" s="1"/>
  <c r="K1175" i="1"/>
  <c r="L1175" i="1" s="1"/>
  <c r="L1250" i="1"/>
  <c r="K1479" i="1"/>
  <c r="L1479" i="1" s="1"/>
  <c r="L1546" i="1"/>
  <c r="K1743" i="1"/>
  <c r="L1743" i="1" s="1"/>
  <c r="L1778" i="1"/>
  <c r="K1959" i="1"/>
  <c r="L1959" i="1" s="1"/>
  <c r="L2002" i="1"/>
  <c r="K2143" i="1"/>
  <c r="L2143" i="1" s="1"/>
  <c r="L2178" i="1"/>
  <c r="K2319" i="1"/>
  <c r="L2319" i="1" s="1"/>
  <c r="L2370" i="1"/>
  <c r="K2527" i="1"/>
  <c r="L2527" i="1" s="1"/>
  <c r="L2570" i="1"/>
  <c r="K2719" i="1"/>
  <c r="L2719" i="1" s="1"/>
  <c r="L2762" i="1"/>
  <c r="K2927" i="1"/>
  <c r="L2927" i="1" s="1"/>
  <c r="M2928" i="1" s="1"/>
  <c r="L2970" i="1"/>
  <c r="K3159" i="1"/>
  <c r="L3159" i="1" s="1"/>
  <c r="L3210" i="1"/>
  <c r="K3375" i="1"/>
  <c r="L3375" i="1" s="1"/>
  <c r="L3418" i="1"/>
  <c r="K3607" i="1"/>
  <c r="L3607" i="1" s="1"/>
  <c r="L3650" i="1"/>
  <c r="K3807" i="1"/>
  <c r="L3807" i="1" s="1"/>
  <c r="L3850" i="1"/>
  <c r="K53" i="1"/>
  <c r="L53" i="1" s="1"/>
  <c r="L64" i="1"/>
  <c r="K117" i="1"/>
  <c r="L117" i="1" s="1"/>
  <c r="M118" i="1" s="1"/>
  <c r="L128" i="1"/>
  <c r="K181" i="1"/>
  <c r="L181" i="1" s="1"/>
  <c r="L192" i="1"/>
  <c r="K245" i="1"/>
  <c r="L245" i="1" s="1"/>
  <c r="L256" i="1"/>
  <c r="M257" i="1" s="1"/>
  <c r="K309" i="1"/>
  <c r="L309" i="1" s="1"/>
  <c r="L320" i="1"/>
  <c r="M321" i="1" s="1"/>
  <c r="K373" i="1"/>
  <c r="L373" i="1" s="1"/>
  <c r="L384" i="1"/>
  <c r="K437" i="1"/>
  <c r="L437" i="1" s="1"/>
  <c r="L448" i="1"/>
  <c r="M449" i="1" s="1"/>
  <c r="K501" i="1"/>
  <c r="L501" i="1" s="1"/>
  <c r="L512" i="1"/>
  <c r="M513" i="1" s="1"/>
  <c r="K565" i="1"/>
  <c r="L565" i="1" s="1"/>
  <c r="L576" i="1"/>
  <c r="M577" i="1" s="1"/>
  <c r="K629" i="1"/>
  <c r="L629" i="1" s="1"/>
  <c r="L640" i="1"/>
  <c r="K693" i="1"/>
  <c r="L693" i="1" s="1"/>
  <c r="L704" i="1"/>
  <c r="M705" i="1" s="1"/>
  <c r="K757" i="1"/>
  <c r="L757" i="1" s="1"/>
  <c r="L768" i="1"/>
  <c r="M769" i="1" s="1"/>
  <c r="K821" i="1"/>
  <c r="L821" i="1" s="1"/>
  <c r="L832" i="1"/>
  <c r="M833" i="1" s="1"/>
  <c r="K885" i="1"/>
  <c r="L885" i="1" s="1"/>
  <c r="L896" i="1"/>
  <c r="M897" i="1" s="1"/>
  <c r="K949" i="1"/>
  <c r="L949" i="1" s="1"/>
  <c r="L960" i="1"/>
  <c r="K1013" i="1"/>
  <c r="L1013" i="1" s="1"/>
  <c r="L1024" i="1"/>
  <c r="M1025" i="1" s="1"/>
  <c r="K1077" i="1"/>
  <c r="L1077" i="1" s="1"/>
  <c r="L1088" i="1"/>
  <c r="K1141" i="1"/>
  <c r="L1141" i="1" s="1"/>
  <c r="L1152" i="1"/>
  <c r="K1205" i="1"/>
  <c r="L1205" i="1" s="1"/>
  <c r="L1216" i="1"/>
  <c r="M1217" i="1" s="1"/>
  <c r="K1269" i="1"/>
  <c r="L1269" i="1" s="1"/>
  <c r="L1280" i="1"/>
  <c r="M1281" i="1" s="1"/>
  <c r="K1333" i="1"/>
  <c r="L1333" i="1" s="1"/>
  <c r="L1344" i="1"/>
  <c r="K1397" i="1"/>
  <c r="L1397" i="1" s="1"/>
  <c r="L1408" i="1"/>
  <c r="M1409" i="1" s="1"/>
  <c r="K1461" i="1"/>
  <c r="L1461" i="1" s="1"/>
  <c r="L1472" i="1"/>
  <c r="M1473" i="1" s="1"/>
  <c r="K1525" i="1"/>
  <c r="L1525" i="1" s="1"/>
  <c r="L1536" i="1"/>
  <c r="M1537" i="1" s="1"/>
  <c r="K1589" i="1"/>
  <c r="L1589" i="1" s="1"/>
  <c r="L1600" i="1"/>
  <c r="K1653" i="1"/>
  <c r="L1653" i="1" s="1"/>
  <c r="L1664" i="1"/>
  <c r="M1665" i="1" s="1"/>
  <c r="K1717" i="1"/>
  <c r="L1717" i="1" s="1"/>
  <c r="L1728" i="1"/>
  <c r="K1781" i="1"/>
  <c r="L1781" i="1" s="1"/>
  <c r="L1792" i="1"/>
  <c r="M1793" i="1" s="1"/>
  <c r="K1845" i="1"/>
  <c r="L1845" i="1" s="1"/>
  <c r="L1856" i="1"/>
  <c r="K1909" i="1"/>
  <c r="L1909" i="1" s="1"/>
  <c r="L1920" i="1"/>
  <c r="K1973" i="1"/>
  <c r="L1973" i="1" s="1"/>
  <c r="L1984" i="1"/>
  <c r="M1985" i="1" s="1"/>
  <c r="K2037" i="1"/>
  <c r="L2037" i="1" s="1"/>
  <c r="M2038" i="1" s="1"/>
  <c r="L2048" i="1"/>
  <c r="K2101" i="1"/>
  <c r="L2101" i="1" s="1"/>
  <c r="L2112" i="1"/>
  <c r="M2113" i="1" s="1"/>
  <c r="K2165" i="1"/>
  <c r="L2165" i="1" s="1"/>
  <c r="L2176" i="1"/>
  <c r="K2229" i="1"/>
  <c r="L2229" i="1" s="1"/>
  <c r="L2240" i="1"/>
  <c r="K2293" i="1"/>
  <c r="L2293" i="1" s="1"/>
  <c r="L2304" i="1"/>
  <c r="K2357" i="1"/>
  <c r="L2357" i="1" s="1"/>
  <c r="L2368" i="1"/>
  <c r="M2369" i="1" s="1"/>
  <c r="K2421" i="1"/>
  <c r="L2421" i="1" s="1"/>
  <c r="L2432" i="1"/>
  <c r="K2485" i="1"/>
  <c r="L2485" i="1" s="1"/>
  <c r="L2496" i="1"/>
  <c r="M2497" i="1" s="1"/>
  <c r="K2549" i="1"/>
  <c r="L2549" i="1" s="1"/>
  <c r="L2560" i="1"/>
  <c r="K2613" i="1"/>
  <c r="L2613" i="1" s="1"/>
  <c r="L2624" i="1"/>
  <c r="M2625" i="1" s="1"/>
  <c r="K2677" i="1"/>
  <c r="L2677" i="1" s="1"/>
  <c r="L2688" i="1"/>
  <c r="K2741" i="1"/>
  <c r="L2741" i="1" s="1"/>
  <c r="L2752" i="1"/>
  <c r="M2753" i="1" s="1"/>
  <c r="K2805" i="1"/>
  <c r="L2805" i="1" s="1"/>
  <c r="L2816" i="1"/>
  <c r="M2817" i="1" s="1"/>
  <c r="K2869" i="1"/>
  <c r="L2869" i="1" s="1"/>
  <c r="L2880" i="1"/>
  <c r="K2933" i="1"/>
  <c r="L2933" i="1" s="1"/>
  <c r="L2944" i="1"/>
  <c r="K2997" i="1"/>
  <c r="L2997" i="1" s="1"/>
  <c r="L3008" i="1"/>
  <c r="M3009" i="1" s="1"/>
  <c r="K3061" i="1"/>
  <c r="L3061" i="1" s="1"/>
  <c r="L3072" i="1"/>
  <c r="K3125" i="1"/>
  <c r="L3125" i="1" s="1"/>
  <c r="L3136" i="1"/>
  <c r="K3189" i="1"/>
  <c r="L3189" i="1" s="1"/>
  <c r="L3200" i="1"/>
  <c r="M3201" i="1" s="1"/>
  <c r="K3253" i="1"/>
  <c r="L3253" i="1" s="1"/>
  <c r="L3264" i="1"/>
  <c r="K3317" i="1"/>
  <c r="L3317" i="1" s="1"/>
  <c r="L3328" i="1"/>
  <c r="K3381" i="1"/>
  <c r="L3381" i="1" s="1"/>
  <c r="L3392" i="1"/>
  <c r="M3393" i="1" s="1"/>
  <c r="K3445" i="1"/>
  <c r="L3445" i="1" s="1"/>
  <c r="L3456" i="1"/>
  <c r="K3509" i="1"/>
  <c r="L3509" i="1" s="1"/>
  <c r="L3520" i="1"/>
  <c r="K3573" i="1"/>
  <c r="L3573" i="1" s="1"/>
  <c r="L3584" i="1"/>
  <c r="K3637" i="1"/>
  <c r="L3637" i="1" s="1"/>
  <c r="L3648" i="1"/>
  <c r="K3701" i="1"/>
  <c r="L3701" i="1" s="1"/>
  <c r="L3712" i="1"/>
  <c r="M3713" i="1" s="1"/>
  <c r="K3765" i="1"/>
  <c r="L3765" i="1" s="1"/>
  <c r="L3776" i="1"/>
  <c r="M3777" i="1" s="1"/>
  <c r="K3829" i="1"/>
  <c r="L3829" i="1" s="1"/>
  <c r="L3840" i="1"/>
  <c r="M3841" i="1" s="1"/>
  <c r="K286" i="1"/>
  <c r="L286" i="1" s="1"/>
  <c r="L345" i="1"/>
  <c r="K558" i="1"/>
  <c r="L558" i="1" s="1"/>
  <c r="L617" i="1"/>
  <c r="K814" i="1"/>
  <c r="L814" i="1" s="1"/>
  <c r="L881" i="1"/>
  <c r="L1161" i="1"/>
  <c r="K1358" i="1"/>
  <c r="L1358" i="1" s="1"/>
  <c r="L1401" i="1"/>
  <c r="L1697" i="1"/>
  <c r="M1698" i="1" s="1"/>
  <c r="K1942" i="1"/>
  <c r="L1942" i="1" s="1"/>
  <c r="M1943" i="1" s="1"/>
  <c r="L2009" i="1"/>
  <c r="K2222" i="1"/>
  <c r="L2222" i="1" s="1"/>
  <c r="L2273" i="1"/>
  <c r="K2486" i="1"/>
  <c r="L2486" i="1" s="1"/>
  <c r="L2545" i="1"/>
  <c r="K2774" i="1"/>
  <c r="L2774" i="1" s="1"/>
  <c r="L2833" i="1"/>
  <c r="K3070" i="1"/>
  <c r="L3070" i="1" s="1"/>
  <c r="L3153" i="1"/>
  <c r="K3374" i="1"/>
  <c r="L3374" i="1" s="1"/>
  <c r="L3441" i="1"/>
  <c r="K3662" i="1"/>
  <c r="L3662" i="1" s="1"/>
  <c r="L3713" i="1"/>
  <c r="K79" i="1"/>
  <c r="L79" i="1" s="1"/>
  <c r="L170" i="1"/>
  <c r="K431" i="1"/>
  <c r="L431" i="1" s="1"/>
  <c r="L514" i="1"/>
  <c r="M515" i="1" s="1"/>
  <c r="K647" i="1"/>
  <c r="L647" i="1" s="1"/>
  <c r="K783" i="1"/>
  <c r="L783" i="1" s="1"/>
  <c r="L890" i="1"/>
  <c r="K1127" i="1"/>
  <c r="L1127" i="1" s="1"/>
  <c r="M1128" i="1" s="1"/>
  <c r="K1431" i="1"/>
  <c r="L1431" i="1" s="1"/>
  <c r="L1498" i="1"/>
  <c r="K1711" i="1"/>
  <c r="L1711" i="1" s="1"/>
  <c r="L1762" i="1"/>
  <c r="K1847" i="1"/>
  <c r="L1847" i="1" s="1"/>
  <c r="K1919" i="1"/>
  <c r="L1919" i="1" s="1"/>
  <c r="L1962" i="1"/>
  <c r="K2119" i="1"/>
  <c r="L2119" i="1" s="1"/>
  <c r="L2162" i="1"/>
  <c r="M2163" i="1" s="1"/>
  <c r="L2378" i="1"/>
  <c r="K2535" i="1"/>
  <c r="L2535" i="1" s="1"/>
  <c r="L2578" i="1"/>
  <c r="K2735" i="1"/>
  <c r="L2735" i="1" s="1"/>
  <c r="L2786" i="1"/>
  <c r="K2943" i="1"/>
  <c r="L2943" i="1" s="1"/>
  <c r="L2986" i="1"/>
  <c r="K3151" i="1"/>
  <c r="L3151" i="1" s="1"/>
  <c r="K3343" i="1"/>
  <c r="L3343" i="1" s="1"/>
  <c r="L3394" i="1"/>
  <c r="K3567" i="1"/>
  <c r="L3567" i="1" s="1"/>
  <c r="L3610" i="1"/>
  <c r="K3767" i="1"/>
  <c r="L3767" i="1" s="1"/>
  <c r="M1088" i="1" l="1"/>
  <c r="M2127" i="1"/>
  <c r="N2723" i="1"/>
  <c r="M815" i="1"/>
  <c r="M3766" i="1"/>
  <c r="N3228" i="1"/>
  <c r="M2472" i="1"/>
  <c r="N2140" i="1"/>
  <c r="M680" i="1"/>
  <c r="M2802" i="1"/>
  <c r="M2362" i="1"/>
  <c r="M17" i="1"/>
  <c r="M3256" i="1"/>
  <c r="M2512" i="1"/>
  <c r="M313" i="1"/>
  <c r="M363" i="1"/>
  <c r="M2390" i="1"/>
  <c r="M2134" i="1"/>
  <c r="M854" i="1"/>
  <c r="M598" i="1"/>
  <c r="M1672" i="1"/>
  <c r="M1458" i="1"/>
  <c r="N2771" i="1"/>
  <c r="M259" i="1"/>
  <c r="N2435" i="1"/>
  <c r="M867" i="1"/>
  <c r="N3467" i="1"/>
  <c r="N1659" i="1"/>
  <c r="N571" i="1"/>
  <c r="N1955" i="1"/>
  <c r="M467" i="1"/>
  <c r="M184" i="1"/>
  <c r="M1809" i="1"/>
  <c r="M2094" i="1"/>
  <c r="M3720" i="1"/>
  <c r="M1983" i="1"/>
  <c r="M3496" i="1"/>
  <c r="M2398" i="1"/>
  <c r="M1368" i="1"/>
  <c r="M1609" i="1"/>
  <c r="M841" i="1"/>
  <c r="M3408" i="1"/>
  <c r="M584" i="1"/>
  <c r="N1043" i="1"/>
  <c r="M780" i="1"/>
  <c r="O5" i="1"/>
  <c r="M875" i="1"/>
  <c r="M20" i="1"/>
  <c r="M1851" i="1"/>
  <c r="O4" i="1"/>
  <c r="N2027" i="1"/>
  <c r="N7" i="1"/>
  <c r="M111" i="1"/>
  <c r="M2617" i="1"/>
  <c r="M1857" i="1"/>
  <c r="M1345" i="1"/>
  <c r="M2371" i="1"/>
  <c r="M3369" i="1"/>
  <c r="M2089" i="1"/>
  <c r="M2264" i="1"/>
  <c r="M2128" i="1"/>
  <c r="M773" i="1"/>
  <c r="M1262" i="1"/>
  <c r="N493" i="1"/>
  <c r="N237" i="1"/>
  <c r="M3016" i="1"/>
  <c r="M2568" i="1"/>
  <c r="M2968" i="1"/>
  <c r="N1266" i="1"/>
  <c r="M3083" i="1"/>
  <c r="M3489" i="1"/>
  <c r="M3299" i="1"/>
  <c r="N3725" i="1"/>
  <c r="N2308" i="1"/>
  <c r="M129" i="1"/>
  <c r="M33" i="1"/>
  <c r="N1363" i="1"/>
  <c r="M1432" i="1"/>
  <c r="L1202" i="1"/>
  <c r="M1203" i="1" s="1"/>
  <c r="M2590" i="1"/>
  <c r="N3436" i="1"/>
  <c r="M1977" i="1"/>
  <c r="M1465" i="1"/>
  <c r="M2475" i="1"/>
  <c r="M712" i="1"/>
  <c r="M328" i="1"/>
  <c r="M1952" i="1"/>
  <c r="M2042" i="1"/>
  <c r="M3785" i="1"/>
  <c r="M3518" i="1"/>
  <c r="M2034" i="1"/>
  <c r="M3469" i="1"/>
  <c r="N3506" i="1"/>
  <c r="M1012" i="1"/>
  <c r="M440" i="1"/>
  <c r="M748" i="1"/>
  <c r="M3405" i="1"/>
  <c r="N315" i="1"/>
  <c r="M3154" i="1"/>
  <c r="M3457" i="1"/>
  <c r="M803" i="1"/>
  <c r="M3137" i="1"/>
  <c r="M1963" i="1"/>
  <c r="M3329" i="1"/>
  <c r="M2305" i="1"/>
  <c r="M3762" i="1"/>
  <c r="M1117" i="1"/>
  <c r="M2000" i="1"/>
  <c r="M2755" i="1"/>
  <c r="M2400" i="1"/>
  <c r="M1568" i="1"/>
  <c r="M992" i="1"/>
  <c r="M2040" i="1"/>
  <c r="M2777" i="1"/>
  <c r="N665" i="1"/>
  <c r="N1379" i="1"/>
  <c r="M144" i="1"/>
  <c r="M2833" i="1"/>
  <c r="M2881" i="1"/>
  <c r="M3688" i="1"/>
  <c r="N2908" i="1"/>
  <c r="M413" i="1"/>
  <c r="M1768" i="1"/>
  <c r="M3258" i="1"/>
  <c r="M2712" i="1"/>
  <c r="M662" i="1"/>
  <c r="M1304" i="1"/>
  <c r="M504" i="1"/>
  <c r="N675" i="1"/>
  <c r="N2539" i="1"/>
  <c r="N187" i="1"/>
  <c r="N1771" i="1"/>
  <c r="M2543" i="1"/>
  <c r="M3072" i="1"/>
  <c r="M1527" i="1"/>
  <c r="M2360" i="1"/>
  <c r="M3234" i="1"/>
  <c r="M1384" i="1"/>
  <c r="M3625" i="1"/>
  <c r="M2601" i="1"/>
  <c r="M2345" i="1"/>
  <c r="M1774" i="1"/>
  <c r="N59" i="1"/>
  <c r="M618" i="1"/>
  <c r="M2945" i="1"/>
  <c r="M1921" i="1"/>
  <c r="M1153" i="1"/>
  <c r="M1175" i="1"/>
  <c r="M3549" i="1"/>
  <c r="M2193" i="1"/>
  <c r="M703" i="1"/>
  <c r="L2051" i="1"/>
  <c r="N2051" i="1"/>
  <c r="L1195" i="1"/>
  <c r="N1196" i="1" s="1"/>
  <c r="N1195" i="1"/>
  <c r="M3376" i="1"/>
  <c r="M3806" i="1"/>
  <c r="M2270" i="1"/>
  <c r="M2014" i="1"/>
  <c r="M3048" i="1"/>
  <c r="M3241" i="1"/>
  <c r="M2729" i="1"/>
  <c r="M3440" i="1"/>
  <c r="N1675" i="1"/>
  <c r="L1675" i="1"/>
  <c r="M1675" i="1"/>
  <c r="M3664" i="1"/>
  <c r="L1619" i="1"/>
  <c r="M1620" i="1" s="1"/>
  <c r="N1619" i="1"/>
  <c r="N1147" i="1"/>
  <c r="L1147" i="1"/>
  <c r="M1800" i="1"/>
  <c r="M3365" i="1"/>
  <c r="N3365" i="1"/>
  <c r="M2851" i="1"/>
  <c r="N2851" i="1"/>
  <c r="M3089" i="1"/>
  <c r="M2577" i="1"/>
  <c r="M3519" i="1"/>
  <c r="M3007" i="1"/>
  <c r="M2743" i="1"/>
  <c r="M1071" i="1"/>
  <c r="N3307" i="1"/>
  <c r="N2083" i="1"/>
  <c r="M3467" i="1"/>
  <c r="M2521" i="1"/>
  <c r="M1832" i="1"/>
  <c r="M424" i="1"/>
  <c r="M1617" i="1"/>
  <c r="M2553" i="1"/>
  <c r="M3850" i="1"/>
  <c r="M1546" i="1"/>
  <c r="M1395" i="1"/>
  <c r="M3592" i="1"/>
  <c r="M1032" i="1"/>
  <c r="M1342" i="1"/>
  <c r="M2970" i="1"/>
  <c r="M3749" i="1"/>
  <c r="M1614" i="1"/>
  <c r="M2983" i="1"/>
  <c r="M2189" i="1"/>
  <c r="N1571" i="1"/>
  <c r="M1496" i="1"/>
  <c r="M2442" i="1"/>
  <c r="M1339" i="1"/>
  <c r="M1360" i="1"/>
  <c r="M1218" i="1"/>
  <c r="M351" i="1"/>
  <c r="M3142" i="1"/>
  <c r="M2630" i="1"/>
  <c r="M1862" i="1"/>
  <c r="M1297" i="1"/>
  <c r="M1041" i="1"/>
  <c r="M785" i="1"/>
  <c r="M529" i="1"/>
  <c r="M273" i="1"/>
  <c r="M3001" i="1"/>
  <c r="M697" i="1"/>
  <c r="M3671" i="1"/>
  <c r="M1760" i="1"/>
  <c r="M1312" i="1"/>
  <c r="M3080" i="1"/>
  <c r="M2632" i="1"/>
  <c r="M1992" i="1"/>
  <c r="M200" i="1"/>
  <c r="M1534" i="1"/>
  <c r="M3840" i="1"/>
  <c r="M3362" i="1"/>
  <c r="M2510" i="1"/>
  <c r="M1486" i="1"/>
  <c r="M3277" i="1"/>
  <c r="M2905" i="1"/>
  <c r="M687" i="1"/>
  <c r="N1708" i="1"/>
  <c r="N2659" i="1"/>
  <c r="N2979" i="1"/>
  <c r="M3224" i="1"/>
  <c r="M1315" i="1"/>
  <c r="M2137" i="1"/>
  <c r="M2774" i="1"/>
  <c r="M904" i="1"/>
  <c r="M1067" i="1"/>
  <c r="M944" i="1"/>
  <c r="M303" i="1"/>
  <c r="M372" i="1"/>
  <c r="N1253" i="1"/>
  <c r="M3759" i="1"/>
  <c r="N1522" i="1"/>
  <c r="M571" i="1"/>
  <c r="M936" i="1"/>
  <c r="M2275" i="1"/>
  <c r="M522" i="1"/>
  <c r="M465" i="1"/>
  <c r="M3699" i="1"/>
  <c r="M2808" i="1"/>
  <c r="M3449" i="1"/>
  <c r="M3193" i="1"/>
  <c r="M2681" i="1"/>
  <c r="M1401" i="1"/>
  <c r="M889" i="1"/>
  <c r="M2517" i="1"/>
  <c r="M1187" i="1"/>
  <c r="M3848" i="1"/>
  <c r="M840" i="1"/>
  <c r="M2608" i="1"/>
  <c r="M1752" i="1"/>
  <c r="M1933" i="1"/>
  <c r="M1421" i="1"/>
  <c r="N3058" i="1"/>
  <c r="M3239" i="1"/>
  <c r="M679" i="1"/>
  <c r="N2955" i="1"/>
  <c r="M1048" i="1"/>
  <c r="M1955" i="1"/>
  <c r="M1112" i="1"/>
  <c r="M2624" i="1"/>
  <c r="M3338" i="1"/>
  <c r="M3772" i="1"/>
  <c r="M1160" i="1"/>
  <c r="M137" i="1"/>
  <c r="M1701" i="1"/>
  <c r="M63" i="1"/>
  <c r="M1806" i="1"/>
  <c r="M1294" i="1"/>
  <c r="M3826" i="1"/>
  <c r="M2700" i="1"/>
  <c r="M3347" i="1"/>
  <c r="N2777" i="1"/>
  <c r="M315" i="1"/>
  <c r="M1488" i="1"/>
  <c r="M1232" i="1"/>
  <c r="M3538" i="1"/>
  <c r="M1688" i="1"/>
  <c r="M1990" i="1"/>
  <c r="M1425" i="1"/>
  <c r="M1169" i="1"/>
  <c r="M3475" i="1"/>
  <c r="M16" i="1"/>
  <c r="M2735" i="1"/>
  <c r="M322" i="1"/>
  <c r="M2105" i="1"/>
  <c r="M1647" i="1"/>
  <c r="M3040" i="1"/>
  <c r="M1557" i="1"/>
  <c r="M544" i="1"/>
  <c r="M3222" i="1"/>
  <c r="M2913" i="1"/>
  <c r="M2401" i="1"/>
  <c r="M1889" i="1"/>
  <c r="M1633" i="1"/>
  <c r="M1377" i="1"/>
  <c r="M1121" i="1"/>
  <c r="M609" i="1"/>
  <c r="M97" i="1"/>
  <c r="M3415" i="1"/>
  <c r="M3529" i="1"/>
  <c r="M3273" i="1"/>
  <c r="M2697" i="1"/>
  <c r="M2174" i="1"/>
  <c r="M1918" i="1"/>
  <c r="M1150" i="1"/>
  <c r="M3493" i="1"/>
  <c r="M2644" i="1"/>
  <c r="M3427" i="1"/>
  <c r="N2521" i="1"/>
  <c r="M635" i="1"/>
  <c r="M1867" i="1"/>
  <c r="N1960" i="1"/>
  <c r="M1960" i="1"/>
  <c r="N2536" i="1"/>
  <c r="M2536" i="1"/>
  <c r="N2120" i="1"/>
  <c r="M2120" i="1"/>
  <c r="N2320" i="1"/>
  <c r="M2320" i="1"/>
  <c r="N3656" i="1"/>
  <c r="M3656" i="1"/>
  <c r="N3400" i="1"/>
  <c r="M3400" i="1"/>
  <c r="N2571" i="1"/>
  <c r="M2571" i="1"/>
  <c r="N2240" i="1"/>
  <c r="M2240" i="1"/>
  <c r="N3296" i="1"/>
  <c r="M3296" i="1"/>
  <c r="N1643" i="1"/>
  <c r="M1642" i="1"/>
  <c r="M1643" i="1"/>
  <c r="L836" i="1"/>
  <c r="M836" i="1"/>
  <c r="N3702" i="1"/>
  <c r="M3702" i="1"/>
  <c r="N1142" i="1"/>
  <c r="M1142" i="1"/>
  <c r="N2205" i="1"/>
  <c r="M2205" i="1"/>
  <c r="N1531" i="1"/>
  <c r="M1531" i="1"/>
  <c r="M2857" i="1"/>
  <c r="M2858" i="1"/>
  <c r="N1118" i="1"/>
  <c r="M1118" i="1"/>
  <c r="N575" i="1"/>
  <c r="M575" i="1"/>
  <c r="N1349" i="1"/>
  <c r="M1349" i="1"/>
  <c r="N1040" i="1"/>
  <c r="M1040" i="1"/>
  <c r="N69" i="1"/>
  <c r="M69" i="1"/>
  <c r="N307" i="1"/>
  <c r="M307" i="1"/>
  <c r="M2835" i="1"/>
  <c r="M2836" i="1"/>
  <c r="N2836" i="1"/>
  <c r="N979" i="1"/>
  <c r="M979" i="1"/>
  <c r="M980" i="1"/>
  <c r="N2279" i="1"/>
  <c r="M2279" i="1"/>
  <c r="M18" i="1"/>
  <c r="M3601" i="1"/>
  <c r="M3602" i="1"/>
  <c r="N3602" i="1"/>
  <c r="N3346" i="1"/>
  <c r="M3345" i="1"/>
  <c r="M3346" i="1"/>
  <c r="M2065" i="1"/>
  <c r="M2066" i="1"/>
  <c r="N2066" i="1"/>
  <c r="N2197" i="1"/>
  <c r="M2197" i="1"/>
  <c r="N1736" i="1"/>
  <c r="M1736" i="1"/>
  <c r="M1743" i="1"/>
  <c r="N3152" i="1"/>
  <c r="M3152" i="1"/>
  <c r="N171" i="1"/>
  <c r="M171" i="1"/>
  <c r="N172" i="1"/>
  <c r="M172" i="1"/>
  <c r="N2834" i="1"/>
  <c r="M2834" i="1"/>
  <c r="N346" i="1"/>
  <c r="M346" i="1"/>
  <c r="N3649" i="1"/>
  <c r="M3649" i="1"/>
  <c r="M3650" i="1"/>
  <c r="M1601" i="1"/>
  <c r="N1089" i="1"/>
  <c r="M1089" i="1"/>
  <c r="N65" i="1"/>
  <c r="M65" i="1"/>
  <c r="N3211" i="1"/>
  <c r="M3211" i="1"/>
  <c r="N1547" i="1"/>
  <c r="M1547" i="1"/>
  <c r="M536" i="1"/>
  <c r="N537" i="1"/>
  <c r="N2930" i="1"/>
  <c r="M2930" i="1"/>
  <c r="N1754" i="1"/>
  <c r="M1754" i="1"/>
  <c r="N895" i="1"/>
  <c r="M895" i="1"/>
  <c r="N3805" i="1"/>
  <c r="M3805" i="1"/>
  <c r="N3485" i="1"/>
  <c r="M3485" i="1"/>
  <c r="M2728" i="1"/>
  <c r="N1821" i="1"/>
  <c r="M1821" i="1"/>
  <c r="N1344" i="1"/>
  <c r="M1344" i="1"/>
  <c r="N808" i="1"/>
  <c r="M808" i="1"/>
  <c r="N1456" i="1"/>
  <c r="M1456" i="1"/>
  <c r="N3680" i="1"/>
  <c r="M3680" i="1"/>
  <c r="N2864" i="1"/>
  <c r="M2864" i="1"/>
  <c r="N2056" i="1"/>
  <c r="M2056" i="1"/>
  <c r="N1016" i="1"/>
  <c r="M1016" i="1"/>
  <c r="N3559" i="1"/>
  <c r="M3559" i="1"/>
  <c r="N2383" i="1"/>
  <c r="M2383" i="1"/>
  <c r="N1271" i="1"/>
  <c r="M1271" i="1"/>
  <c r="M3613" i="1"/>
  <c r="N3613" i="1"/>
  <c r="L3613" i="1"/>
  <c r="N3358" i="1"/>
  <c r="M3358" i="1"/>
  <c r="N3102" i="1"/>
  <c r="M3102" i="1"/>
  <c r="N2846" i="1"/>
  <c r="M2846" i="1"/>
  <c r="M1822" i="1"/>
  <c r="N1578" i="1"/>
  <c r="M1577" i="1"/>
  <c r="M1321" i="1"/>
  <c r="M1065" i="1"/>
  <c r="M809" i="1"/>
  <c r="M553" i="1"/>
  <c r="N298" i="1"/>
  <c r="M297" i="1"/>
  <c r="N42" i="1"/>
  <c r="M41" i="1"/>
  <c r="M42" i="1"/>
  <c r="N3064" i="1"/>
  <c r="M3064" i="1"/>
  <c r="N3666" i="1"/>
  <c r="M3666" i="1"/>
  <c r="N2498" i="1"/>
  <c r="M2498" i="1"/>
  <c r="N1370" i="1"/>
  <c r="M1370" i="1"/>
  <c r="N386" i="1"/>
  <c r="M386" i="1"/>
  <c r="N3600" i="1"/>
  <c r="M3600" i="1"/>
  <c r="N3141" i="1"/>
  <c r="M3141" i="1"/>
  <c r="L2436" i="1"/>
  <c r="M2436" i="1"/>
  <c r="N1989" i="1"/>
  <c r="M1989" i="1"/>
  <c r="N1605" i="1"/>
  <c r="M1605" i="1"/>
  <c r="N1296" i="1"/>
  <c r="M1296" i="1"/>
  <c r="N1029" i="1"/>
  <c r="M1029" i="1"/>
  <c r="N720" i="1"/>
  <c r="M720" i="1"/>
  <c r="N325" i="1"/>
  <c r="M325" i="1"/>
  <c r="N1411" i="1"/>
  <c r="M1411" i="1"/>
  <c r="N240" i="1"/>
  <c r="M240" i="1"/>
  <c r="N3616" i="1"/>
  <c r="M3616" i="1"/>
  <c r="N1968" i="1"/>
  <c r="M1968" i="1"/>
  <c r="M896" i="1"/>
  <c r="N3226" i="1"/>
  <c r="M3226" i="1"/>
  <c r="N2074" i="1"/>
  <c r="M2074" i="1"/>
  <c r="N3590" i="1"/>
  <c r="M3590" i="1"/>
  <c r="N3078" i="1"/>
  <c r="M3078" i="1"/>
  <c r="N2822" i="1"/>
  <c r="M2822" i="1"/>
  <c r="N2566" i="1"/>
  <c r="M2566" i="1"/>
  <c r="L2309" i="1"/>
  <c r="M2309" i="1"/>
  <c r="N2054" i="1"/>
  <c r="M2054" i="1"/>
  <c r="M1745" i="1"/>
  <c r="N1489" i="1"/>
  <c r="M1489" i="1"/>
  <c r="N1233" i="1"/>
  <c r="M1233" i="1"/>
  <c r="N977" i="1"/>
  <c r="M977" i="1"/>
  <c r="N721" i="1"/>
  <c r="M721" i="1"/>
  <c r="N209" i="1"/>
  <c r="M209" i="1"/>
  <c r="N2811" i="1"/>
  <c r="M2811" i="1"/>
  <c r="M2812" i="1"/>
  <c r="N2043" i="1"/>
  <c r="M2043" i="1"/>
  <c r="M2044" i="1"/>
  <c r="N1019" i="1"/>
  <c r="M1019" i="1"/>
  <c r="N3570" i="1"/>
  <c r="M3570" i="1"/>
  <c r="N2615" i="1"/>
  <c r="M2615" i="1"/>
  <c r="N1538" i="1"/>
  <c r="M1538" i="1"/>
  <c r="N711" i="1"/>
  <c r="M711" i="1"/>
  <c r="N3692" i="1"/>
  <c r="M3692" i="1"/>
  <c r="N3363" i="1"/>
  <c r="M3363" i="1"/>
  <c r="M3364" i="1"/>
  <c r="N3364" i="1"/>
  <c r="N2555" i="1"/>
  <c r="M2555" i="1"/>
  <c r="M2556" i="1"/>
  <c r="N2556" i="1"/>
  <c r="N1731" i="1"/>
  <c r="M1731" i="1"/>
  <c r="N392" i="1"/>
  <c r="M392" i="1"/>
  <c r="M1903" i="1"/>
  <c r="N586" i="1"/>
  <c r="M586" i="1"/>
  <c r="N3706" i="1"/>
  <c r="M3705" i="1"/>
  <c r="M3706" i="1"/>
  <c r="N1928" i="1"/>
  <c r="M1928" i="1"/>
  <c r="N824" i="1"/>
  <c r="M824" i="1"/>
  <c r="M3383" i="1"/>
  <c r="N3605" i="1"/>
  <c r="M3605" i="1"/>
  <c r="N3156" i="1"/>
  <c r="M3156" i="1"/>
  <c r="N2133" i="1"/>
  <c r="M2133" i="1"/>
  <c r="N2405" i="1"/>
  <c r="M2405" i="1"/>
  <c r="N2604" i="1"/>
  <c r="M2604" i="1"/>
  <c r="N1779" i="1"/>
  <c r="M1779" i="1"/>
  <c r="N3203" i="1"/>
  <c r="M3202" i="1"/>
  <c r="M3203" i="1"/>
  <c r="N2525" i="1"/>
  <c r="M2525" i="1"/>
  <c r="M1641" i="1"/>
  <c r="N361" i="1"/>
  <c r="M361" i="1"/>
  <c r="M362" i="1"/>
  <c r="N1680" i="1"/>
  <c r="M1680" i="1"/>
  <c r="N400" i="1"/>
  <c r="M400" i="1"/>
  <c r="N1208" i="1"/>
  <c r="M1208" i="1"/>
  <c r="N2886" i="1"/>
  <c r="M2886" i="1"/>
  <c r="N2656" i="1"/>
  <c r="M2656" i="1"/>
  <c r="N3727" i="1"/>
  <c r="M3727" i="1"/>
  <c r="N2379" i="1"/>
  <c r="M2379" i="1"/>
  <c r="N3071" i="1"/>
  <c r="M3071" i="1"/>
  <c r="N2934" i="1"/>
  <c r="M2934" i="1"/>
  <c r="N1910" i="1"/>
  <c r="M1910" i="1"/>
  <c r="N630" i="1"/>
  <c r="M630" i="1"/>
  <c r="N1744" i="1"/>
  <c r="M1744" i="1"/>
  <c r="N232" i="1"/>
  <c r="M232" i="1"/>
  <c r="N2099" i="1"/>
  <c r="M2099" i="1"/>
  <c r="N1322" i="1"/>
  <c r="M1322" i="1"/>
  <c r="L1629" i="1"/>
  <c r="M1629" i="1"/>
  <c r="N1629" i="1"/>
  <c r="N2299" i="1"/>
  <c r="M2299" i="1"/>
  <c r="N1435" i="1"/>
  <c r="M1435" i="1"/>
  <c r="M1436" i="1"/>
  <c r="N3204" i="1"/>
  <c r="M3204" i="1"/>
  <c r="N1669" i="1"/>
  <c r="M1669" i="1"/>
  <c r="N336" i="1"/>
  <c r="M336" i="1"/>
  <c r="N3659" i="1"/>
  <c r="M3659" i="1"/>
  <c r="M3447" i="1"/>
  <c r="N1167" i="1"/>
  <c r="M1167" i="1"/>
  <c r="N2976" i="1"/>
  <c r="M2976" i="1"/>
  <c r="N2592" i="1"/>
  <c r="M2592" i="1"/>
  <c r="N1749" i="1"/>
  <c r="M1749" i="1"/>
  <c r="L1404" i="1"/>
  <c r="N1404" i="1"/>
  <c r="N263" i="1"/>
  <c r="M263" i="1"/>
  <c r="M2987" i="1"/>
  <c r="N2988" i="1"/>
  <c r="M2988" i="1"/>
  <c r="N2775" i="1"/>
  <c r="M2775" i="1"/>
  <c r="N1402" i="1"/>
  <c r="M1402" i="1"/>
  <c r="N287" i="1"/>
  <c r="M287" i="1"/>
  <c r="N3638" i="1"/>
  <c r="M3638" i="1"/>
  <c r="N3382" i="1"/>
  <c r="M3382" i="1"/>
  <c r="N3126" i="1"/>
  <c r="M3126" i="1"/>
  <c r="N2870" i="1"/>
  <c r="M2870" i="1"/>
  <c r="N2614" i="1"/>
  <c r="M2614" i="1"/>
  <c r="N2358" i="1"/>
  <c r="M2358" i="1"/>
  <c r="N2102" i="1"/>
  <c r="M2102" i="1"/>
  <c r="N1846" i="1"/>
  <c r="M1846" i="1"/>
  <c r="N1590" i="1"/>
  <c r="M1590" i="1"/>
  <c r="N1334" i="1"/>
  <c r="M1334" i="1"/>
  <c r="N1078" i="1"/>
  <c r="M1078" i="1"/>
  <c r="N822" i="1"/>
  <c r="M822" i="1"/>
  <c r="N566" i="1"/>
  <c r="M566" i="1"/>
  <c r="N310" i="1"/>
  <c r="M310" i="1"/>
  <c r="N54" i="1"/>
  <c r="M54" i="1"/>
  <c r="N3160" i="1"/>
  <c r="M3160" i="1"/>
  <c r="N1480" i="1"/>
  <c r="M1480" i="1"/>
  <c r="N251" i="1"/>
  <c r="M251" i="1"/>
  <c r="N2855" i="1"/>
  <c r="M2855" i="1"/>
  <c r="N1687" i="1"/>
  <c r="M1687" i="1"/>
  <c r="M706" i="1"/>
  <c r="M707" i="1"/>
  <c r="N3432" i="1"/>
  <c r="M3432" i="1"/>
  <c r="N2717" i="1"/>
  <c r="M2717" i="1"/>
  <c r="N2397" i="1"/>
  <c r="M2397" i="1"/>
  <c r="N2088" i="1"/>
  <c r="M2088" i="1"/>
  <c r="N1309" i="1"/>
  <c r="M1309" i="1"/>
  <c r="N797" i="1"/>
  <c r="M797" i="1"/>
  <c r="N157" i="1"/>
  <c r="M157" i="1"/>
  <c r="N1219" i="1"/>
  <c r="M1219" i="1"/>
  <c r="M1220" i="1"/>
  <c r="N3531" i="1"/>
  <c r="M3531" i="1"/>
  <c r="N2707" i="1"/>
  <c r="M2707" i="1"/>
  <c r="M2708" i="1"/>
  <c r="N1891" i="1"/>
  <c r="M1891" i="1"/>
  <c r="N731" i="1"/>
  <c r="M731" i="1"/>
  <c r="M732" i="1"/>
  <c r="N3322" i="1"/>
  <c r="M3322" i="1"/>
  <c r="N2178" i="1"/>
  <c r="M2178" i="1"/>
  <c r="N1050" i="1"/>
  <c r="M1050" i="1"/>
  <c r="N3818" i="1"/>
  <c r="M3817" i="1"/>
  <c r="N3561" i="1"/>
  <c r="M3561" i="1"/>
  <c r="N3305" i="1"/>
  <c r="M3305" i="1"/>
  <c r="M3306" i="1"/>
  <c r="N3049" i="1"/>
  <c r="M3049" i="1"/>
  <c r="M2793" i="1"/>
  <c r="M2537" i="1"/>
  <c r="N2281" i="1"/>
  <c r="M2281" i="1"/>
  <c r="N2025" i="1"/>
  <c r="M2025" i="1"/>
  <c r="M2026" i="1"/>
  <c r="N1798" i="1"/>
  <c r="M1798" i="1"/>
  <c r="N1566" i="1"/>
  <c r="M1566" i="1"/>
  <c r="M1310" i="1"/>
  <c r="N1053" i="1"/>
  <c r="M1053" i="1"/>
  <c r="M798" i="1"/>
  <c r="N542" i="1"/>
  <c r="M542" i="1"/>
  <c r="N286" i="1"/>
  <c r="M286" i="1"/>
  <c r="N30" i="1"/>
  <c r="M30" i="1"/>
  <c r="N2891" i="1"/>
  <c r="M2891" i="1"/>
  <c r="N2107" i="1"/>
  <c r="M2107" i="1"/>
  <c r="M2108" i="1"/>
  <c r="N3615" i="1"/>
  <c r="M3615" i="1"/>
  <c r="N2439" i="1"/>
  <c r="M2439" i="1"/>
  <c r="N1319" i="1"/>
  <c r="M1319" i="1"/>
  <c r="N319" i="1"/>
  <c r="M319" i="1"/>
  <c r="N2821" i="1"/>
  <c r="M2821" i="1"/>
  <c r="N1541" i="1"/>
  <c r="M1541" i="1"/>
  <c r="N1285" i="1"/>
  <c r="M1285" i="1"/>
  <c r="N708" i="1"/>
  <c r="M708" i="1"/>
  <c r="L708" i="1"/>
  <c r="N710" i="1" s="1"/>
  <c r="N261" i="1"/>
  <c r="M261" i="1"/>
  <c r="N67" i="1"/>
  <c r="M67" i="1"/>
  <c r="M3443" i="1"/>
  <c r="M3444" i="1"/>
  <c r="N2635" i="1"/>
  <c r="M2635" i="1"/>
  <c r="N1811" i="1"/>
  <c r="M1811" i="1"/>
  <c r="M1812" i="1"/>
  <c r="M603" i="1"/>
  <c r="M604" i="1"/>
  <c r="N3159" i="1"/>
  <c r="M3159" i="1"/>
  <c r="N2015" i="1"/>
  <c r="M2015" i="1"/>
  <c r="N938" i="1"/>
  <c r="M938" i="1"/>
  <c r="N3793" i="1"/>
  <c r="M3793" i="1"/>
  <c r="M3537" i="1"/>
  <c r="M3281" i="1"/>
  <c r="N3025" i="1"/>
  <c r="M3025" i="1"/>
  <c r="M2257" i="1"/>
  <c r="N2001" i="1"/>
  <c r="M2001" i="1"/>
  <c r="N1734" i="1"/>
  <c r="M1734" i="1"/>
  <c r="N1478" i="1"/>
  <c r="M1478" i="1"/>
  <c r="N1222" i="1"/>
  <c r="M1222" i="1"/>
  <c r="N966" i="1"/>
  <c r="M966" i="1"/>
  <c r="N454" i="1"/>
  <c r="M454" i="1"/>
  <c r="N2768" i="1"/>
  <c r="M2768" i="1"/>
  <c r="N2008" i="1"/>
  <c r="M2008" i="1"/>
  <c r="N952" i="1"/>
  <c r="M952" i="1"/>
  <c r="N3495" i="1"/>
  <c r="M3495" i="1"/>
  <c r="N2402" i="1"/>
  <c r="M2402" i="1"/>
  <c r="N1375" i="1"/>
  <c r="M1375" i="1"/>
  <c r="N538" i="1"/>
  <c r="M538" i="1"/>
  <c r="N3640" i="1"/>
  <c r="M3640" i="1"/>
  <c r="N2797" i="1"/>
  <c r="M2797" i="1"/>
  <c r="N3320" i="1"/>
  <c r="M3320" i="1"/>
  <c r="N1467" i="1"/>
  <c r="M1467" i="1"/>
  <c r="M1468" i="1"/>
  <c r="N123" i="1"/>
  <c r="M123" i="1"/>
  <c r="M124" i="1"/>
  <c r="N2810" i="1"/>
  <c r="M2810" i="1"/>
  <c r="N1666" i="1"/>
  <c r="M1666" i="1"/>
  <c r="N527" i="1"/>
  <c r="M527" i="1"/>
  <c r="N2926" i="1"/>
  <c r="M2926" i="1"/>
  <c r="N2670" i="1"/>
  <c r="M2670" i="1"/>
  <c r="N2414" i="1"/>
  <c r="M2414" i="1"/>
  <c r="N2158" i="1"/>
  <c r="M2158" i="1"/>
  <c r="N1902" i="1"/>
  <c r="M1902" i="1"/>
  <c r="N1389" i="1"/>
  <c r="M1389" i="1"/>
  <c r="N878" i="1"/>
  <c r="M878" i="1"/>
  <c r="N621" i="1"/>
  <c r="M621" i="1"/>
  <c r="N366" i="1"/>
  <c r="M366" i="1"/>
  <c r="N110" i="1"/>
  <c r="M110" i="1"/>
  <c r="N2504" i="1"/>
  <c r="M2504" i="1"/>
  <c r="N1755" i="1"/>
  <c r="M1755" i="1"/>
  <c r="M1756" i="1"/>
  <c r="N579" i="1"/>
  <c r="M579" i="1"/>
  <c r="M580" i="1"/>
  <c r="N3178" i="1"/>
  <c r="M3178" i="1"/>
  <c r="M3179" i="1"/>
  <c r="N1722" i="1"/>
  <c r="M1722" i="1"/>
  <c r="M1723" i="1"/>
  <c r="N631" i="1"/>
  <c r="M631" i="1"/>
  <c r="N608" i="1"/>
  <c r="M608" i="1"/>
  <c r="N293" i="1"/>
  <c r="M293" i="1"/>
  <c r="N2996" i="1"/>
  <c r="M2996" i="1"/>
  <c r="M2535" i="1"/>
  <c r="N1712" i="1"/>
  <c r="M1712" i="1"/>
  <c r="N2689" i="1"/>
  <c r="M2689" i="1"/>
  <c r="N2177" i="1"/>
  <c r="M2177" i="1"/>
  <c r="N641" i="1"/>
  <c r="M641" i="1"/>
  <c r="N285" i="1"/>
  <c r="M285" i="1"/>
  <c r="N3815" i="1"/>
  <c r="M3815" i="1"/>
  <c r="N3678" i="1"/>
  <c r="M3678" i="1"/>
  <c r="M1129" i="1"/>
  <c r="N105" i="1"/>
  <c r="M105" i="1"/>
  <c r="N1664" i="1"/>
  <c r="M1664" i="1"/>
  <c r="N626" i="1"/>
  <c r="M626" i="1"/>
  <c r="N2565" i="1"/>
  <c r="M2565" i="1"/>
  <c r="N1104" i="1"/>
  <c r="M1104" i="1"/>
  <c r="N2992" i="1"/>
  <c r="M2992" i="1"/>
  <c r="N3398" i="1"/>
  <c r="M3398" i="1"/>
  <c r="N2374" i="1"/>
  <c r="M2374" i="1"/>
  <c r="N2208" i="1"/>
  <c r="M2208" i="1"/>
  <c r="N2023" i="1"/>
  <c r="M2023" i="1"/>
  <c r="N2678" i="1"/>
  <c r="M2678" i="1"/>
  <c r="N1654" i="1"/>
  <c r="M1654" i="1"/>
  <c r="N886" i="1"/>
  <c r="M886" i="1"/>
  <c r="N2528" i="1"/>
  <c r="M2528" i="1"/>
  <c r="N970" i="1"/>
  <c r="M970" i="1"/>
  <c r="M971" i="1"/>
  <c r="N861" i="1"/>
  <c r="M861" i="1"/>
  <c r="N2915" i="1"/>
  <c r="M2915" i="1"/>
  <c r="M1833" i="1"/>
  <c r="N2019" i="1"/>
  <c r="M2019" i="1"/>
  <c r="N2944" i="1"/>
  <c r="M2944" i="1"/>
  <c r="M2179" i="1"/>
  <c r="M2180" i="1"/>
  <c r="M2653" i="1"/>
  <c r="N1152" i="1"/>
  <c r="M1152" i="1"/>
  <c r="N520" i="1"/>
  <c r="M520" i="1"/>
  <c r="N3294" i="1"/>
  <c r="M3294" i="1"/>
  <c r="M2526" i="1"/>
  <c r="M1769" i="1"/>
  <c r="M1770" i="1"/>
  <c r="M1001" i="1"/>
  <c r="N233" i="1"/>
  <c r="M233" i="1"/>
  <c r="N3779" i="1"/>
  <c r="M3779" i="1"/>
  <c r="N819" i="1"/>
  <c r="M819" i="1"/>
  <c r="N2226" i="1"/>
  <c r="M2226" i="1"/>
  <c r="L3524" i="1"/>
  <c r="M3526" i="1" s="1"/>
  <c r="M3524" i="1"/>
  <c r="N2256" i="1"/>
  <c r="M2256" i="1"/>
  <c r="N1936" i="1"/>
  <c r="M1936" i="1"/>
  <c r="M656" i="1"/>
  <c r="M887" i="1"/>
  <c r="N913" i="1"/>
  <c r="M913" i="1"/>
  <c r="N145" i="1"/>
  <c r="M145" i="1"/>
  <c r="M146" i="1"/>
  <c r="N146" i="1"/>
  <c r="M2619" i="1"/>
  <c r="M2620" i="1"/>
  <c r="N1835" i="1"/>
  <c r="M1835" i="1"/>
  <c r="M1836" i="1"/>
  <c r="N691" i="1"/>
  <c r="M691" i="1"/>
  <c r="N3274" i="1"/>
  <c r="M3274" i="1"/>
  <c r="N2335" i="1"/>
  <c r="M2335" i="1"/>
  <c r="M1282" i="1"/>
  <c r="N3180" i="1"/>
  <c r="M3180" i="1"/>
  <c r="M2744" i="1"/>
  <c r="M1591" i="1"/>
  <c r="N3641" i="1"/>
  <c r="M3641" i="1"/>
  <c r="M3385" i="1"/>
  <c r="M3386" i="1"/>
  <c r="M3129" i="1"/>
  <c r="M3130" i="1"/>
  <c r="N2873" i="1"/>
  <c r="M2873" i="1"/>
  <c r="N2361" i="1"/>
  <c r="M2361" i="1"/>
  <c r="M1849" i="1"/>
  <c r="N1850" i="1"/>
  <c r="N1593" i="1"/>
  <c r="M1593" i="1"/>
  <c r="M1337" i="1"/>
  <c r="M1338" i="1"/>
  <c r="N1081" i="1"/>
  <c r="M1081" i="1"/>
  <c r="N3187" i="1"/>
  <c r="M3187" i="1"/>
  <c r="M3188" i="1"/>
  <c r="N2339" i="1"/>
  <c r="M2339" i="1"/>
  <c r="N1720" i="1"/>
  <c r="M1720" i="1"/>
  <c r="N3111" i="1"/>
  <c r="M3111" i="1"/>
  <c r="N458" i="1"/>
  <c r="M458" i="1"/>
  <c r="M3424" i="1"/>
  <c r="N213" i="1"/>
  <c r="M213" i="1"/>
  <c r="N883" i="1"/>
  <c r="M883" i="1"/>
  <c r="M884" i="1"/>
  <c r="N3330" i="1"/>
  <c r="M3330" i="1"/>
  <c r="M3331" i="1"/>
  <c r="M3248" i="1"/>
  <c r="N2432" i="1"/>
  <c r="M2432" i="1"/>
  <c r="N1651" i="1"/>
  <c r="M1651" i="1"/>
  <c r="N339" i="1"/>
  <c r="M339" i="1"/>
  <c r="M340" i="1"/>
  <c r="N2986" i="1"/>
  <c r="M2986" i="1"/>
  <c r="N1858" i="1"/>
  <c r="M1858" i="1"/>
  <c r="N746" i="1"/>
  <c r="M746" i="1"/>
  <c r="N3745" i="1"/>
  <c r="M3745" i="1"/>
  <c r="M3746" i="1"/>
  <c r="M2657" i="1"/>
  <c r="M2145" i="1"/>
  <c r="M865" i="1"/>
  <c r="M866" i="1"/>
  <c r="M3323" i="1"/>
  <c r="M3324" i="1"/>
  <c r="N2467" i="1"/>
  <c r="M2467" i="1"/>
  <c r="N1691" i="1"/>
  <c r="M1691" i="1"/>
  <c r="N419" i="1"/>
  <c r="M419" i="1"/>
  <c r="N3279" i="1"/>
  <c r="M3279" i="1"/>
  <c r="M826" i="1"/>
  <c r="N3453" i="1"/>
  <c r="M3453" i="1"/>
  <c r="N3005" i="1"/>
  <c r="M3005" i="1"/>
  <c r="N2352" i="1"/>
  <c r="M2352" i="1"/>
  <c r="N2434" i="1"/>
  <c r="M2433" i="1"/>
  <c r="N3419" i="1"/>
  <c r="M3419" i="1"/>
  <c r="N880" i="1"/>
  <c r="M880" i="1"/>
  <c r="N2059" i="1"/>
  <c r="M2058" i="1"/>
  <c r="N3176" i="1"/>
  <c r="M3176" i="1"/>
  <c r="N552" i="1"/>
  <c r="M552" i="1"/>
  <c r="N667" i="1"/>
  <c r="M667" i="1"/>
  <c r="M668" i="1"/>
  <c r="N2663" i="1"/>
  <c r="M2663" i="1"/>
  <c r="N3422" i="1"/>
  <c r="M3422" i="1"/>
  <c r="N2654" i="1"/>
  <c r="M2654" i="1"/>
  <c r="N1385" i="1"/>
  <c r="M1385" i="1"/>
  <c r="N496" i="1"/>
  <c r="M496" i="1"/>
  <c r="N1554" i="1"/>
  <c r="M1553" i="1"/>
  <c r="N1085" i="1"/>
  <c r="M1085" i="1"/>
  <c r="N1499" i="1"/>
  <c r="M1499" i="1"/>
  <c r="N559" i="1"/>
  <c r="M559" i="1"/>
  <c r="N2422" i="1"/>
  <c r="M2422" i="1"/>
  <c r="N1398" i="1"/>
  <c r="M1398" i="1"/>
  <c r="N374" i="1"/>
  <c r="M374" i="1"/>
  <c r="N3143" i="1"/>
  <c r="M3143" i="1"/>
  <c r="N2781" i="1"/>
  <c r="M2781" i="1"/>
  <c r="N1373" i="1"/>
  <c r="M1373" i="1"/>
  <c r="N235" i="1"/>
  <c r="M234" i="1"/>
  <c r="M862" i="1"/>
  <c r="N3131" i="1"/>
  <c r="M3131" i="1"/>
  <c r="N3851" i="1"/>
  <c r="M3851" i="1"/>
  <c r="N3741" i="1"/>
  <c r="M3741" i="1"/>
  <c r="N2344" i="1"/>
  <c r="M2344" i="1"/>
  <c r="M2664" i="1"/>
  <c r="M3550" i="1"/>
  <c r="N2782" i="1"/>
  <c r="M2782" i="1"/>
  <c r="M1257" i="1"/>
  <c r="N489" i="1"/>
  <c r="M489" i="1"/>
  <c r="N2064" i="1"/>
  <c r="M2064" i="1"/>
  <c r="N2704" i="1"/>
  <c r="M2704" i="1"/>
  <c r="N1107" i="1"/>
  <c r="M1107" i="1"/>
  <c r="N2906" i="1"/>
  <c r="M2906" i="1"/>
  <c r="N1786" i="1"/>
  <c r="M1786" i="1"/>
  <c r="N2758" i="1"/>
  <c r="M2758" i="1"/>
  <c r="N2501" i="1"/>
  <c r="M2501" i="1"/>
  <c r="L2501" i="1"/>
  <c r="N2503" i="1" s="1"/>
  <c r="N657" i="1"/>
  <c r="M657" i="1"/>
  <c r="N2347" i="1"/>
  <c r="M2347" i="1"/>
  <c r="N2787" i="1"/>
  <c r="M2787" i="1"/>
  <c r="N891" i="1"/>
  <c r="M891" i="1"/>
  <c r="N2487" i="1"/>
  <c r="M2487" i="1"/>
  <c r="N1162" i="1"/>
  <c r="M1162" i="1"/>
  <c r="N3574" i="1"/>
  <c r="M3574" i="1"/>
  <c r="N3062" i="1"/>
  <c r="M3062" i="1"/>
  <c r="N1526" i="1"/>
  <c r="M1526" i="1"/>
  <c r="N1014" i="1"/>
  <c r="M1014" i="1"/>
  <c r="N502" i="1"/>
  <c r="M502" i="1"/>
  <c r="N2144" i="1"/>
  <c r="M2144" i="1"/>
  <c r="M3703" i="1"/>
  <c r="N2332" i="1"/>
  <c r="M2332" i="1"/>
  <c r="N1565" i="1"/>
  <c r="M1565" i="1"/>
  <c r="N989" i="1"/>
  <c r="M989" i="1"/>
  <c r="M93" i="1"/>
  <c r="N3315" i="1"/>
  <c r="M3315" i="1"/>
  <c r="N1683" i="1"/>
  <c r="M1683" i="1"/>
  <c r="N3026" i="1"/>
  <c r="M3026" i="1"/>
  <c r="M3753" i="1"/>
  <c r="M2985" i="1"/>
  <c r="M2217" i="1"/>
  <c r="N1757" i="1"/>
  <c r="M1757" i="1"/>
  <c r="M1246" i="1"/>
  <c r="M990" i="1"/>
  <c r="N477" i="1"/>
  <c r="M477" i="1"/>
  <c r="N221" i="1"/>
  <c r="M221" i="1"/>
  <c r="L221" i="1"/>
  <c r="M223" i="1" s="1"/>
  <c r="N2691" i="1"/>
  <c r="M2691" i="1"/>
  <c r="M2692" i="1"/>
  <c r="N1923" i="1"/>
  <c r="M1923" i="1"/>
  <c r="M1924" i="1"/>
  <c r="N752" i="1"/>
  <c r="M752" i="1"/>
  <c r="N3303" i="1"/>
  <c r="M3303" i="1"/>
  <c r="N2151" i="1"/>
  <c r="M2151" i="1"/>
  <c r="N1063" i="1"/>
  <c r="M1063" i="1"/>
  <c r="N3844" i="1"/>
  <c r="M3844" i="1"/>
  <c r="N3024" i="1"/>
  <c r="M3024" i="1"/>
  <c r="N2640" i="1"/>
  <c r="M2640" i="1"/>
  <c r="N2244" i="1"/>
  <c r="M2244" i="1"/>
  <c r="N1861" i="1"/>
  <c r="M1861" i="1"/>
  <c r="N1477" i="1"/>
  <c r="M1477" i="1"/>
  <c r="N1221" i="1"/>
  <c r="M1221" i="1"/>
  <c r="N912" i="1"/>
  <c r="M912" i="1"/>
  <c r="N196" i="1"/>
  <c r="L196" i="1"/>
  <c r="N3471" i="1"/>
  <c r="M3471" i="1"/>
  <c r="N3243" i="1"/>
  <c r="M3243" i="1"/>
  <c r="M3244" i="1"/>
  <c r="N2427" i="1"/>
  <c r="M2427" i="1"/>
  <c r="N1579" i="1"/>
  <c r="M1579" i="1"/>
  <c r="M1580" i="1"/>
  <c r="M3729" i="1"/>
  <c r="M3473" i="1"/>
  <c r="M3217" i="1"/>
  <c r="M3218" i="1"/>
  <c r="M2961" i="1"/>
  <c r="M2705" i="1"/>
  <c r="M2449" i="1"/>
  <c r="M1937" i="1"/>
  <c r="N1670" i="1"/>
  <c r="M1670" i="1"/>
  <c r="M1414" i="1"/>
  <c r="N902" i="1"/>
  <c r="M902" i="1"/>
  <c r="N646" i="1"/>
  <c r="M646" i="1"/>
  <c r="N389" i="1"/>
  <c r="M389" i="1"/>
  <c r="M134" i="1"/>
  <c r="N1784" i="1"/>
  <c r="M1784" i="1"/>
  <c r="N624" i="1"/>
  <c r="M624" i="1"/>
  <c r="N3207" i="1"/>
  <c r="M3207" i="1"/>
  <c r="N2122" i="1"/>
  <c r="M2122" i="1"/>
  <c r="M2123" i="1"/>
  <c r="N2123" i="1"/>
  <c r="N1231" i="1"/>
  <c r="M1231" i="1"/>
  <c r="M274" i="1"/>
  <c r="N3565" i="1"/>
  <c r="M3565" i="1"/>
  <c r="N3128" i="1"/>
  <c r="M3128" i="1"/>
  <c r="N2733" i="1"/>
  <c r="M2733" i="1"/>
  <c r="M1163" i="1"/>
  <c r="N3682" i="1"/>
  <c r="M3682" i="1"/>
  <c r="N2506" i="1"/>
  <c r="M2506" i="1"/>
  <c r="M1386" i="1"/>
  <c r="N3630" i="1"/>
  <c r="M3630" i="1"/>
  <c r="N3374" i="1"/>
  <c r="M3374" i="1"/>
  <c r="L3117" i="1"/>
  <c r="M3117" i="1"/>
  <c r="N3117" i="1"/>
  <c r="N2606" i="1"/>
  <c r="M2606" i="1"/>
  <c r="N2350" i="1"/>
  <c r="M2350" i="1"/>
  <c r="L1837" i="1"/>
  <c r="M1837" i="1"/>
  <c r="N1837" i="1"/>
  <c r="N1581" i="1"/>
  <c r="M1581" i="1"/>
  <c r="L1325" i="1"/>
  <c r="M1327" i="1" s="1"/>
  <c r="M1325" i="1"/>
  <c r="N1325" i="1"/>
  <c r="N1070" i="1"/>
  <c r="M1070" i="1"/>
  <c r="N814" i="1"/>
  <c r="M814" i="1"/>
  <c r="N558" i="1"/>
  <c r="M558" i="1"/>
  <c r="N302" i="1"/>
  <c r="M302" i="1"/>
  <c r="N46" i="1"/>
  <c r="M46" i="1"/>
  <c r="N3136" i="1"/>
  <c r="M3136" i="1"/>
  <c r="N2304" i="1"/>
  <c r="M2304" i="1"/>
  <c r="N1515" i="1"/>
  <c r="M1515" i="1"/>
  <c r="M1516" i="1"/>
  <c r="M219" i="1"/>
  <c r="M220" i="1"/>
  <c r="M1442" i="1"/>
  <c r="M1443" i="1"/>
  <c r="N1173" i="1"/>
  <c r="M1173" i="1"/>
  <c r="N532" i="1"/>
  <c r="L532" i="1"/>
  <c r="M533" i="1" s="1"/>
  <c r="N832" i="1"/>
  <c r="M832" i="1"/>
  <c r="N3263" i="1"/>
  <c r="M3263" i="1"/>
  <c r="N3091" i="1"/>
  <c r="M3091" i="1"/>
  <c r="N2251" i="1"/>
  <c r="M2251" i="1"/>
  <c r="M1584" i="1"/>
  <c r="N272" i="1"/>
  <c r="M272" i="1"/>
  <c r="M2911" i="1"/>
  <c r="N3478" i="1"/>
  <c r="M3478" i="1"/>
  <c r="N2902" i="1"/>
  <c r="M2902" i="1"/>
  <c r="N2646" i="1"/>
  <c r="M2646" i="1"/>
  <c r="N1878" i="1"/>
  <c r="M1878" i="1"/>
  <c r="N1622" i="1"/>
  <c r="M1622" i="1"/>
  <c r="N1366" i="1"/>
  <c r="M1366" i="1"/>
  <c r="N1110" i="1"/>
  <c r="M1110" i="1"/>
  <c r="N341" i="1"/>
  <c r="M341" i="1"/>
  <c r="N85" i="1"/>
  <c r="M85" i="1"/>
  <c r="N3272" i="1"/>
  <c r="M3272" i="1"/>
  <c r="N2424" i="1"/>
  <c r="M2424" i="1"/>
  <c r="N1632" i="1"/>
  <c r="M1632" i="1"/>
  <c r="M3074" i="1"/>
  <c r="N1906" i="1"/>
  <c r="M1906" i="1"/>
  <c r="M671" i="1"/>
  <c r="N3316" i="1"/>
  <c r="M3316" i="1"/>
  <c r="N1844" i="1"/>
  <c r="M1844" i="1"/>
  <c r="N692" i="1"/>
  <c r="M692" i="1"/>
  <c r="N3781" i="1"/>
  <c r="M3780" i="1"/>
  <c r="M3781" i="1"/>
  <c r="M55" i="1"/>
  <c r="N385" i="1"/>
  <c r="M385" i="1"/>
  <c r="N2792" i="1"/>
  <c r="M2792" i="1"/>
  <c r="N1885" i="1"/>
  <c r="M1885" i="1"/>
  <c r="N872" i="1"/>
  <c r="M872" i="1"/>
  <c r="N471" i="1"/>
  <c r="M471" i="1"/>
  <c r="M1886" i="1"/>
  <c r="N874" i="1"/>
  <c r="M873" i="1"/>
  <c r="M2456" i="1"/>
  <c r="N2457" i="1"/>
  <c r="N80" i="1"/>
  <c r="M80" i="1"/>
  <c r="N2168" i="1"/>
  <c r="M2168" i="1"/>
  <c r="N3523" i="1"/>
  <c r="M3522" i="1"/>
  <c r="M3523" i="1"/>
  <c r="N3654" i="1"/>
  <c r="M3654" i="1"/>
  <c r="M2118" i="1"/>
  <c r="N432" i="1"/>
  <c r="M432" i="1"/>
  <c r="N3446" i="1"/>
  <c r="M3446" i="1"/>
  <c r="N2166" i="1"/>
  <c r="M2166" i="1"/>
  <c r="N619" i="1"/>
  <c r="M619" i="1"/>
  <c r="M620" i="1"/>
  <c r="N3816" i="1"/>
  <c r="M3816" i="1"/>
  <c r="N3731" i="1"/>
  <c r="M3731" i="1"/>
  <c r="N2450" i="1"/>
  <c r="M2450" i="1"/>
  <c r="N2451" i="1"/>
  <c r="M1374" i="1"/>
  <c r="N94" i="1"/>
  <c r="M94" i="1"/>
  <c r="N2727" i="1"/>
  <c r="M2727" i="1"/>
  <c r="N2448" i="1"/>
  <c r="M2448" i="1"/>
  <c r="N3768" i="1"/>
  <c r="M3768" i="1"/>
  <c r="M3714" i="1"/>
  <c r="N1359" i="1"/>
  <c r="M1359" i="1"/>
  <c r="N3586" i="1"/>
  <c r="M3585" i="1"/>
  <c r="M3073" i="1"/>
  <c r="M2561" i="1"/>
  <c r="M2562" i="1"/>
  <c r="N2562" i="1"/>
  <c r="N2971" i="1"/>
  <c r="M2971" i="1"/>
  <c r="N1251" i="1"/>
  <c r="M1251" i="1"/>
  <c r="N2610" i="1"/>
  <c r="M2610" i="1"/>
  <c r="L2076" i="1"/>
  <c r="N2076" i="1"/>
  <c r="N744" i="1"/>
  <c r="M744" i="1"/>
  <c r="N1513" i="1"/>
  <c r="M1513" i="1"/>
  <c r="M745" i="1"/>
  <c r="N2848" i="1"/>
  <c r="M2848" i="1"/>
  <c r="N3378" i="1"/>
  <c r="M3378" i="1"/>
  <c r="M1130" i="1"/>
  <c r="N1131" i="1"/>
  <c r="N3077" i="1"/>
  <c r="M3077" i="1"/>
  <c r="N965" i="1"/>
  <c r="M965" i="1"/>
  <c r="N3782" i="1"/>
  <c r="M3782" i="1"/>
  <c r="N3270" i="1"/>
  <c r="M3270" i="1"/>
  <c r="M1681" i="1"/>
  <c r="M401" i="1"/>
  <c r="N3171" i="1"/>
  <c r="M3171" i="1"/>
  <c r="M3611" i="1"/>
  <c r="M3612" i="1"/>
  <c r="N3612" i="1"/>
  <c r="N1920" i="1"/>
  <c r="M1920" i="1"/>
  <c r="N3663" i="1"/>
  <c r="M3663" i="1"/>
  <c r="N3830" i="1"/>
  <c r="M3830" i="1"/>
  <c r="N3318" i="1"/>
  <c r="M3318" i="1"/>
  <c r="N2806" i="1"/>
  <c r="M2806" i="1"/>
  <c r="N2550" i="1"/>
  <c r="M2550" i="1"/>
  <c r="N2294" i="1"/>
  <c r="M2294" i="1"/>
  <c r="N1782" i="1"/>
  <c r="M1782" i="1"/>
  <c r="N1270" i="1"/>
  <c r="M1270" i="1"/>
  <c r="N758" i="1"/>
  <c r="M758" i="1"/>
  <c r="N246" i="1"/>
  <c r="M246" i="1"/>
  <c r="N3808" i="1"/>
  <c r="M3808" i="1"/>
  <c r="M1176" i="1"/>
  <c r="N474" i="1"/>
  <c r="M474" i="1"/>
  <c r="M2024" i="1"/>
  <c r="N1245" i="1"/>
  <c r="M1245" i="1"/>
  <c r="N360" i="1"/>
  <c r="M360" i="1"/>
  <c r="N923" i="1"/>
  <c r="M923" i="1"/>
  <c r="M924" i="1"/>
  <c r="N2507" i="1"/>
  <c r="M2507" i="1"/>
  <c r="N388" i="1"/>
  <c r="M387" i="1"/>
  <c r="M388" i="1"/>
  <c r="N1898" i="1"/>
  <c r="M1898" i="1"/>
  <c r="N1899" i="1"/>
  <c r="N786" i="1"/>
  <c r="M786" i="1"/>
  <c r="M3497" i="1"/>
  <c r="M2473" i="1"/>
  <c r="M2474" i="1"/>
  <c r="N1962" i="1"/>
  <c r="M1961" i="1"/>
  <c r="N1502" i="1"/>
  <c r="M1502" i="1"/>
  <c r="N733" i="1"/>
  <c r="M733" i="1"/>
  <c r="L733" i="1"/>
  <c r="N735" i="1" s="1"/>
  <c r="N3568" i="1"/>
  <c r="M3568" i="1"/>
  <c r="N2736" i="1"/>
  <c r="M2736" i="1"/>
  <c r="N1848" i="1"/>
  <c r="M1848" i="1"/>
  <c r="N784" i="1"/>
  <c r="M784" i="1"/>
  <c r="N3442" i="1"/>
  <c r="M3442" i="1"/>
  <c r="N2274" i="1"/>
  <c r="M2274" i="1"/>
  <c r="N882" i="1"/>
  <c r="M882" i="1"/>
  <c r="N3521" i="1"/>
  <c r="M3521" i="1"/>
  <c r="N3265" i="1"/>
  <c r="M3265" i="1"/>
  <c r="M3266" i="1"/>
  <c r="M2241" i="1"/>
  <c r="N1730" i="1"/>
  <c r="M1729" i="1"/>
  <c r="M1730" i="1"/>
  <c r="N962" i="1"/>
  <c r="M961" i="1"/>
  <c r="N193" i="1"/>
  <c r="M193" i="1"/>
  <c r="N3651" i="1"/>
  <c r="M3651" i="1"/>
  <c r="N2763" i="1"/>
  <c r="M2763" i="1"/>
  <c r="N2003" i="1"/>
  <c r="M2003" i="1"/>
  <c r="M2004" i="1"/>
  <c r="M3490" i="1"/>
  <c r="M3491" i="1"/>
  <c r="N2330" i="1"/>
  <c r="M2330" i="1"/>
  <c r="M2331" i="1"/>
  <c r="N423" i="1"/>
  <c r="M423" i="1"/>
  <c r="N3240" i="1"/>
  <c r="M3240" i="1"/>
  <c r="N2589" i="1"/>
  <c r="M2589" i="1"/>
  <c r="M2280" i="1"/>
  <c r="N2013" i="1"/>
  <c r="M2013" i="1"/>
  <c r="N1512" i="1"/>
  <c r="M1512" i="1"/>
  <c r="N1192" i="1"/>
  <c r="M1192" i="1"/>
  <c r="N669" i="1"/>
  <c r="M669" i="1"/>
  <c r="N2464" i="1"/>
  <c r="M2464" i="1"/>
  <c r="N304" i="1"/>
  <c r="M304" i="1"/>
  <c r="N1831" i="1"/>
  <c r="M1831" i="1"/>
  <c r="N727" i="1"/>
  <c r="M727" i="1"/>
  <c r="N3742" i="1"/>
  <c r="M3742" i="1"/>
  <c r="M3486" i="1"/>
  <c r="N2974" i="1"/>
  <c r="M2974" i="1"/>
  <c r="M2718" i="1"/>
  <c r="N2462" i="1"/>
  <c r="M2462" i="1"/>
  <c r="M2206" i="1"/>
  <c r="L1949" i="1"/>
  <c r="M1949" i="1"/>
  <c r="N1949" i="1"/>
  <c r="N1450" i="1"/>
  <c r="M1449" i="1"/>
  <c r="M1450" i="1"/>
  <c r="M1193" i="1"/>
  <c r="N1194" i="1"/>
  <c r="M937" i="1"/>
  <c r="M681" i="1"/>
  <c r="M682" i="1"/>
  <c r="M425" i="1"/>
  <c r="M169" i="1"/>
  <c r="N3512" i="1"/>
  <c r="M3512" i="1"/>
  <c r="M1872" i="1"/>
  <c r="N483" i="1"/>
  <c r="M483" i="1"/>
  <c r="N3106" i="1"/>
  <c r="M3106" i="1"/>
  <c r="N3107" i="1"/>
  <c r="N1946" i="1"/>
  <c r="M1946" i="1"/>
  <c r="N858" i="1"/>
  <c r="M858" i="1"/>
  <c r="L3012" i="1"/>
  <c r="N3014" i="1" s="1"/>
  <c r="M3012" i="1"/>
  <c r="M2629" i="1"/>
  <c r="N2192" i="1"/>
  <c r="M2192" i="1"/>
  <c r="N1808" i="1"/>
  <c r="M1808" i="1"/>
  <c r="N1424" i="1"/>
  <c r="M1424" i="1"/>
  <c r="N1168" i="1"/>
  <c r="M1168" i="1"/>
  <c r="N901" i="1"/>
  <c r="M901" i="1"/>
  <c r="M528" i="1"/>
  <c r="N827" i="1"/>
  <c r="M827" i="1"/>
  <c r="M828" i="1"/>
  <c r="N3200" i="1"/>
  <c r="M3200" i="1"/>
  <c r="N2384" i="1"/>
  <c r="M2384" i="1"/>
  <c r="N1504" i="1"/>
  <c r="M1504" i="1"/>
  <c r="M3794" i="1"/>
  <c r="N2618" i="1"/>
  <c r="M2618" i="1"/>
  <c r="N1482" i="1"/>
  <c r="M1482" i="1"/>
  <c r="M1483" i="1"/>
  <c r="M3718" i="1"/>
  <c r="M3462" i="1"/>
  <c r="N2949" i="1"/>
  <c r="M2949" i="1"/>
  <c r="L2693" i="1"/>
  <c r="M2693" i="1"/>
  <c r="N1096" i="1"/>
  <c r="M1096" i="1"/>
  <c r="N1120" i="1"/>
  <c r="M1120" i="1"/>
  <c r="N853" i="1"/>
  <c r="M853" i="1"/>
  <c r="N61" i="1"/>
  <c r="M61" i="1"/>
  <c r="N2597" i="1"/>
  <c r="M2597" i="1"/>
  <c r="N3407" i="1"/>
  <c r="M3407" i="1"/>
  <c r="M2887" i="1"/>
  <c r="N3344" i="1"/>
  <c r="M3344" i="1"/>
  <c r="N2010" i="1"/>
  <c r="M2010" i="1"/>
  <c r="N617" i="1"/>
  <c r="M617" i="1"/>
  <c r="N3717" i="1"/>
  <c r="M3717" i="1"/>
  <c r="N2760" i="1"/>
  <c r="M2760" i="1"/>
  <c r="N3195" i="1"/>
  <c r="M3195" i="1"/>
  <c r="N3190" i="1"/>
  <c r="M3190" i="1"/>
  <c r="N541" i="1"/>
  <c r="M541" i="1"/>
  <c r="N3618" i="1"/>
  <c r="M3618" i="1"/>
  <c r="L605" i="1"/>
  <c r="M605" i="1"/>
  <c r="N605" i="1"/>
  <c r="M2321" i="1"/>
  <c r="N2546" i="1"/>
  <c r="M2546" i="1"/>
  <c r="N2050" i="1"/>
  <c r="M2049" i="1"/>
  <c r="N655" i="1"/>
  <c r="M655" i="1"/>
  <c r="N2984" i="1"/>
  <c r="M2984" i="1"/>
  <c r="N1576" i="1"/>
  <c r="M1576" i="1"/>
  <c r="N3395" i="1"/>
  <c r="M3395" i="1"/>
  <c r="N2579" i="1"/>
  <c r="M2579" i="1"/>
  <c r="M2580" i="1"/>
  <c r="N1763" i="1"/>
  <c r="M1763" i="1"/>
  <c r="N648" i="1"/>
  <c r="M648" i="1"/>
  <c r="N3375" i="1"/>
  <c r="M3375" i="1"/>
  <c r="N2223" i="1"/>
  <c r="M2223" i="1"/>
  <c r="N3510" i="1"/>
  <c r="M3510" i="1"/>
  <c r="N3254" i="1"/>
  <c r="M3254" i="1"/>
  <c r="N2998" i="1"/>
  <c r="M2998" i="1"/>
  <c r="N2742" i="1"/>
  <c r="M2742" i="1"/>
  <c r="N2486" i="1"/>
  <c r="M2486" i="1"/>
  <c r="N2230" i="1"/>
  <c r="M2230" i="1"/>
  <c r="N1974" i="1"/>
  <c r="M1974" i="1"/>
  <c r="N1718" i="1"/>
  <c r="M1718" i="1"/>
  <c r="N1462" i="1"/>
  <c r="M1462" i="1"/>
  <c r="N1206" i="1"/>
  <c r="M1206" i="1"/>
  <c r="N950" i="1"/>
  <c r="M950" i="1"/>
  <c r="N694" i="1"/>
  <c r="M694" i="1"/>
  <c r="N438" i="1"/>
  <c r="M438" i="1"/>
  <c r="N182" i="1"/>
  <c r="M182" i="1"/>
  <c r="N3608" i="1"/>
  <c r="M3608" i="1"/>
  <c r="N2720" i="1"/>
  <c r="M2720" i="1"/>
  <c r="N947" i="1"/>
  <c r="M947" i="1"/>
  <c r="N3423" i="1"/>
  <c r="M3423" i="1"/>
  <c r="N2271" i="1"/>
  <c r="M2271" i="1"/>
  <c r="N1226" i="1"/>
  <c r="M1226" i="1"/>
  <c r="M1227" i="1"/>
  <c r="N202" i="1"/>
  <c r="M202" i="1"/>
  <c r="M2856" i="1"/>
  <c r="N2269" i="1"/>
  <c r="M2269" i="1"/>
  <c r="N1896" i="1"/>
  <c r="M1896" i="1"/>
  <c r="N1181" i="1"/>
  <c r="M1181" i="1"/>
  <c r="N925" i="1"/>
  <c r="M925" i="1"/>
  <c r="N616" i="1"/>
  <c r="M616" i="1"/>
  <c r="N29" i="1"/>
  <c r="M29" i="1"/>
  <c r="N760" i="1"/>
  <c r="M760" i="1"/>
  <c r="N3115" i="1"/>
  <c r="M3115" i="1"/>
  <c r="M3116" i="1"/>
  <c r="N1387" i="1"/>
  <c r="M1387" i="1"/>
  <c r="M1388" i="1"/>
  <c r="N1388" i="1"/>
  <c r="N11" i="1"/>
  <c r="M11" i="1"/>
  <c r="N2730" i="1"/>
  <c r="M2730" i="1"/>
  <c r="N1586" i="1"/>
  <c r="M1586" i="1"/>
  <c r="M3689" i="1"/>
  <c r="M3433" i="1"/>
  <c r="N3177" i="1"/>
  <c r="M3177" i="1"/>
  <c r="M2921" i="1"/>
  <c r="M2665" i="1"/>
  <c r="M2666" i="1"/>
  <c r="N2409" i="1"/>
  <c r="M2409" i="1"/>
  <c r="M1897" i="1"/>
  <c r="N1694" i="1"/>
  <c r="M1694" i="1"/>
  <c r="M1437" i="1"/>
  <c r="L1437" i="1"/>
  <c r="N1437" i="1"/>
  <c r="M1182" i="1"/>
  <c r="M926" i="1"/>
  <c r="N670" i="1"/>
  <c r="M670" i="1"/>
  <c r="M414" i="1"/>
  <c r="M158" i="1"/>
  <c r="N3355" i="1"/>
  <c r="M3355" i="1"/>
  <c r="N2500" i="1"/>
  <c r="M2499" i="1"/>
  <c r="M2500" i="1"/>
  <c r="N376" i="1"/>
  <c r="M376" i="1"/>
  <c r="N3039" i="1"/>
  <c r="M3039" i="1"/>
  <c r="N1871" i="1"/>
  <c r="M1871" i="1"/>
  <c r="M799" i="1"/>
  <c r="N3332" i="1"/>
  <c r="M3332" i="1"/>
  <c r="N2960" i="1"/>
  <c r="M2960" i="1"/>
  <c r="N2576" i="1"/>
  <c r="M2576" i="1"/>
  <c r="N1797" i="1"/>
  <c r="M1797" i="1"/>
  <c r="N1413" i="1"/>
  <c r="M1413" i="1"/>
  <c r="N1156" i="1"/>
  <c r="M1156" i="1"/>
  <c r="N453" i="1"/>
  <c r="M453" i="1"/>
  <c r="N133" i="1"/>
  <c r="M133" i="1"/>
  <c r="N547" i="1"/>
  <c r="M547" i="1"/>
  <c r="N3832" i="1"/>
  <c r="M3832" i="1"/>
  <c r="N3043" i="1"/>
  <c r="M3043" i="1"/>
  <c r="N2211" i="1"/>
  <c r="M2211" i="1"/>
  <c r="N1275" i="1"/>
  <c r="M1275" i="1"/>
  <c r="M1276" i="1"/>
  <c r="N3719" i="1"/>
  <c r="M3719" i="1"/>
  <c r="M2551" i="1"/>
  <c r="N1407" i="1"/>
  <c r="M1407" i="1"/>
  <c r="N426" i="1"/>
  <c r="M426" i="1"/>
  <c r="N3665" i="1"/>
  <c r="M3665" i="1"/>
  <c r="M3153" i="1"/>
  <c r="N2897" i="1"/>
  <c r="M2897" i="1"/>
  <c r="N2898" i="1"/>
  <c r="M2898" i="1"/>
  <c r="N2642" i="1"/>
  <c r="M2641" i="1"/>
  <c r="N2386" i="1"/>
  <c r="M2385" i="1"/>
  <c r="M2386" i="1"/>
  <c r="N2129" i="1"/>
  <c r="M2129" i="1"/>
  <c r="N1350" i="1"/>
  <c r="M1350" i="1"/>
  <c r="N1094" i="1"/>
  <c r="M1094" i="1"/>
  <c r="N838" i="1"/>
  <c r="M838" i="1"/>
  <c r="N581" i="1"/>
  <c r="M581" i="1"/>
  <c r="L581" i="1"/>
  <c r="M326" i="1"/>
  <c r="M70" i="1"/>
  <c r="N3216" i="1"/>
  <c r="M3216" i="1"/>
  <c r="N2376" i="1"/>
  <c r="M2376" i="1"/>
  <c r="N1552" i="1"/>
  <c r="M1552" i="1"/>
  <c r="M2935" i="1"/>
  <c r="N1951" i="1"/>
  <c r="M1951" i="1"/>
  <c r="M2798" i="1"/>
  <c r="N1824" i="1"/>
  <c r="M1824" i="1"/>
  <c r="M1376" i="1"/>
  <c r="M431" i="1"/>
  <c r="L380" i="1"/>
  <c r="N382" i="1" s="1"/>
  <c r="M380" i="1"/>
  <c r="N8" i="1"/>
  <c r="M8" i="1"/>
  <c r="N795" i="1"/>
  <c r="M795" i="1"/>
  <c r="M796" i="1"/>
  <c r="N3498" i="1"/>
  <c r="M3498" i="1"/>
  <c r="N1995" i="1"/>
  <c r="M1995" i="1"/>
  <c r="M2247" i="1"/>
  <c r="N1127" i="1"/>
  <c r="M1127" i="1"/>
  <c r="N3837" i="1"/>
  <c r="M3837" i="1"/>
  <c r="M3017" i="1"/>
  <c r="M3018" i="1"/>
  <c r="N2430" i="1"/>
  <c r="M2430" i="1"/>
  <c r="N1662" i="1"/>
  <c r="M1662" i="1"/>
  <c r="M1406" i="1"/>
  <c r="N894" i="1"/>
  <c r="M894" i="1"/>
  <c r="N125" i="1"/>
  <c r="M125" i="1"/>
  <c r="L125" i="1"/>
  <c r="M126" i="1" s="1"/>
  <c r="M3451" i="1"/>
  <c r="M3452" i="1"/>
  <c r="N2595" i="1"/>
  <c r="M2595" i="1"/>
  <c r="N651" i="1"/>
  <c r="M651" i="1"/>
  <c r="M2090" i="1"/>
  <c r="N487" i="1"/>
  <c r="M487" i="1"/>
  <c r="N975" i="1"/>
  <c r="M975" i="1"/>
  <c r="N3821" i="1"/>
  <c r="M3821" i="1"/>
  <c r="M2936" i="1"/>
  <c r="M3795" i="1"/>
  <c r="M3796" i="1"/>
  <c r="N2104" i="1"/>
  <c r="M2104" i="1"/>
  <c r="M3410" i="1"/>
  <c r="M2242" i="1"/>
  <c r="M2243" i="1"/>
  <c r="N1122" i="1"/>
  <c r="M1122" i="1"/>
  <c r="M3822" i="1"/>
  <c r="N3566" i="1"/>
  <c r="M3566" i="1"/>
  <c r="M3310" i="1"/>
  <c r="M2542" i="1"/>
  <c r="N2285" i="1"/>
  <c r="L2285" i="1"/>
  <c r="N1517" i="1"/>
  <c r="M1517" i="1"/>
  <c r="N1006" i="1"/>
  <c r="M1006" i="1"/>
  <c r="N749" i="1"/>
  <c r="L749" i="1"/>
  <c r="M749" i="1"/>
  <c r="N3784" i="1"/>
  <c r="M3784" i="1"/>
  <c r="N2155" i="1"/>
  <c r="M2155" i="1"/>
  <c r="N1211" i="1"/>
  <c r="M1211" i="1"/>
  <c r="M1212" i="1"/>
  <c r="N3722" i="1"/>
  <c r="M3722" i="1"/>
  <c r="M1135" i="1"/>
  <c r="N15" i="1"/>
  <c r="M15" i="1"/>
  <c r="N3349" i="1"/>
  <c r="M3349" i="1"/>
  <c r="M2912" i="1"/>
  <c r="M2016" i="1"/>
  <c r="N725" i="1"/>
  <c r="M725" i="1"/>
  <c r="N416" i="1"/>
  <c r="M416" i="1"/>
  <c r="N3707" i="1"/>
  <c r="M3707" i="1"/>
  <c r="N2899" i="1"/>
  <c r="M2899" i="1"/>
  <c r="N1487" i="1"/>
  <c r="M1487" i="1"/>
  <c r="M3670" i="1"/>
  <c r="M3361" i="1"/>
  <c r="N2837" i="1"/>
  <c r="M2837" i="1"/>
  <c r="N2581" i="1"/>
  <c r="M2581" i="1"/>
  <c r="N2326" i="1"/>
  <c r="M2326" i="1"/>
  <c r="N2070" i="1"/>
  <c r="M2070" i="1"/>
  <c r="N1813" i="1"/>
  <c r="M1813" i="1"/>
  <c r="N1558" i="1"/>
  <c r="M1558" i="1"/>
  <c r="N1302" i="1"/>
  <c r="M1302" i="1"/>
  <c r="N789" i="1"/>
  <c r="M789" i="1"/>
  <c r="N534" i="1"/>
  <c r="M278" i="1"/>
  <c r="N21" i="1"/>
  <c r="M21" i="1"/>
  <c r="N3032" i="1"/>
  <c r="M3032" i="1"/>
  <c r="N2091" i="1"/>
  <c r="M2091" i="1"/>
  <c r="N1328" i="1"/>
  <c r="M1328" i="1"/>
  <c r="M3847" i="1"/>
  <c r="N2762" i="1"/>
  <c r="M2762" i="1"/>
  <c r="N1610" i="1"/>
  <c r="M1610" i="1"/>
  <c r="M543" i="1"/>
  <c r="N2941" i="1"/>
  <c r="M2941" i="1"/>
  <c r="M2440" i="1"/>
  <c r="N1608" i="1"/>
  <c r="M1608" i="1"/>
  <c r="M1288" i="1"/>
  <c r="M264" i="1"/>
  <c r="N464" i="1"/>
  <c r="M464" i="1"/>
  <c r="N3411" i="1"/>
  <c r="M3411" i="1"/>
  <c r="M3412" i="1"/>
  <c r="N2560" i="1"/>
  <c r="M2560" i="1"/>
  <c r="M1539" i="1"/>
  <c r="M1540" i="1"/>
  <c r="N227" i="1"/>
  <c r="M227" i="1"/>
  <c r="N2866" i="1"/>
  <c r="M2866" i="1"/>
  <c r="M1746" i="1"/>
  <c r="N1747" i="1"/>
  <c r="M658" i="1"/>
  <c r="N3721" i="1"/>
  <c r="M3721" i="1"/>
  <c r="N3454" i="1"/>
  <c r="M3454" i="1"/>
  <c r="N3198" i="1"/>
  <c r="M3198" i="1"/>
  <c r="M2942" i="1"/>
  <c r="N2621" i="1"/>
  <c r="M2621" i="1"/>
  <c r="N2313" i="1"/>
  <c r="M2313" i="1"/>
  <c r="M2057" i="1"/>
  <c r="N1801" i="1"/>
  <c r="M1801" i="1"/>
  <c r="N1545" i="1"/>
  <c r="M1545" i="1"/>
  <c r="N1289" i="1"/>
  <c r="M1289" i="1"/>
  <c r="M1290" i="1"/>
  <c r="N1033" i="1"/>
  <c r="M1033" i="1"/>
  <c r="M1034" i="1"/>
  <c r="N777" i="1"/>
  <c r="M777" i="1"/>
  <c r="M521" i="1"/>
  <c r="N265" i="1"/>
  <c r="M265" i="1"/>
  <c r="M9" i="1"/>
  <c r="N3192" i="1"/>
  <c r="M3192" i="1"/>
  <c r="N1400" i="1"/>
  <c r="M1400" i="1"/>
  <c r="N291" i="1"/>
  <c r="M291" i="1"/>
  <c r="N2895" i="1"/>
  <c r="M2895" i="1"/>
  <c r="M1727" i="1"/>
  <c r="N514" i="1"/>
  <c r="M514" i="1"/>
  <c r="N3312" i="1"/>
  <c r="M3312" i="1"/>
  <c r="N2981" i="1"/>
  <c r="M2981" i="1"/>
  <c r="N2533" i="1"/>
  <c r="M2533" i="1"/>
  <c r="M1648" i="1"/>
  <c r="N1189" i="1"/>
  <c r="M1189" i="1"/>
  <c r="N816" i="1"/>
  <c r="M816" i="1"/>
  <c r="N549" i="1"/>
  <c r="M549" i="1"/>
  <c r="M112" i="1"/>
  <c r="N147" i="1"/>
  <c r="M147" i="1"/>
  <c r="M2967" i="1"/>
  <c r="M1426" i="1"/>
  <c r="M1023" i="1"/>
  <c r="N500" i="1"/>
  <c r="M500" i="1"/>
  <c r="M2875" i="1"/>
  <c r="N2876" i="1"/>
  <c r="M2876" i="1"/>
  <c r="N1767" i="1"/>
  <c r="M1767" i="1"/>
  <c r="M31" i="1"/>
  <c r="M3342" i="1"/>
  <c r="M2830" i="1"/>
  <c r="M2318" i="1"/>
  <c r="N782" i="1"/>
  <c r="M782" i="1"/>
  <c r="N270" i="1"/>
  <c r="M270" i="1"/>
  <c r="N3597" i="1"/>
  <c r="M3597" i="1"/>
  <c r="N3085" i="1"/>
  <c r="M3085" i="1"/>
  <c r="N2573" i="1"/>
  <c r="M2573" i="1"/>
  <c r="N1869" i="1"/>
  <c r="M1869" i="1"/>
  <c r="N1357" i="1"/>
  <c r="M1357" i="1"/>
  <c r="N973" i="1"/>
  <c r="M973" i="1"/>
  <c r="N397" i="1"/>
  <c r="M397" i="1"/>
  <c r="M151" i="1"/>
  <c r="M3044" i="1"/>
  <c r="M3045" i="1"/>
  <c r="M2532" i="1"/>
  <c r="M1956" i="1"/>
  <c r="M1508" i="1"/>
  <c r="M996" i="1"/>
  <c r="M484" i="1"/>
  <c r="M485" i="1"/>
  <c r="N3545" i="1"/>
  <c r="M3545" i="1"/>
  <c r="N3765" i="1"/>
  <c r="M3765" i="1"/>
  <c r="M2071" i="1"/>
  <c r="M2662" i="1"/>
  <c r="M879" i="1"/>
  <c r="M3804" i="1"/>
  <c r="M3292" i="1"/>
  <c r="M3293" i="1"/>
  <c r="M2844" i="1"/>
  <c r="M2845" i="1"/>
  <c r="M2268" i="1"/>
  <c r="N1884" i="1"/>
  <c r="M1884" i="1"/>
  <c r="M1500" i="1"/>
  <c r="M1501" i="1"/>
  <c r="N988" i="1"/>
  <c r="M988" i="1"/>
  <c r="N412" i="1"/>
  <c r="M412" i="1"/>
  <c r="N1616" i="1"/>
  <c r="M1616" i="1"/>
  <c r="N136" i="1"/>
  <c r="M136" i="1"/>
  <c r="M2463" i="1"/>
  <c r="N434" i="1"/>
  <c r="M434" i="1"/>
  <c r="L3644" i="1"/>
  <c r="N3646" i="1" s="1"/>
  <c r="N3125" i="1"/>
  <c r="M3125" i="1"/>
  <c r="N2613" i="1"/>
  <c r="M2613" i="1"/>
  <c r="N2061" i="1"/>
  <c r="M2061" i="1"/>
  <c r="N1525" i="1"/>
  <c r="M1525" i="1"/>
  <c r="N1013" i="1"/>
  <c r="M1013" i="1"/>
  <c r="M501" i="1"/>
  <c r="M3123" i="1"/>
  <c r="M3124" i="1"/>
  <c r="N448" i="1"/>
  <c r="M448" i="1"/>
  <c r="M2818" i="1"/>
  <c r="M2819" i="1"/>
  <c r="M770" i="1"/>
  <c r="M771" i="1"/>
  <c r="M3532" i="1"/>
  <c r="N2956" i="1"/>
  <c r="M2956" i="1"/>
  <c r="N2444" i="1"/>
  <c r="M2444" i="1"/>
  <c r="N1932" i="1"/>
  <c r="M1932" i="1"/>
  <c r="N1420" i="1"/>
  <c r="M1420" i="1"/>
  <c r="N396" i="1"/>
  <c r="M396" i="1"/>
  <c r="L3772" i="1"/>
  <c r="M3773" i="1" s="1"/>
  <c r="M2287" i="1"/>
  <c r="N1856" i="1"/>
  <c r="M1856" i="1"/>
  <c r="M1331" i="1"/>
  <c r="M2995" i="1"/>
  <c r="N1148" i="1"/>
  <c r="M1148" i="1"/>
  <c r="N2296" i="1"/>
  <c r="M2296" i="1"/>
  <c r="M1299" i="1"/>
  <c r="M1300" i="1"/>
  <c r="M408" i="1"/>
  <c r="N3122" i="1"/>
  <c r="M3122" i="1"/>
  <c r="M1810" i="1"/>
  <c r="M834" i="1"/>
  <c r="M835" i="1"/>
  <c r="M3599" i="1"/>
  <c r="M3215" i="1"/>
  <c r="M2767" i="1"/>
  <c r="M1935" i="1"/>
  <c r="M1423" i="1"/>
  <c r="N964" i="1"/>
  <c r="M964" i="1"/>
  <c r="N452" i="1"/>
  <c r="M452" i="1"/>
  <c r="N68" i="1"/>
  <c r="M68" i="1"/>
  <c r="N1555" i="1"/>
  <c r="M1555" i="1"/>
  <c r="M1556" i="1"/>
  <c r="N3103" i="1"/>
  <c r="M3103" i="1"/>
  <c r="M1463" i="1"/>
  <c r="L1522" i="1"/>
  <c r="M1394" i="1"/>
  <c r="L3133" i="1"/>
  <c r="M1876" i="1"/>
  <c r="M1877" i="1"/>
  <c r="M3622" i="1"/>
  <c r="M614" i="1"/>
  <c r="N3564" i="1"/>
  <c r="M3564" i="1"/>
  <c r="M3191" i="1"/>
  <c r="M2668" i="1"/>
  <c r="M2669" i="1"/>
  <c r="M2295" i="1"/>
  <c r="M1964" i="1"/>
  <c r="M1965" i="1"/>
  <c r="N1452" i="1"/>
  <c r="M1452" i="1"/>
  <c r="N1419" i="1"/>
  <c r="M1418" i="1"/>
  <c r="M1419" i="1"/>
  <c r="N498" i="1"/>
  <c r="M498" i="1"/>
  <c r="N1556" i="1"/>
  <c r="M535" i="1"/>
  <c r="M870" i="1"/>
  <c r="M1020" i="1"/>
  <c r="M1021" i="1"/>
  <c r="M2210" i="1"/>
  <c r="M914" i="1"/>
  <c r="M1235" i="1"/>
  <c r="M1236" i="1"/>
  <c r="M3730" i="1"/>
  <c r="M2098" i="1"/>
  <c r="N2482" i="1"/>
  <c r="M2482" i="1"/>
  <c r="N2072" i="1"/>
  <c r="M2072" i="1"/>
  <c r="M45" i="1"/>
  <c r="N3028" i="1"/>
  <c r="M3027" i="1"/>
  <c r="M3028" i="1"/>
  <c r="N2228" i="1"/>
  <c r="M2227" i="1"/>
  <c r="M2228" i="1"/>
  <c r="N1324" i="1"/>
  <c r="M1323" i="1"/>
  <c r="M1324" i="1"/>
  <c r="N3843" i="1"/>
  <c r="M3842" i="1"/>
  <c r="M3843" i="1"/>
  <c r="M2807" i="1"/>
  <c r="M1834" i="1"/>
  <c r="M863" i="1"/>
  <c r="N3757" i="1"/>
  <c r="M3757" i="1"/>
  <c r="M3384" i="1"/>
  <c r="M2925" i="1"/>
  <c r="N3587" i="1"/>
  <c r="M3587" i="1"/>
  <c r="N1947" i="1"/>
  <c r="M1947" i="1"/>
  <c r="M1948" i="1"/>
  <c r="N736" i="1"/>
  <c r="M736" i="1"/>
  <c r="N842" i="1"/>
  <c r="M842" i="1"/>
  <c r="M3769" i="1"/>
  <c r="M3513" i="1"/>
  <c r="M3257" i="1"/>
  <c r="N2745" i="1"/>
  <c r="M2745" i="1"/>
  <c r="M2746" i="1"/>
  <c r="N2489" i="1"/>
  <c r="M2489" i="1"/>
  <c r="N1721" i="1"/>
  <c r="M1721" i="1"/>
  <c r="M1209" i="1"/>
  <c r="N953" i="1"/>
  <c r="M953" i="1"/>
  <c r="N441" i="1"/>
  <c r="M441" i="1"/>
  <c r="N185" i="1"/>
  <c r="M185" i="1"/>
  <c r="M186" i="1"/>
  <c r="N3627" i="1"/>
  <c r="M3627" i="1"/>
  <c r="N2747" i="1"/>
  <c r="M2747" i="1"/>
  <c r="M2112" i="1"/>
  <c r="N1144" i="1"/>
  <c r="M1144" i="1"/>
  <c r="N2306" i="1"/>
  <c r="M2306" i="1"/>
  <c r="M930" i="1"/>
  <c r="M931" i="1"/>
  <c r="M3232" i="1"/>
  <c r="N2784" i="1"/>
  <c r="M2784" i="1"/>
  <c r="M2336" i="1"/>
  <c r="N1301" i="1"/>
  <c r="M1301" i="1"/>
  <c r="M1056" i="1"/>
  <c r="M672" i="1"/>
  <c r="N405" i="1"/>
  <c r="M405" i="1"/>
  <c r="N1491" i="1"/>
  <c r="M1491" i="1"/>
  <c r="N312" i="1"/>
  <c r="M312" i="1"/>
  <c r="N2840" i="1"/>
  <c r="M2840" i="1"/>
  <c r="M1051" i="1"/>
  <c r="M1052" i="1"/>
  <c r="M3594" i="1"/>
  <c r="M3595" i="1"/>
  <c r="N2418" i="1"/>
  <c r="M2418" i="1"/>
  <c r="M1298" i="1"/>
  <c r="N178" i="1"/>
  <c r="M178" i="1"/>
  <c r="M3617" i="1"/>
  <c r="M3350" i="1"/>
  <c r="N3041" i="1"/>
  <c r="M3041" i="1"/>
  <c r="M2785" i="1"/>
  <c r="M2529" i="1"/>
  <c r="N2273" i="1"/>
  <c r="M2273" i="1"/>
  <c r="M2017" i="1"/>
  <c r="N1761" i="1"/>
  <c r="M1761" i="1"/>
  <c r="M1505" i="1"/>
  <c r="M1249" i="1"/>
  <c r="N993" i="1"/>
  <c r="M993" i="1"/>
  <c r="M994" i="1"/>
  <c r="M737" i="1"/>
  <c r="N226" i="1"/>
  <c r="M225" i="1"/>
  <c r="M226" i="1"/>
  <c r="N3747" i="1"/>
  <c r="M3747" i="1"/>
  <c r="M2867" i="1"/>
  <c r="M2868" i="1"/>
  <c r="N2868" i="1"/>
  <c r="N2048" i="1"/>
  <c r="M2048" i="1"/>
  <c r="M1099" i="1"/>
  <c r="M2695" i="1"/>
  <c r="M1543" i="1"/>
  <c r="N355" i="1"/>
  <c r="M354" i="1"/>
  <c r="M355" i="1"/>
  <c r="N2888" i="1"/>
  <c r="M2888" i="1"/>
  <c r="N2365" i="1"/>
  <c r="M2365" i="1"/>
  <c r="N1917" i="1"/>
  <c r="M1917" i="1"/>
  <c r="N1597" i="1"/>
  <c r="M1597" i="1"/>
  <c r="M1224" i="1"/>
  <c r="N572" i="1"/>
  <c r="M572" i="1"/>
  <c r="M275" i="1"/>
  <c r="M276" i="1"/>
  <c r="M2403" i="1"/>
  <c r="N1472" i="1"/>
  <c r="M1472" i="1"/>
  <c r="N128" i="1"/>
  <c r="M128" i="1"/>
  <c r="M1671" i="1"/>
  <c r="N591" i="1"/>
  <c r="M591" i="1"/>
  <c r="N3710" i="1"/>
  <c r="M3710" i="1"/>
  <c r="M3401" i="1"/>
  <c r="N3145" i="1"/>
  <c r="M3145" i="1"/>
  <c r="N2878" i="1"/>
  <c r="M2878" i="1"/>
  <c r="N2569" i="1"/>
  <c r="M2569" i="1"/>
  <c r="L2045" i="1"/>
  <c r="M2045" i="1"/>
  <c r="M1790" i="1"/>
  <c r="L1277" i="1"/>
  <c r="M1277" i="1"/>
  <c r="N1022" i="1"/>
  <c r="M1022" i="1"/>
  <c r="M510" i="1"/>
  <c r="N254" i="1"/>
  <c r="M254" i="1"/>
  <c r="N3003" i="1"/>
  <c r="M3003" i="1"/>
  <c r="M3004" i="1"/>
  <c r="N2203" i="1"/>
  <c r="M2203" i="1"/>
  <c r="N1284" i="1"/>
  <c r="M1283" i="1"/>
  <c r="M1284" i="1"/>
  <c r="N2650" i="1"/>
  <c r="M2650" i="1"/>
  <c r="N1498" i="1"/>
  <c r="M1498" i="1"/>
  <c r="N463" i="1"/>
  <c r="M463" i="1"/>
  <c r="N3685" i="1"/>
  <c r="M3685" i="1"/>
  <c r="L3300" i="1"/>
  <c r="M3300" i="1"/>
  <c r="N2853" i="1"/>
  <c r="M2853" i="1"/>
  <c r="N2416" i="1"/>
  <c r="M2416" i="1"/>
  <c r="N2032" i="1"/>
  <c r="M2032" i="1"/>
  <c r="N1637" i="1"/>
  <c r="M1637" i="1"/>
  <c r="N1125" i="1"/>
  <c r="M1125" i="1"/>
  <c r="N805" i="1"/>
  <c r="M805" i="1"/>
  <c r="N421" i="1"/>
  <c r="M421" i="1"/>
  <c r="N101" i="1"/>
  <c r="M101" i="1"/>
  <c r="M2706" i="1"/>
  <c r="M1335" i="1"/>
  <c r="N3252" i="1"/>
  <c r="M3252" i="1"/>
  <c r="M2780" i="1"/>
  <c r="M2431" i="1"/>
  <c r="M1919" i="1"/>
  <c r="N1460" i="1"/>
  <c r="M1460" i="1"/>
  <c r="N948" i="1"/>
  <c r="M948" i="1"/>
  <c r="M447" i="1"/>
  <c r="M1027" i="1"/>
  <c r="M1028" i="1"/>
  <c r="N3098" i="1"/>
  <c r="M3098" i="1"/>
  <c r="M3278" i="1"/>
  <c r="M2766" i="1"/>
  <c r="M2254" i="1"/>
  <c r="N1742" i="1"/>
  <c r="M1742" i="1"/>
  <c r="M1230" i="1"/>
  <c r="M718" i="1"/>
  <c r="M206" i="1"/>
  <c r="N3533" i="1"/>
  <c r="M3533" i="1"/>
  <c r="N3021" i="1"/>
  <c r="M3021" i="1"/>
  <c r="N2509" i="1"/>
  <c r="M2509" i="1"/>
  <c r="M1346" i="1"/>
  <c r="N845" i="1"/>
  <c r="M845" i="1"/>
  <c r="N333" i="1"/>
  <c r="M333" i="1"/>
  <c r="M2980" i="1"/>
  <c r="M2468" i="1"/>
  <c r="M2469" i="1"/>
  <c r="M1916" i="1"/>
  <c r="M1444" i="1"/>
  <c r="M932" i="1"/>
  <c r="M420" i="1"/>
  <c r="N818" i="1"/>
  <c r="M818" i="1"/>
  <c r="N1492" i="1"/>
  <c r="M1492" i="1"/>
  <c r="M3481" i="1"/>
  <c r="M3520" i="1"/>
  <c r="M1431" i="1"/>
  <c r="M2598" i="1"/>
  <c r="M60" i="1"/>
  <c r="M1922" i="1"/>
  <c r="M578" i="1"/>
  <c r="N3740" i="1"/>
  <c r="M3740" i="1"/>
  <c r="M2791" i="1"/>
  <c r="M2215" i="1"/>
  <c r="N1820" i="1"/>
  <c r="M1820" i="1"/>
  <c r="N1383" i="1"/>
  <c r="M1383" i="1"/>
  <c r="N871" i="1"/>
  <c r="M871" i="1"/>
  <c r="N359" i="1"/>
  <c r="M359" i="1"/>
  <c r="M3075" i="1"/>
  <c r="M3076" i="1"/>
  <c r="M3786" i="1"/>
  <c r="M2154" i="1"/>
  <c r="M311" i="1"/>
  <c r="M3573" i="1"/>
  <c r="M3061" i="1"/>
  <c r="M2549" i="1"/>
  <c r="M1973" i="1"/>
  <c r="M1461" i="1"/>
  <c r="M949" i="1"/>
  <c r="M437" i="1"/>
  <c r="M243" i="1"/>
  <c r="N3468" i="1"/>
  <c r="M3468" i="1"/>
  <c r="M2892" i="1"/>
  <c r="M2380" i="1"/>
  <c r="N1893" i="1"/>
  <c r="M1892" i="1"/>
  <c r="M1893" i="1"/>
  <c r="M1356" i="1"/>
  <c r="M844" i="1"/>
  <c r="M332" i="1"/>
  <c r="M3852" i="1"/>
  <c r="N3827" i="1"/>
  <c r="M3827" i="1"/>
  <c r="N3197" i="1"/>
  <c r="N2202" i="1"/>
  <c r="M2202" i="1"/>
  <c r="N3034" i="1"/>
  <c r="M3034" i="1"/>
  <c r="N960" i="1"/>
  <c r="M960" i="1"/>
  <c r="M3583" i="1"/>
  <c r="M2616" i="1"/>
  <c r="M2221" i="1"/>
  <c r="N1644" i="1"/>
  <c r="M1644" i="1"/>
  <c r="L1132" i="1"/>
  <c r="N1134" i="1" s="1"/>
  <c r="N1132" i="1"/>
  <c r="M203" i="1"/>
  <c r="M3588" i="1"/>
  <c r="M3589" i="1"/>
  <c r="M3151" i="1"/>
  <c r="M2756" i="1"/>
  <c r="M2757" i="1"/>
  <c r="M2372" i="1"/>
  <c r="M2373" i="1"/>
  <c r="M1807" i="1"/>
  <c r="N1412" i="1"/>
  <c r="M1412" i="1"/>
  <c r="M911" i="1"/>
  <c r="M399" i="1"/>
  <c r="N2842" i="1"/>
  <c r="M2842" i="1"/>
  <c r="N1138" i="1"/>
  <c r="M1138" i="1"/>
  <c r="M1151" i="1"/>
  <c r="M47" i="1"/>
  <c r="N3059" i="1"/>
  <c r="M3059" i="1"/>
  <c r="M1172" i="1"/>
  <c r="M3430" i="1"/>
  <c r="M2327" i="1"/>
  <c r="M1706" i="1"/>
  <c r="M82" i="1"/>
  <c r="M3511" i="1"/>
  <c r="M3127" i="1"/>
  <c r="M2284" i="1"/>
  <c r="M2285" i="1"/>
  <c r="M1911" i="1"/>
  <c r="N1260" i="1"/>
  <c r="M1260" i="1"/>
  <c r="N812" i="1"/>
  <c r="M812" i="1"/>
  <c r="M247" i="1"/>
  <c r="N2132" i="1"/>
  <c r="M2131" i="1"/>
  <c r="M2132" i="1"/>
  <c r="N2068" i="1"/>
  <c r="M2068" i="1"/>
  <c r="M2069" i="1"/>
  <c r="N3739" i="1"/>
  <c r="M1095" i="1"/>
  <c r="M3227" i="1"/>
  <c r="M3228" i="1"/>
  <c r="M1859" i="1"/>
  <c r="M1860" i="1"/>
  <c r="M3578" i="1"/>
  <c r="M1930" i="1"/>
  <c r="M1931" i="1"/>
  <c r="M210" i="1"/>
  <c r="N3563" i="1"/>
  <c r="M3563" i="1"/>
  <c r="N2732" i="1"/>
  <c r="M2731" i="1"/>
  <c r="M2732" i="1"/>
  <c r="N1915" i="1"/>
  <c r="M1915" i="1"/>
  <c r="N779" i="1"/>
  <c r="M779" i="1"/>
  <c r="M3506" i="1"/>
  <c r="M2095" i="1"/>
  <c r="M663" i="1"/>
  <c r="M2627" i="1"/>
  <c r="M774" i="1"/>
  <c r="N518" i="1"/>
  <c r="M518" i="1"/>
  <c r="M262" i="1"/>
  <c r="N2184" i="1"/>
  <c r="M2184" i="1"/>
  <c r="N3767" i="1"/>
  <c r="M3767" i="1"/>
  <c r="M2690" i="1"/>
  <c r="M762" i="1"/>
  <c r="N763" i="1"/>
  <c r="M3704" i="1"/>
  <c r="N3373" i="1"/>
  <c r="M3373" i="1"/>
  <c r="N2872" i="1"/>
  <c r="M2872" i="1"/>
  <c r="N476" i="1"/>
  <c r="M475" i="1"/>
  <c r="M476" i="1"/>
  <c r="M3114" i="1"/>
  <c r="N1970" i="1"/>
  <c r="M1970" i="1"/>
  <c r="N3758" i="1"/>
  <c r="M3758" i="1"/>
  <c r="L3501" i="1"/>
  <c r="M3502" i="1" s="1"/>
  <c r="M3501" i="1"/>
  <c r="N3245" i="1"/>
  <c r="M3245" i="1"/>
  <c r="L2989" i="1"/>
  <c r="M2989" i="1"/>
  <c r="M2734" i="1"/>
  <c r="N2478" i="1"/>
  <c r="M2478" i="1"/>
  <c r="N2222" i="1"/>
  <c r="M2222" i="1"/>
  <c r="N1966" i="1"/>
  <c r="M1966" i="1"/>
  <c r="N941" i="1"/>
  <c r="M941" i="1"/>
  <c r="N686" i="1"/>
  <c r="M686" i="1"/>
  <c r="N430" i="1"/>
  <c r="M430" i="1"/>
  <c r="N173" i="1"/>
  <c r="M173" i="1"/>
  <c r="N2696" i="1"/>
  <c r="M2696" i="1"/>
  <c r="M1971" i="1"/>
  <c r="M1972" i="1"/>
  <c r="N915" i="1"/>
  <c r="M915" i="1"/>
  <c r="M916" i="1"/>
  <c r="N3450" i="1"/>
  <c r="M3450" i="1"/>
  <c r="M2231" i="1"/>
  <c r="N767" i="1"/>
  <c r="M767" i="1"/>
  <c r="N3744" i="1"/>
  <c r="M3744" i="1"/>
  <c r="N3221" i="1"/>
  <c r="M3221" i="1"/>
  <c r="N2773" i="1"/>
  <c r="M2773" i="1"/>
  <c r="N2325" i="1"/>
  <c r="M2325" i="1"/>
  <c r="N1941" i="1"/>
  <c r="M1941" i="1"/>
  <c r="N1248" i="1"/>
  <c r="M1248" i="1"/>
  <c r="N1044" i="1"/>
  <c r="M1044" i="1"/>
  <c r="L1044" i="1"/>
  <c r="M1045" i="1" s="1"/>
  <c r="N661" i="1"/>
  <c r="M661" i="1"/>
  <c r="M288" i="1"/>
  <c r="N107" i="1"/>
  <c r="M107" i="1"/>
  <c r="N3499" i="1"/>
  <c r="M3499" i="1"/>
  <c r="M3500" i="1"/>
  <c r="N2683" i="1"/>
  <c r="M2683" i="1"/>
  <c r="N1875" i="1"/>
  <c r="M1875" i="1"/>
  <c r="M984" i="1"/>
  <c r="N3527" i="1"/>
  <c r="M3527" i="1"/>
  <c r="M1223" i="1"/>
  <c r="M3606" i="1"/>
  <c r="N3298" i="1"/>
  <c r="M3297" i="1"/>
  <c r="N3029" i="1"/>
  <c r="M3029" i="1"/>
  <c r="N2518" i="1"/>
  <c r="M2518" i="1"/>
  <c r="N2262" i="1"/>
  <c r="M2262" i="1"/>
  <c r="N2005" i="1"/>
  <c r="M2005" i="1"/>
  <c r="M1750" i="1"/>
  <c r="M1494" i="1"/>
  <c r="M1238" i="1"/>
  <c r="N981" i="1"/>
  <c r="M981" i="1"/>
  <c r="M726" i="1"/>
  <c r="M214" i="1"/>
  <c r="N2816" i="1"/>
  <c r="M2816" i="1"/>
  <c r="N1976" i="1"/>
  <c r="M1976" i="1"/>
  <c r="N1024" i="1"/>
  <c r="M1024" i="1"/>
  <c r="N3634" i="1"/>
  <c r="M3634" i="1"/>
  <c r="M2466" i="1"/>
  <c r="N1287" i="1"/>
  <c r="M1287" i="1"/>
  <c r="M279" i="1"/>
  <c r="M3528" i="1"/>
  <c r="M3208" i="1"/>
  <c r="N2877" i="1"/>
  <c r="M2877" i="1"/>
  <c r="L1852" i="1"/>
  <c r="M1852" i="1"/>
  <c r="M1544" i="1"/>
  <c r="N509" i="1"/>
  <c r="M509" i="1"/>
  <c r="N189" i="1"/>
  <c r="M189" i="1"/>
  <c r="N3219" i="1"/>
  <c r="M3219" i="1"/>
  <c r="N1243" i="1"/>
  <c r="M1243" i="1"/>
  <c r="M3754" i="1"/>
  <c r="N2586" i="1"/>
  <c r="M2586" i="1"/>
  <c r="N1434" i="1"/>
  <c r="M1434" i="1"/>
  <c r="M394" i="1"/>
  <c r="M3390" i="1"/>
  <c r="N2813" i="1"/>
  <c r="M2813" i="1"/>
  <c r="L2557" i="1"/>
  <c r="M2559" i="1" s="1"/>
  <c r="M2557" i="1"/>
  <c r="N2250" i="1"/>
  <c r="M2249" i="1"/>
  <c r="M2250" i="1"/>
  <c r="N1994" i="1"/>
  <c r="M1993" i="1"/>
  <c r="M1994" i="1"/>
  <c r="M1737" i="1"/>
  <c r="M1481" i="1"/>
  <c r="M1225" i="1"/>
  <c r="M969" i="1"/>
  <c r="M713" i="1"/>
  <c r="M457" i="1"/>
  <c r="M201" i="1"/>
  <c r="M1216" i="1"/>
  <c r="N3802" i="1"/>
  <c r="M3802" i="1"/>
  <c r="N1447" i="1"/>
  <c r="M1447" i="1"/>
  <c r="N242" i="1"/>
  <c r="M242" i="1"/>
  <c r="N3621" i="1"/>
  <c r="M3621" i="1"/>
  <c r="N3237" i="1"/>
  <c r="M3237" i="1"/>
  <c r="N2800" i="1"/>
  <c r="M2800" i="1"/>
  <c r="N1957" i="1"/>
  <c r="M1957" i="1"/>
  <c r="N1573" i="1"/>
  <c r="M1573" i="1"/>
  <c r="M1072" i="1"/>
  <c r="N776" i="1"/>
  <c r="M776" i="1"/>
  <c r="N368" i="1"/>
  <c r="M368" i="1"/>
  <c r="N48" i="1"/>
  <c r="M48" i="1"/>
  <c r="M2647" i="1"/>
  <c r="N1074" i="1"/>
  <c r="M1074" i="1"/>
  <c r="M3711" i="1"/>
  <c r="M3199" i="1"/>
  <c r="M2751" i="1"/>
  <c r="M1855" i="1"/>
  <c r="N1396" i="1"/>
  <c r="M1396" i="1"/>
  <c r="M831" i="1"/>
  <c r="N436" i="1"/>
  <c r="M436" i="1"/>
  <c r="N52" i="1"/>
  <c r="M52" i="1"/>
  <c r="N2999" i="1"/>
  <c r="M2999" i="1"/>
  <c r="M1367" i="1"/>
  <c r="M3726" i="1"/>
  <c r="N3214" i="1"/>
  <c r="M3214" i="1"/>
  <c r="N2702" i="1"/>
  <c r="M2702" i="1"/>
  <c r="N2190" i="1"/>
  <c r="M2190" i="1"/>
  <c r="N1678" i="1"/>
  <c r="M1678" i="1"/>
  <c r="M1166" i="1"/>
  <c r="M654" i="1"/>
  <c r="M142" i="1"/>
  <c r="N1741" i="1"/>
  <c r="M1741" i="1"/>
  <c r="N1293" i="1"/>
  <c r="M1293" i="1"/>
  <c r="N781" i="1"/>
  <c r="M781" i="1"/>
  <c r="N269" i="1"/>
  <c r="M269" i="1"/>
  <c r="M3812" i="1"/>
  <c r="M2916" i="1"/>
  <c r="M2917" i="1"/>
  <c r="M2404" i="1"/>
  <c r="N1852" i="1"/>
  <c r="N1380" i="1"/>
  <c r="M1380" i="1"/>
  <c r="N868" i="1"/>
  <c r="M868" i="1"/>
  <c r="N356" i="1"/>
  <c r="M356" i="1"/>
  <c r="N564" i="1"/>
  <c r="M563" i="1"/>
  <c r="M564" i="1"/>
  <c r="N404" i="1"/>
  <c r="M404" i="1"/>
  <c r="N3225" i="1"/>
  <c r="M3225" i="1"/>
  <c r="M3456" i="1"/>
  <c r="M599" i="1"/>
  <c r="N2342" i="1"/>
  <c r="M2342" i="1"/>
  <c r="M3167" i="1"/>
  <c r="M3676" i="1"/>
  <c r="M3677" i="1"/>
  <c r="M3175" i="1"/>
  <c r="N2716" i="1"/>
  <c r="M2716" i="1"/>
  <c r="N2204" i="1"/>
  <c r="M2204" i="1"/>
  <c r="M1732" i="1"/>
  <c r="N1733" i="1"/>
  <c r="M1733" i="1"/>
  <c r="N1308" i="1"/>
  <c r="M1308" i="1"/>
  <c r="N807" i="1"/>
  <c r="M807" i="1"/>
  <c r="N284" i="1"/>
  <c r="M284" i="1"/>
  <c r="M3000" i="1"/>
  <c r="N1291" i="1"/>
  <c r="M1291" i="1"/>
  <c r="M3679" i="1"/>
  <c r="M2055" i="1"/>
  <c r="N3854" i="1"/>
  <c r="M3854" i="1"/>
  <c r="M3509" i="1"/>
  <c r="M2997" i="1"/>
  <c r="M2485" i="1"/>
  <c r="M1909" i="1"/>
  <c r="M1397" i="1"/>
  <c r="M885" i="1"/>
  <c r="M373" i="1"/>
  <c r="N192" i="1"/>
  <c r="M192" i="1"/>
  <c r="N2522" i="1"/>
  <c r="M2522" i="1"/>
  <c r="M402" i="1"/>
  <c r="N2316" i="1"/>
  <c r="M2316" i="1"/>
  <c r="N1868" i="1"/>
  <c r="M1868" i="1"/>
  <c r="M1292" i="1"/>
  <c r="M268" i="1"/>
  <c r="N1330" i="1"/>
  <c r="M1330" i="1"/>
  <c r="M1711" i="1"/>
  <c r="M2355" i="1"/>
  <c r="M2356" i="1"/>
  <c r="N2069" i="1"/>
  <c r="M3604" i="1"/>
  <c r="N2201" i="1"/>
  <c r="M2201" i="1"/>
  <c r="N2605" i="1"/>
  <c r="M2605" i="1"/>
  <c r="M1592" i="1"/>
  <c r="M1005" i="1"/>
  <c r="N429" i="1"/>
  <c r="M429" i="1"/>
  <c r="N995" i="1"/>
  <c r="M995" i="1"/>
  <c r="M152" i="1"/>
  <c r="M2786" i="1"/>
  <c r="M1514" i="1"/>
  <c r="M442" i="1"/>
  <c r="M443" i="1"/>
  <c r="N3535" i="1"/>
  <c r="M3535" i="1"/>
  <c r="N3140" i="1"/>
  <c r="M3140" i="1"/>
  <c r="M2703" i="1"/>
  <c r="M2319" i="1"/>
  <c r="N1796" i="1"/>
  <c r="M1796" i="1"/>
  <c r="N900" i="1"/>
  <c r="M900" i="1"/>
  <c r="M335" i="1"/>
  <c r="N715" i="1"/>
  <c r="M715" i="1"/>
  <c r="M2229" i="1"/>
  <c r="M600" i="1"/>
  <c r="M3828" i="1"/>
  <c r="N1108" i="1"/>
  <c r="M1108" i="1"/>
  <c r="M3110" i="1"/>
  <c r="M3002" i="1"/>
  <c r="N1639" i="1"/>
  <c r="M1639" i="1"/>
  <c r="N39" i="1"/>
  <c r="M39" i="1"/>
  <c r="M1207" i="1"/>
  <c r="M695" i="1"/>
  <c r="M2783" i="1"/>
  <c r="M2387" i="1"/>
  <c r="L2387" i="1"/>
  <c r="M2388" i="1" s="1"/>
  <c r="N1940" i="1"/>
  <c r="M1940" i="1"/>
  <c r="M1503" i="1"/>
  <c r="M927" i="1"/>
  <c r="L237" i="1"/>
  <c r="N239" i="1" s="1"/>
  <c r="N3251" i="1"/>
  <c r="M3251" i="1"/>
  <c r="N1459" i="1"/>
  <c r="M1459" i="1"/>
  <c r="N255" i="1"/>
  <c r="M255" i="1"/>
  <c r="M1735" i="1"/>
  <c r="M253" i="1"/>
  <c r="M1988" i="1"/>
  <c r="N2938" i="1"/>
  <c r="M2937" i="1"/>
  <c r="M2938" i="1"/>
  <c r="N2426" i="1"/>
  <c r="M2425" i="1"/>
  <c r="M2426" i="1"/>
  <c r="N2170" i="1"/>
  <c r="M2169" i="1"/>
  <c r="N1914" i="1"/>
  <c r="M1913" i="1"/>
  <c r="M1914" i="1"/>
  <c r="N1658" i="1"/>
  <c r="M1657" i="1"/>
  <c r="M1658" i="1"/>
  <c r="N1146" i="1"/>
  <c r="M1145" i="1"/>
  <c r="M1146" i="1"/>
  <c r="N634" i="1"/>
  <c r="M633" i="1"/>
  <c r="M377" i="1"/>
  <c r="N122" i="1"/>
  <c r="M121" i="1"/>
  <c r="N3403" i="1"/>
  <c r="M3403" i="1"/>
  <c r="M2547" i="1"/>
  <c r="M2548" i="1"/>
  <c r="N666" i="1"/>
  <c r="M666" i="1"/>
  <c r="N3669" i="1"/>
  <c r="M3669" i="1"/>
  <c r="M2272" i="1"/>
  <c r="N1888" i="1"/>
  <c r="M1888" i="1"/>
  <c r="N1237" i="1"/>
  <c r="M1237" i="1"/>
  <c r="N277" i="1"/>
  <c r="M277" i="1"/>
  <c r="N3643" i="1"/>
  <c r="M3642" i="1"/>
  <c r="M3643" i="1"/>
  <c r="N683" i="1"/>
  <c r="M683" i="1"/>
  <c r="M3282" i="1"/>
  <c r="N2138" i="1"/>
  <c r="M2138" i="1"/>
  <c r="N1010" i="1"/>
  <c r="M1010" i="1"/>
  <c r="N3810" i="1"/>
  <c r="M3809" i="1"/>
  <c r="N3554" i="1"/>
  <c r="M3553" i="1"/>
  <c r="L3285" i="1"/>
  <c r="M3285" i="1"/>
  <c r="N2978" i="1"/>
  <c r="M2977" i="1"/>
  <c r="M2978" i="1"/>
  <c r="N2721" i="1"/>
  <c r="M2721" i="1"/>
  <c r="M2465" i="1"/>
  <c r="M2209" i="1"/>
  <c r="N1953" i="1"/>
  <c r="M1953" i="1"/>
  <c r="M1954" i="1"/>
  <c r="N1697" i="1"/>
  <c r="M1697" i="1"/>
  <c r="M1441" i="1"/>
  <c r="N1185" i="1"/>
  <c r="M1185" i="1"/>
  <c r="N929" i="1"/>
  <c r="M929" i="1"/>
  <c r="N673" i="1"/>
  <c r="M673" i="1"/>
  <c r="N417" i="1"/>
  <c r="M417" i="1"/>
  <c r="M161" i="1"/>
  <c r="N3539" i="1"/>
  <c r="M3539" i="1"/>
  <c r="N2667" i="1"/>
  <c r="M2667" i="1"/>
  <c r="N1907" i="1"/>
  <c r="M1907" i="1"/>
  <c r="M1908" i="1"/>
  <c r="N787" i="1"/>
  <c r="M787" i="1"/>
  <c r="M788" i="1"/>
  <c r="N3575" i="1"/>
  <c r="M3575" i="1"/>
  <c r="N2407" i="1"/>
  <c r="M2407" i="1"/>
  <c r="N1098" i="1"/>
  <c r="M1098" i="1"/>
  <c r="N3517" i="1"/>
  <c r="M3517" i="1"/>
  <c r="M3144" i="1"/>
  <c r="M2248" i="1"/>
  <c r="N1533" i="1"/>
  <c r="M1533" i="1"/>
  <c r="N1149" i="1"/>
  <c r="M1149" i="1"/>
  <c r="N829" i="1"/>
  <c r="M829" i="1"/>
  <c r="N456" i="1"/>
  <c r="M456" i="1"/>
  <c r="N72" i="1"/>
  <c r="M72" i="1"/>
  <c r="N43" i="1"/>
  <c r="M43" i="1"/>
  <c r="N2195" i="1"/>
  <c r="M2195" i="1"/>
  <c r="N3687" i="1"/>
  <c r="M3687" i="1"/>
  <c r="N2511" i="1"/>
  <c r="M2511" i="1"/>
  <c r="N327" i="1"/>
  <c r="M327" i="1"/>
  <c r="N3593" i="1"/>
  <c r="M3593" i="1"/>
  <c r="N3337" i="1"/>
  <c r="M3337" i="1"/>
  <c r="N3081" i="1"/>
  <c r="M3081" i="1"/>
  <c r="M2761" i="1"/>
  <c r="M2505" i="1"/>
  <c r="N2238" i="1"/>
  <c r="M2238" i="1"/>
  <c r="N1982" i="1"/>
  <c r="M1982" i="1"/>
  <c r="L1469" i="1"/>
  <c r="M1469" i="1"/>
  <c r="L1213" i="1"/>
  <c r="M1213" i="1"/>
  <c r="N958" i="1"/>
  <c r="M958" i="1"/>
  <c r="N702" i="1"/>
  <c r="M702" i="1"/>
  <c r="N190" i="1"/>
  <c r="M190" i="1"/>
  <c r="N3683" i="1"/>
  <c r="M3683" i="1"/>
  <c r="M3684" i="1"/>
  <c r="N2795" i="1"/>
  <c r="M2795" i="1"/>
  <c r="N2011" i="1"/>
  <c r="M2011" i="1"/>
  <c r="M2012" i="1"/>
  <c r="N987" i="1"/>
  <c r="M987" i="1"/>
  <c r="N3530" i="1"/>
  <c r="M3530" i="1"/>
  <c r="N2370" i="1"/>
  <c r="M2370" i="1"/>
  <c r="N1258" i="1"/>
  <c r="M1258" i="1"/>
  <c r="L3556" i="1"/>
  <c r="N3558" i="1" s="1"/>
  <c r="M3556" i="1"/>
  <c r="M3184" i="1"/>
  <c r="N2725" i="1"/>
  <c r="M2725" i="1"/>
  <c r="M1904" i="1"/>
  <c r="N1509" i="1"/>
  <c r="M1509" i="1"/>
  <c r="N741" i="1"/>
  <c r="M741" i="1"/>
  <c r="N357" i="1"/>
  <c r="M357" i="1"/>
  <c r="N37" i="1"/>
  <c r="M37" i="1"/>
  <c r="M3690" i="1"/>
  <c r="M3691" i="1"/>
  <c r="N2394" i="1"/>
  <c r="M2394" i="1"/>
  <c r="N1007" i="1"/>
  <c r="M1007" i="1"/>
  <c r="M3700" i="1"/>
  <c r="M3701" i="1"/>
  <c r="M3135" i="1"/>
  <c r="N2740" i="1"/>
  <c r="M2740" i="1"/>
  <c r="M1343" i="1"/>
  <c r="N820" i="1"/>
  <c r="M820" i="1"/>
  <c r="M383" i="1"/>
  <c r="M611" i="1"/>
  <c r="N2738" i="1"/>
  <c r="M2738" i="1"/>
  <c r="N1183" i="1"/>
  <c r="M1183" i="1"/>
  <c r="N3662" i="1"/>
  <c r="M3662" i="1"/>
  <c r="N3150" i="1"/>
  <c r="M3150" i="1"/>
  <c r="N2638" i="1"/>
  <c r="M2638" i="1"/>
  <c r="N2126" i="1"/>
  <c r="M2126" i="1"/>
  <c r="N1102" i="1"/>
  <c r="M1102" i="1"/>
  <c r="N590" i="1"/>
  <c r="M590" i="1"/>
  <c r="N2893" i="1"/>
  <c r="M2893" i="1"/>
  <c r="N2381" i="1"/>
  <c r="M2381" i="1"/>
  <c r="N1677" i="1"/>
  <c r="M1677" i="1"/>
  <c r="N717" i="1"/>
  <c r="M717" i="1"/>
  <c r="N205" i="1"/>
  <c r="M205" i="1"/>
  <c r="M3748" i="1"/>
  <c r="N2852" i="1"/>
  <c r="M2852" i="1"/>
  <c r="N2340" i="1"/>
  <c r="M2340" i="1"/>
  <c r="M2341" i="1"/>
  <c r="M1828" i="1"/>
  <c r="N1316" i="1"/>
  <c r="M1316" i="1"/>
  <c r="M1317" i="1"/>
  <c r="M804" i="1"/>
  <c r="M292" i="1"/>
  <c r="M212" i="1"/>
  <c r="M3161" i="1"/>
  <c r="N117" i="1"/>
  <c r="M117" i="1"/>
  <c r="M407" i="1"/>
  <c r="M1638" i="1"/>
  <c r="N2923" i="1"/>
  <c r="M2922" i="1"/>
  <c r="M1634" i="1"/>
  <c r="N3548" i="1"/>
  <c r="M3548" i="1"/>
  <c r="N3100" i="1"/>
  <c r="M3100" i="1"/>
  <c r="M3101" i="1"/>
  <c r="N2652" i="1"/>
  <c r="M2652" i="1"/>
  <c r="N2116" i="1"/>
  <c r="M2116" i="1"/>
  <c r="N1255" i="1"/>
  <c r="M1255" i="1"/>
  <c r="N743" i="1"/>
  <c r="M743" i="1"/>
  <c r="N92" i="1"/>
  <c r="M92" i="1"/>
  <c r="N3354" i="1"/>
  <c r="M3354" i="1"/>
  <c r="N1714" i="1"/>
  <c r="M1714" i="1"/>
  <c r="M3445" i="1"/>
  <c r="M2933" i="1"/>
  <c r="M2421" i="1"/>
  <c r="N1845" i="1"/>
  <c r="M1845" i="1"/>
  <c r="M1333" i="1"/>
  <c r="M821" i="1"/>
  <c r="M309" i="1"/>
  <c r="N130" i="1"/>
  <c r="M130" i="1"/>
  <c r="N3276" i="1"/>
  <c r="M3276" i="1"/>
  <c r="N2764" i="1"/>
  <c r="M2764" i="1"/>
  <c r="N2252" i="1"/>
  <c r="M2252" i="1"/>
  <c r="N1804" i="1"/>
  <c r="M1804" i="1"/>
  <c r="N1228" i="1"/>
  <c r="M1228" i="1"/>
  <c r="N716" i="1"/>
  <c r="M716" i="1"/>
  <c r="N204" i="1"/>
  <c r="M204" i="1"/>
  <c r="M3311" i="1"/>
  <c r="M1075" i="1"/>
  <c r="M1076" i="1"/>
  <c r="N3712" i="1"/>
  <c r="M3712" i="1"/>
  <c r="M2903" i="1"/>
  <c r="M2278" i="1"/>
  <c r="N3772" i="1"/>
  <c r="N2541" i="1"/>
  <c r="M2541" i="1"/>
  <c r="N2029" i="1"/>
  <c r="M2029" i="1"/>
  <c r="M1528" i="1"/>
  <c r="N248" i="1"/>
  <c r="M248" i="1"/>
  <c r="N154" i="1"/>
  <c r="M154" i="1"/>
  <c r="N3460" i="1"/>
  <c r="M3460" i="1"/>
  <c r="N3087" i="1"/>
  <c r="M3087" i="1"/>
  <c r="M2639" i="1"/>
  <c r="M2255" i="1"/>
  <c r="M1295" i="1"/>
  <c r="M783" i="1"/>
  <c r="N271" i="1"/>
  <c r="M271" i="1"/>
  <c r="N2880" i="1"/>
  <c r="M2880" i="1"/>
  <c r="M2410" i="1"/>
  <c r="M2165" i="1"/>
  <c r="M411" i="1"/>
  <c r="N3124" i="1"/>
  <c r="M2871" i="1"/>
  <c r="M2476" i="1"/>
  <c r="M2477" i="1"/>
  <c r="M2167" i="1"/>
  <c r="M1783" i="1"/>
  <c r="M27" i="1"/>
  <c r="M2234" i="1"/>
  <c r="M903" i="1"/>
  <c r="N3008" i="1"/>
  <c r="M3008" i="1"/>
  <c r="M3366" i="1"/>
  <c r="M3541" i="1"/>
  <c r="N3668" i="1"/>
  <c r="M3667" i="1"/>
  <c r="M3668" i="1"/>
  <c r="M2363" i="1"/>
  <c r="M2364" i="1"/>
  <c r="M811" i="1"/>
  <c r="M1250" i="1"/>
  <c r="M3814" i="1"/>
  <c r="M3463" i="1"/>
  <c r="M2375" i="1"/>
  <c r="M2908" i="1"/>
  <c r="N946" i="1"/>
  <c r="M946" i="1"/>
  <c r="M3353" i="1"/>
  <c r="M1708" i="1"/>
  <c r="M428" i="1"/>
  <c r="M3544" i="1"/>
  <c r="M1069" i="1"/>
  <c r="N1493" i="1"/>
  <c r="M1493" i="1"/>
  <c r="N928" i="1"/>
  <c r="M928" i="1"/>
  <c r="N597" i="1"/>
  <c r="M597" i="1"/>
  <c r="N224" i="1"/>
  <c r="M224" i="1"/>
  <c r="N3284" i="1"/>
  <c r="M3283" i="1"/>
  <c r="M3284" i="1"/>
  <c r="N3231" i="1"/>
  <c r="M3231" i="1"/>
  <c r="M2079" i="1"/>
  <c r="L3797" i="1"/>
  <c r="M3799" i="1" s="1"/>
  <c r="M3797" i="1"/>
  <c r="N3542" i="1"/>
  <c r="M3542" i="1"/>
  <c r="N3233" i="1"/>
  <c r="M3233" i="1"/>
  <c r="N2966" i="1"/>
  <c r="M2966" i="1"/>
  <c r="N2709" i="1"/>
  <c r="M2709" i="1"/>
  <c r="L2453" i="1"/>
  <c r="N2455" i="1" s="1"/>
  <c r="M2453" i="1"/>
  <c r="N2198" i="1"/>
  <c r="M2198" i="1"/>
  <c r="N1942" i="1"/>
  <c r="M1942" i="1"/>
  <c r="N1686" i="1"/>
  <c r="M1686" i="1"/>
  <c r="N1174" i="1"/>
  <c r="M1174" i="1"/>
  <c r="N917" i="1"/>
  <c r="M917" i="1"/>
  <c r="N406" i="1"/>
  <c r="M406" i="1"/>
  <c r="N150" i="1"/>
  <c r="M150" i="1"/>
  <c r="N3480" i="1"/>
  <c r="M3480" i="1"/>
  <c r="N1840" i="1"/>
  <c r="M1840" i="1"/>
  <c r="N696" i="1"/>
  <c r="M696" i="1"/>
  <c r="N2186" i="1"/>
  <c r="M2186" i="1"/>
  <c r="M2187" i="1"/>
  <c r="N1031" i="1"/>
  <c r="M1031" i="1"/>
  <c r="N3464" i="1"/>
  <c r="M3464" i="1"/>
  <c r="N2173" i="1"/>
  <c r="M2173" i="1"/>
  <c r="N1789" i="1"/>
  <c r="M1789" i="1"/>
  <c r="M1416" i="1"/>
  <c r="N764" i="1"/>
  <c r="M764" i="1"/>
  <c r="L444" i="1"/>
  <c r="N446" i="1" s="1"/>
  <c r="M444" i="1"/>
  <c r="N444" i="1"/>
  <c r="N888" i="1"/>
  <c r="M888" i="1"/>
  <c r="N3019" i="1"/>
  <c r="M3019" i="1"/>
  <c r="N2152" i="1"/>
  <c r="M2152" i="1"/>
  <c r="N939" i="1"/>
  <c r="M939" i="1"/>
  <c r="M940" i="1"/>
  <c r="N3482" i="1"/>
  <c r="M3482" i="1"/>
  <c r="N2314" i="1"/>
  <c r="M2314" i="1"/>
  <c r="M1186" i="1"/>
  <c r="N3849" i="1"/>
  <c r="M3849" i="1"/>
  <c r="N3582" i="1"/>
  <c r="M3582" i="1"/>
  <c r="N3325" i="1"/>
  <c r="M3325" i="1"/>
  <c r="M3070" i="1"/>
  <c r="N2750" i="1"/>
  <c r="M2750" i="1"/>
  <c r="M2185" i="1"/>
  <c r="N1929" i="1"/>
  <c r="M1929" i="1"/>
  <c r="N1673" i="1"/>
  <c r="M1673" i="1"/>
  <c r="M1417" i="1"/>
  <c r="N1161" i="1"/>
  <c r="M1161" i="1"/>
  <c r="M905" i="1"/>
  <c r="M906" i="1"/>
  <c r="M649" i="1"/>
  <c r="M393" i="1"/>
  <c r="N3632" i="1"/>
  <c r="M3632" i="1"/>
  <c r="N2752" i="1"/>
  <c r="M2752" i="1"/>
  <c r="N1803" i="1"/>
  <c r="M1803" i="1"/>
  <c r="N3455" i="1"/>
  <c r="M3455" i="1"/>
  <c r="M2311" i="1"/>
  <c r="N3504" i="1"/>
  <c r="M3504" i="1"/>
  <c r="N2672" i="1"/>
  <c r="M2672" i="1"/>
  <c r="N2288" i="1"/>
  <c r="M2288" i="1"/>
  <c r="N1445" i="1"/>
  <c r="M1445" i="1"/>
  <c r="N997" i="1"/>
  <c r="M997" i="1"/>
  <c r="N688" i="1"/>
  <c r="M688" i="1"/>
  <c r="M3591" i="1"/>
  <c r="N730" i="1"/>
  <c r="M730" i="1"/>
  <c r="M3647" i="1"/>
  <c r="N3060" i="1"/>
  <c r="M3060" i="1"/>
  <c r="M2687" i="1"/>
  <c r="N2292" i="1"/>
  <c r="M2292" i="1"/>
  <c r="N1332" i="1"/>
  <c r="M1332" i="1"/>
  <c r="N2171" i="1"/>
  <c r="M2171" i="1"/>
  <c r="M2172" i="1"/>
  <c r="N512" i="1"/>
  <c r="M512" i="1"/>
  <c r="N2631" i="1"/>
  <c r="M2631" i="1"/>
  <c r="M1066" i="1"/>
  <c r="M2062" i="1"/>
  <c r="N1038" i="1"/>
  <c r="M1038" i="1"/>
  <c r="M526" i="1"/>
  <c r="M14" i="1"/>
  <c r="N3341" i="1"/>
  <c r="M3341" i="1"/>
  <c r="N2829" i="1"/>
  <c r="M2829" i="1"/>
  <c r="N2317" i="1"/>
  <c r="M2317" i="1"/>
  <c r="N1613" i="1"/>
  <c r="M1613" i="1"/>
  <c r="N1165" i="1"/>
  <c r="M1165" i="1"/>
  <c r="N653" i="1"/>
  <c r="M653" i="1"/>
  <c r="N141" i="1"/>
  <c r="M141" i="1"/>
  <c r="M3428" i="1"/>
  <c r="N2789" i="1"/>
  <c r="M2788" i="1"/>
  <c r="M2789" i="1"/>
  <c r="M2276" i="1"/>
  <c r="M2277" i="1"/>
  <c r="M1764" i="1"/>
  <c r="N1765" i="1"/>
  <c r="M1765" i="1"/>
  <c r="M1252" i="1"/>
  <c r="M1253" i="1"/>
  <c r="M740" i="1"/>
  <c r="M228" i="1"/>
  <c r="M51" i="1"/>
  <c r="M148" i="1"/>
  <c r="M2969" i="1"/>
  <c r="N704" i="1"/>
  <c r="M704" i="1"/>
  <c r="M1510" i="1"/>
  <c r="N2831" i="1"/>
  <c r="M2831" i="1"/>
  <c r="N1559" i="1"/>
  <c r="M1559" i="1"/>
  <c r="M266" i="1"/>
  <c r="N3484" i="1"/>
  <c r="M3484" i="1"/>
  <c r="N3047" i="1"/>
  <c r="M3047" i="1"/>
  <c r="N2599" i="1"/>
  <c r="M2599" i="1"/>
  <c r="M2087" i="1"/>
  <c r="M1692" i="1"/>
  <c r="M1693" i="1"/>
  <c r="M1244" i="1"/>
  <c r="N28" i="1"/>
  <c r="M28" i="1"/>
  <c r="N2411" i="1"/>
  <c r="M2411" i="1"/>
  <c r="N860" i="1"/>
  <c r="M859" i="1"/>
  <c r="M860" i="1"/>
  <c r="N3255" i="1"/>
  <c r="M3255" i="1"/>
  <c r="M1607" i="1"/>
  <c r="M3381" i="1"/>
  <c r="M2869" i="1"/>
  <c r="M2357" i="1"/>
  <c r="M1781" i="1"/>
  <c r="M1269" i="1"/>
  <c r="M757" i="1"/>
  <c r="M245" i="1"/>
  <c r="N3751" i="1"/>
  <c r="M3751" i="1"/>
  <c r="N2162" i="1"/>
  <c r="M2162" i="1"/>
  <c r="N3788" i="1"/>
  <c r="M3788" i="1"/>
  <c r="M3212" i="1"/>
  <c r="N2188" i="1"/>
  <c r="M2188" i="1"/>
  <c r="N1740" i="1"/>
  <c r="M1740" i="1"/>
  <c r="M1164" i="1"/>
  <c r="M652" i="1"/>
  <c r="M140" i="1"/>
  <c r="N2548" i="1"/>
  <c r="M3055" i="1"/>
  <c r="M3379" i="1"/>
  <c r="M3380" i="1"/>
  <c r="N3776" i="1"/>
  <c r="M3776" i="1"/>
  <c r="N2260" i="1"/>
  <c r="M2260" i="1"/>
  <c r="M2261" i="1"/>
  <c r="M2009" i="1"/>
  <c r="M2176" i="1"/>
  <c r="M1574" i="1"/>
  <c r="M3516" i="1"/>
  <c r="M2488" i="1"/>
  <c r="N1912" i="1"/>
  <c r="M1912" i="1"/>
  <c r="M1453" i="1"/>
  <c r="N877" i="1"/>
  <c r="M877" i="1"/>
  <c r="N723" i="1"/>
  <c r="M723" i="1"/>
  <c r="M724" i="1"/>
  <c r="N3771" i="1"/>
  <c r="M3770" i="1"/>
  <c r="M3771" i="1"/>
  <c r="M2490" i="1"/>
  <c r="M2491" i="1"/>
  <c r="N1279" i="1"/>
  <c r="M1279" i="1"/>
  <c r="N103" i="1"/>
  <c r="M103" i="1"/>
  <c r="M3023" i="1"/>
  <c r="N2628" i="1"/>
  <c r="M2628" i="1"/>
  <c r="M2191" i="1"/>
  <c r="M1679" i="1"/>
  <c r="N772" i="1"/>
  <c r="M772" i="1"/>
  <c r="N231" i="1"/>
  <c r="M231" i="1"/>
  <c r="M2267" i="1"/>
  <c r="M2101" i="1"/>
  <c r="N2994" i="1"/>
  <c r="M2994" i="1"/>
  <c r="N539" i="1"/>
  <c r="M539" i="1"/>
  <c r="M540" i="1"/>
  <c r="N540" i="1"/>
  <c r="N1635" i="1"/>
  <c r="M1318" i="1"/>
  <c r="N2674" i="1"/>
  <c r="M2674" i="1"/>
  <c r="M1042" i="1"/>
  <c r="M1043" i="1"/>
  <c r="M3820" i="1"/>
  <c r="N3372" i="1"/>
  <c r="M3372" i="1"/>
  <c r="M2423" i="1"/>
  <c r="M2156" i="1"/>
  <c r="M2157" i="1"/>
  <c r="L1771" i="1"/>
  <c r="N1773" i="1" s="1"/>
  <c r="M1771" i="1"/>
  <c r="M1068" i="1"/>
  <c r="M556" i="1"/>
  <c r="M557" i="1"/>
  <c r="M119" i="1"/>
  <c r="M3139" i="1"/>
  <c r="N1788" i="1"/>
  <c r="M1787" i="1"/>
  <c r="M1788" i="1"/>
  <c r="N1052" i="1"/>
  <c r="M3487" i="1"/>
  <c r="M607" i="1"/>
  <c r="N1003" i="1"/>
  <c r="N2114" i="1"/>
  <c r="M2114" i="1"/>
  <c r="N685" i="1"/>
  <c r="M684" i="1"/>
  <c r="M685" i="1"/>
  <c r="M2300" i="1"/>
  <c r="M2301" i="1"/>
  <c r="M1408" i="1"/>
  <c r="M2587" i="1"/>
  <c r="M2588" i="1"/>
  <c r="N2588" i="1"/>
  <c r="N115" i="1"/>
  <c r="M115" i="1"/>
  <c r="M116" i="1"/>
  <c r="M3763" i="1"/>
  <c r="M3764" i="1"/>
  <c r="M3164" i="1"/>
  <c r="M1702" i="1"/>
  <c r="M2991" i="1"/>
  <c r="M2150" i="1"/>
  <c r="N1894" i="1"/>
  <c r="M1894" i="1"/>
  <c r="M1382" i="1"/>
  <c r="M1748" i="1"/>
  <c r="M493" i="1"/>
  <c r="N986" i="1"/>
  <c r="M986" i="1"/>
  <c r="N3813" i="1"/>
  <c r="M3813" i="1"/>
  <c r="N3492" i="1"/>
  <c r="M3492" i="1"/>
  <c r="N3109" i="1"/>
  <c r="M3109" i="1"/>
  <c r="M2224" i="1"/>
  <c r="N1829" i="1"/>
  <c r="M1829" i="1"/>
  <c r="N1381" i="1"/>
  <c r="M1381" i="1"/>
  <c r="N677" i="1"/>
  <c r="M677" i="1"/>
  <c r="M378" i="1"/>
  <c r="M379" i="1"/>
  <c r="M2175" i="1"/>
  <c r="N1780" i="1"/>
  <c r="M1780" i="1"/>
  <c r="N1204" i="1"/>
  <c r="M1204" i="1"/>
  <c r="N308" i="1"/>
  <c r="M308" i="1"/>
  <c r="N3515" i="1"/>
  <c r="M3515" i="1"/>
  <c r="M2282" i="1"/>
  <c r="M967" i="1"/>
  <c r="N1998" i="1"/>
  <c r="M1998" i="1"/>
  <c r="M974" i="1"/>
  <c r="M462" i="1"/>
  <c r="N56" i="1"/>
  <c r="M56" i="1"/>
  <c r="N1549" i="1"/>
  <c r="M1549" i="1"/>
  <c r="N1101" i="1"/>
  <c r="M1101" i="1"/>
  <c r="N589" i="1"/>
  <c r="M589" i="1"/>
  <c r="N13" i="1"/>
  <c r="M13" i="1"/>
  <c r="M2724" i="1"/>
  <c r="N2213" i="1"/>
  <c r="M2212" i="1"/>
  <c r="M2213" i="1"/>
  <c r="N1700" i="1"/>
  <c r="M1700" i="1"/>
  <c r="N1188" i="1"/>
  <c r="M1188" i="1"/>
  <c r="N676" i="1"/>
  <c r="M676" i="1"/>
  <c r="N164" i="1"/>
  <c r="M164" i="1"/>
  <c r="N1882" i="1"/>
  <c r="M1882" i="1"/>
  <c r="N1843" i="1"/>
  <c r="M1843" i="1"/>
  <c r="N2530" i="1"/>
  <c r="M1126" i="1"/>
  <c r="N2675" i="1"/>
  <c r="M2675" i="1"/>
  <c r="M2676" i="1"/>
  <c r="N2603" i="1"/>
  <c r="M2602" i="1"/>
  <c r="M1274" i="1"/>
  <c r="M199" i="1"/>
  <c r="N3431" i="1"/>
  <c r="M3431" i="1"/>
  <c r="N1575" i="1"/>
  <c r="M1575" i="1"/>
  <c r="M1191" i="1"/>
  <c r="N615" i="1"/>
  <c r="M615" i="1"/>
  <c r="M3715" i="1"/>
  <c r="M3716" i="1"/>
  <c r="M768" i="1"/>
  <c r="N2954" i="1"/>
  <c r="M2954" i="1"/>
  <c r="N1306" i="1"/>
  <c r="M1306" i="1"/>
  <c r="M3317" i="1"/>
  <c r="M2805" i="1"/>
  <c r="M2293" i="1"/>
  <c r="M1717" i="1"/>
  <c r="M1205" i="1"/>
  <c r="M693" i="1"/>
  <c r="M181" i="1"/>
  <c r="N3474" i="1"/>
  <c r="M3474" i="1"/>
  <c r="N3724" i="1"/>
  <c r="M3724" i="1"/>
  <c r="M3725" i="1"/>
  <c r="N3148" i="1"/>
  <c r="M3148" i="1"/>
  <c r="M2636" i="1"/>
  <c r="N2124" i="1"/>
  <c r="M2124" i="1"/>
  <c r="N1676" i="1"/>
  <c r="M1676" i="1"/>
  <c r="M1100" i="1"/>
  <c r="N588" i="1"/>
  <c r="M588" i="1"/>
  <c r="M2799" i="1"/>
  <c r="M1984" i="1"/>
  <c r="N1236" i="1"/>
  <c r="M998" i="1"/>
  <c r="N3068" i="1"/>
  <c r="M3068" i="1"/>
  <c r="M3069" i="1"/>
  <c r="N3069" i="1"/>
  <c r="N1901" i="1"/>
  <c r="M1901" i="1"/>
  <c r="M1272" i="1"/>
  <c r="N120" i="1"/>
  <c r="M120" i="1"/>
  <c r="M3695" i="1"/>
  <c r="M2399" i="1"/>
  <c r="M1154" i="1"/>
  <c r="M1155" i="1"/>
  <c r="M3396" i="1"/>
  <c r="M3397" i="1"/>
  <c r="M2959" i="1"/>
  <c r="M2575" i="1"/>
  <c r="N1604" i="1"/>
  <c r="M1604" i="1"/>
  <c r="M1103" i="1"/>
  <c r="M719" i="1"/>
  <c r="N143" i="1"/>
  <c r="M143" i="1"/>
  <c r="M3626" i="1"/>
  <c r="M1986" i="1"/>
  <c r="M258" i="1"/>
  <c r="N3674" i="1"/>
  <c r="M3674" i="1"/>
  <c r="M2037" i="1"/>
  <c r="M3607" i="1"/>
  <c r="M1599" i="1"/>
  <c r="M2519" i="1"/>
  <c r="N3733" i="1"/>
  <c r="M3732" i="1"/>
  <c r="M3733" i="1"/>
  <c r="N1179" i="1"/>
  <c r="M1179" i="1"/>
  <c r="M1062" i="1"/>
  <c r="M2607" i="1"/>
  <c r="M674" i="1"/>
  <c r="M675" i="1"/>
  <c r="N3756" i="1"/>
  <c r="M3756" i="1"/>
  <c r="M1655" i="1"/>
  <c r="M3459" i="1"/>
  <c r="M3661" i="1"/>
  <c r="M3196" i="1"/>
  <c r="M3197" i="1"/>
  <c r="M159" i="1"/>
  <c r="M2655" i="1"/>
  <c r="N2235" i="1"/>
  <c r="M1823" i="1"/>
  <c r="M1364" i="1"/>
  <c r="M1365" i="1"/>
  <c r="N2847" i="1"/>
  <c r="M2847" i="1"/>
  <c r="N3698" i="1"/>
  <c r="M3698" i="1"/>
  <c r="N3076" i="1"/>
  <c r="M2825" i="1"/>
  <c r="N2779" i="1"/>
  <c r="M2779" i="1"/>
  <c r="N2739" i="1"/>
  <c r="M2739" i="1"/>
  <c r="N755" i="1"/>
  <c r="M755" i="1"/>
  <c r="N2022" i="1"/>
  <c r="M2022" i="1"/>
  <c r="M1661" i="1"/>
  <c r="M2140" i="1"/>
  <c r="M3735" i="1"/>
  <c r="N1724" i="1"/>
  <c r="M1724" i="1"/>
  <c r="N1352" i="1"/>
  <c r="M1352" i="1"/>
  <c r="N701" i="1"/>
  <c r="M701" i="1"/>
  <c r="M728" i="1"/>
  <c r="N3635" i="1"/>
  <c r="M3635" i="1"/>
  <c r="M3636" i="1"/>
  <c r="N555" i="1"/>
  <c r="M555" i="1"/>
  <c r="N3186" i="1"/>
  <c r="M3186" i="1"/>
  <c r="N922" i="1"/>
  <c r="M922" i="1"/>
  <c r="N3262" i="1"/>
  <c r="M3262" i="1"/>
  <c r="M3006" i="1"/>
  <c r="N2686" i="1"/>
  <c r="M2686" i="1"/>
  <c r="N2378" i="1"/>
  <c r="M2377" i="1"/>
  <c r="M2121" i="1"/>
  <c r="N1865" i="1"/>
  <c r="M1865" i="1"/>
  <c r="N1353" i="1"/>
  <c r="M1353" i="1"/>
  <c r="M1097" i="1"/>
  <c r="M585" i="1"/>
  <c r="N330" i="1"/>
  <c r="M329" i="1"/>
  <c r="M330" i="1"/>
  <c r="M73" i="1"/>
  <c r="M74" i="1"/>
  <c r="M2552" i="1"/>
  <c r="M1587" i="1"/>
  <c r="M1588" i="1"/>
  <c r="M3183" i="1"/>
  <c r="N935" i="1"/>
  <c r="M935" i="1"/>
  <c r="M3760" i="1"/>
  <c r="N1776" i="1"/>
  <c r="M1776" i="1"/>
  <c r="N1264" i="1"/>
  <c r="M1264" i="1"/>
  <c r="N933" i="1"/>
  <c r="M933" i="1"/>
  <c r="N613" i="1"/>
  <c r="M613" i="1"/>
  <c r="N229" i="1"/>
  <c r="M229" i="1"/>
  <c r="N403" i="1"/>
  <c r="M403" i="1"/>
  <c r="M3295" i="1"/>
  <c r="M1967" i="1"/>
  <c r="N2524" i="1"/>
  <c r="M2524" i="1"/>
  <c r="N2164" i="1"/>
  <c r="M2164" i="1"/>
  <c r="N1716" i="1"/>
  <c r="M1716" i="1"/>
  <c r="N1140" i="1"/>
  <c r="M1140" i="1"/>
  <c r="M639" i="1"/>
  <c r="N244" i="1"/>
  <c r="M244" i="1"/>
  <c r="N1819" i="1"/>
  <c r="M1819" i="1"/>
  <c r="N3823" i="1"/>
  <c r="M3823" i="1"/>
  <c r="M2199" i="1"/>
  <c r="N610" i="1"/>
  <c r="M610" i="1"/>
  <c r="N3470" i="1"/>
  <c r="M3470" i="1"/>
  <c r="N2958" i="1"/>
  <c r="M2958" i="1"/>
  <c r="N2446" i="1"/>
  <c r="M2446" i="1"/>
  <c r="N1934" i="1"/>
  <c r="M1934" i="1"/>
  <c r="N1422" i="1"/>
  <c r="M1422" i="1"/>
  <c r="N398" i="1"/>
  <c r="M398" i="1"/>
  <c r="N50" i="1"/>
  <c r="M50" i="1"/>
  <c r="N1997" i="1"/>
  <c r="M1997" i="1"/>
  <c r="N1485" i="1"/>
  <c r="M1485" i="1"/>
  <c r="N1090" i="1"/>
  <c r="M1090" i="1"/>
  <c r="N525" i="1"/>
  <c r="M525" i="1"/>
  <c r="M2931" i="1"/>
  <c r="M2932" i="1"/>
  <c r="N2290" i="1"/>
  <c r="M2290" i="1"/>
  <c r="M3236" i="1"/>
  <c r="N2660" i="1"/>
  <c r="M2660" i="1"/>
  <c r="M2661" i="1"/>
  <c r="N2148" i="1"/>
  <c r="M2148" i="1"/>
  <c r="M2149" i="1"/>
  <c r="M1636" i="1"/>
  <c r="M1124" i="1"/>
  <c r="M612" i="1"/>
  <c r="N100" i="1"/>
  <c r="M100" i="1"/>
  <c r="N3404" i="1"/>
  <c r="M3404" i="1"/>
  <c r="M3686" i="1"/>
  <c r="M550" i="1"/>
  <c r="M1199" i="1"/>
  <c r="M34" i="1"/>
  <c r="M35" i="1"/>
  <c r="M3420" i="1"/>
  <c r="M3421" i="1"/>
  <c r="M2972" i="1"/>
  <c r="M2973" i="1"/>
  <c r="M2460" i="1"/>
  <c r="M2461" i="1"/>
  <c r="M1959" i="1"/>
  <c r="N1564" i="1"/>
  <c r="M1564" i="1"/>
  <c r="N1180" i="1"/>
  <c r="M1180" i="1"/>
  <c r="M551" i="1"/>
  <c r="M1944" i="1"/>
  <c r="N451" i="1"/>
  <c r="M451" i="1"/>
  <c r="N899" i="1"/>
  <c r="M898" i="1"/>
  <c r="M899" i="1"/>
  <c r="M3253" i="1"/>
  <c r="M2741" i="1"/>
  <c r="M1653" i="1"/>
  <c r="M1141" i="1"/>
  <c r="M629" i="1"/>
  <c r="M53" i="1"/>
  <c r="N1842" i="1"/>
  <c r="M1842" i="1"/>
  <c r="M3660" i="1"/>
  <c r="N3084" i="1"/>
  <c r="M3084" i="1"/>
  <c r="M2572" i="1"/>
  <c r="N2060" i="1"/>
  <c r="M2060" i="1"/>
  <c r="N1612" i="1"/>
  <c r="M1612" i="1"/>
  <c r="N1036" i="1"/>
  <c r="M1036" i="1"/>
  <c r="M524" i="1"/>
  <c r="M12" i="1"/>
  <c r="N435" i="1"/>
  <c r="M435" i="1"/>
  <c r="M320" i="1"/>
  <c r="M1623" i="1"/>
  <c r="M934" i="1"/>
  <c r="N2940" i="1"/>
  <c r="M2940" i="1"/>
  <c r="N2413" i="1"/>
  <c r="M2413" i="1"/>
  <c r="M1773" i="1"/>
  <c r="N1261" i="1"/>
  <c r="M1261" i="1"/>
  <c r="M813" i="1"/>
  <c r="N1596" i="1"/>
  <c r="M1595" i="1"/>
  <c r="M1596" i="1"/>
  <c r="M3434" i="1"/>
  <c r="M2130" i="1"/>
  <c r="M1079" i="1"/>
  <c r="M3343" i="1"/>
  <c r="N2564" i="1"/>
  <c r="M2564" i="1"/>
  <c r="N2052" i="1"/>
  <c r="M2052" i="1"/>
  <c r="M2053" i="1"/>
  <c r="N1551" i="1"/>
  <c r="M1551" i="1"/>
  <c r="M1092" i="1"/>
  <c r="M1093" i="1"/>
  <c r="M644" i="1"/>
  <c r="M645" i="1"/>
  <c r="N132" i="1"/>
  <c r="M132" i="1"/>
  <c r="M1879" i="1"/>
  <c r="N167" i="1"/>
  <c r="M167" i="1"/>
  <c r="M2291" i="1"/>
  <c r="M2943" i="1"/>
  <c r="M3639" i="1"/>
  <c r="M2359" i="1"/>
  <c r="M2092" i="1"/>
  <c r="M2093" i="1"/>
  <c r="N1004" i="1"/>
  <c r="M1004" i="1"/>
  <c r="M375" i="1"/>
  <c r="N3359" i="1"/>
  <c r="M3359" i="1"/>
  <c r="M1719" i="1"/>
  <c r="N114" i="1"/>
  <c r="M114" i="1"/>
  <c r="M2685" i="1"/>
  <c r="M3092" i="1"/>
  <c r="M3093" i="1"/>
  <c r="N179" i="1"/>
  <c r="M179" i="1"/>
  <c r="M180" i="1"/>
  <c r="N3738" i="1"/>
  <c r="M3738" i="1"/>
  <c r="M3739" i="1"/>
  <c r="M3388" i="1"/>
  <c r="M1980" i="1"/>
  <c r="M2651" i="1"/>
  <c r="M280" i="1"/>
  <c r="N281" i="1"/>
  <c r="M3789" i="1"/>
  <c r="M1003" i="1"/>
  <c r="M2438" i="1"/>
  <c r="N2181" i="1"/>
  <c r="M2181" i="1"/>
  <c r="N1925" i="1"/>
  <c r="M1925" i="1"/>
  <c r="M1361" i="1"/>
  <c r="M1105" i="1"/>
  <c r="M849" i="1"/>
  <c r="M593" i="1"/>
  <c r="M594" i="1"/>
  <c r="M337" i="1"/>
  <c r="M81" i="1"/>
  <c r="N3267" i="1"/>
  <c r="M3267" i="1"/>
  <c r="N2419" i="1"/>
  <c r="M2419" i="1"/>
  <c r="M2420" i="1"/>
  <c r="N1627" i="1"/>
  <c r="M1627" i="1"/>
  <c r="M1628" i="1"/>
  <c r="N331" i="1"/>
  <c r="M331" i="1"/>
  <c r="N3011" i="1"/>
  <c r="M3010" i="1"/>
  <c r="M3011" i="1"/>
  <c r="N2063" i="1"/>
  <c r="M2063" i="1"/>
  <c r="M1026" i="1"/>
  <c r="N207" i="1"/>
  <c r="M207" i="1"/>
  <c r="M3448" i="1"/>
  <c r="N3052" i="1"/>
  <c r="M3052" i="1"/>
  <c r="N2680" i="1"/>
  <c r="M2680" i="1"/>
  <c r="N2963" i="1"/>
  <c r="M2963" i="1"/>
  <c r="N2147" i="1"/>
  <c r="M2147" i="1"/>
  <c r="N3623" i="1"/>
  <c r="M3623" i="1"/>
  <c r="M3833" i="1"/>
  <c r="M3577" i="1"/>
  <c r="M3321" i="1"/>
  <c r="M3065" i="1"/>
  <c r="N2809" i="1"/>
  <c r="M2809" i="1"/>
  <c r="M1785" i="1"/>
  <c r="N1529" i="1"/>
  <c r="M1529" i="1"/>
  <c r="M1530" i="1"/>
  <c r="N1273" i="1"/>
  <c r="M1273" i="1"/>
  <c r="M1017" i="1"/>
  <c r="M761" i="1"/>
  <c r="N505" i="1"/>
  <c r="M505" i="1"/>
  <c r="N249" i="1"/>
  <c r="M249" i="1"/>
  <c r="N250" i="1"/>
  <c r="M250" i="1"/>
  <c r="N3835" i="1"/>
  <c r="M3835" i="1"/>
  <c r="M3836" i="1"/>
  <c r="N2947" i="1"/>
  <c r="M2947" i="1"/>
  <c r="M2948" i="1"/>
  <c r="N2232" i="1"/>
  <c r="M2232" i="1"/>
  <c r="N1440" i="1"/>
  <c r="M1440" i="1"/>
  <c r="M2578" i="1"/>
  <c r="M1210" i="1"/>
  <c r="M170" i="1"/>
  <c r="N3413" i="1"/>
  <c r="M3413" i="1"/>
  <c r="M2080" i="1"/>
  <c r="N1696" i="1"/>
  <c r="M1696" i="1"/>
  <c r="N1109" i="1"/>
  <c r="M1109" i="1"/>
  <c r="M800" i="1"/>
  <c r="N468" i="1"/>
  <c r="M468" i="1"/>
  <c r="N149" i="1"/>
  <c r="M149" i="1"/>
  <c r="N628" i="1"/>
  <c r="M627" i="1"/>
  <c r="M628" i="1"/>
  <c r="M3800" i="1"/>
  <c r="N1355" i="1"/>
  <c r="M1355" i="1"/>
  <c r="M2698" i="1"/>
  <c r="N491" i="1"/>
  <c r="M490" i="1"/>
  <c r="M3681" i="1"/>
  <c r="M3414" i="1"/>
  <c r="N3105" i="1"/>
  <c r="M3105" i="1"/>
  <c r="M2849" i="1"/>
  <c r="N2593" i="1"/>
  <c r="M2593" i="1"/>
  <c r="M2594" i="1"/>
  <c r="M2337" i="1"/>
  <c r="M2338" i="1"/>
  <c r="N2338" i="1"/>
  <c r="M2081" i="1"/>
  <c r="N1826" i="1"/>
  <c r="M1825" i="1"/>
  <c r="N1569" i="1"/>
  <c r="M1569" i="1"/>
  <c r="M1570" i="1"/>
  <c r="N1313" i="1"/>
  <c r="M1313" i="1"/>
  <c r="M1057" i="1"/>
  <c r="N801" i="1"/>
  <c r="M801" i="1"/>
  <c r="N546" i="1"/>
  <c r="M545" i="1"/>
  <c r="M546" i="1"/>
  <c r="M289" i="1"/>
  <c r="M290" i="1"/>
  <c r="N3099" i="1"/>
  <c r="M3099" i="1"/>
  <c r="N2283" i="1"/>
  <c r="M2283" i="1"/>
  <c r="N83" i="1"/>
  <c r="M83" i="1"/>
  <c r="M84" i="1"/>
  <c r="N3015" i="1"/>
  <c r="M3015" i="1"/>
  <c r="M1839" i="1"/>
  <c r="N602" i="1"/>
  <c r="M602" i="1"/>
  <c r="N3389" i="1"/>
  <c r="M3389" i="1"/>
  <c r="M2952" i="1"/>
  <c r="L2492" i="1"/>
  <c r="M2494" i="1" s="1"/>
  <c r="M2492" i="1"/>
  <c r="N1981" i="1"/>
  <c r="M1981" i="1"/>
  <c r="N1341" i="1"/>
  <c r="M1341" i="1"/>
  <c r="M968" i="1"/>
  <c r="N636" i="1"/>
  <c r="M636" i="1"/>
  <c r="N316" i="1"/>
  <c r="M316" i="1"/>
  <c r="L316" i="1"/>
  <c r="N1372" i="1"/>
  <c r="M1371" i="1"/>
  <c r="M1372" i="1"/>
  <c r="M523" i="1"/>
  <c r="N2611" i="1"/>
  <c r="M2611" i="1"/>
  <c r="M2612" i="1"/>
  <c r="N1795" i="1"/>
  <c r="M1795" i="1"/>
  <c r="N480" i="1"/>
  <c r="M480" i="1"/>
  <c r="M3119" i="1"/>
  <c r="M1975" i="1"/>
  <c r="N847" i="1"/>
  <c r="M847" i="1"/>
  <c r="N3774" i="1"/>
  <c r="M3774" i="1"/>
  <c r="N3465" i="1"/>
  <c r="M3465" i="1"/>
  <c r="M3209" i="1"/>
  <c r="N2953" i="1"/>
  <c r="M2953" i="1"/>
  <c r="M2633" i="1"/>
  <c r="M2634" i="1"/>
  <c r="M2366" i="1"/>
  <c r="L2109" i="1"/>
  <c r="N2111" i="1" s="1"/>
  <c r="N2109" i="1"/>
  <c r="M2109" i="1"/>
  <c r="M1598" i="1"/>
  <c r="M1086" i="1"/>
  <c r="M830" i="1"/>
  <c r="N62" i="1"/>
  <c r="M62" i="1"/>
  <c r="N3235" i="1"/>
  <c r="M3235" i="1"/>
  <c r="N2396" i="1"/>
  <c r="M2395" i="1"/>
  <c r="M2396" i="1"/>
  <c r="N1520" i="1"/>
  <c r="M1520" i="1"/>
  <c r="M1794" i="1"/>
  <c r="M738" i="1"/>
  <c r="M739" i="1"/>
  <c r="N3429" i="1"/>
  <c r="M3429" i="1"/>
  <c r="M2544" i="1"/>
  <c r="N2096" i="1"/>
  <c r="M2096" i="1"/>
  <c r="N869" i="1"/>
  <c r="M869" i="1"/>
  <c r="M560" i="1"/>
  <c r="N165" i="1"/>
  <c r="M165" i="1"/>
  <c r="M352" i="1"/>
  <c r="N3051" i="1"/>
  <c r="M3050" i="1"/>
  <c r="M3051" i="1"/>
  <c r="N1738" i="1"/>
  <c r="M1738" i="1"/>
  <c r="N98" i="1"/>
  <c r="M98" i="1"/>
  <c r="M99" i="1"/>
  <c r="N3391" i="1"/>
  <c r="M3391" i="1"/>
  <c r="M2879" i="1"/>
  <c r="M2495" i="1"/>
  <c r="N2100" i="1"/>
  <c r="M2100" i="1"/>
  <c r="N1652" i="1"/>
  <c r="M1652" i="1"/>
  <c r="N1087" i="1"/>
  <c r="M1087" i="1"/>
  <c r="M511" i="1"/>
  <c r="M191" i="1"/>
  <c r="M3112" i="1"/>
  <c r="M3514" i="1"/>
  <c r="M1874" i="1"/>
  <c r="M162" i="1"/>
  <c r="N3406" i="1"/>
  <c r="M3406" i="1"/>
  <c r="M2894" i="1"/>
  <c r="M2382" i="1"/>
  <c r="M1870" i="1"/>
  <c r="M1358" i="1"/>
  <c r="M846" i="1"/>
  <c r="N334" i="1"/>
  <c r="M334" i="1"/>
  <c r="N3149" i="1"/>
  <c r="M3149" i="1"/>
  <c r="N2637" i="1"/>
  <c r="M2637" i="1"/>
  <c r="N1037" i="1"/>
  <c r="M1037" i="1"/>
  <c r="N461" i="1"/>
  <c r="M461" i="1"/>
  <c r="N906" i="1"/>
  <c r="N3172" i="1"/>
  <c r="M3172" i="1"/>
  <c r="M3173" i="1"/>
  <c r="N2596" i="1"/>
  <c r="M2596" i="1"/>
  <c r="M2020" i="1"/>
  <c r="M2021" i="1"/>
  <c r="M1572" i="1"/>
  <c r="N1060" i="1"/>
  <c r="M1060" i="1"/>
  <c r="M1061" i="1"/>
  <c r="M548" i="1"/>
  <c r="M36" i="1"/>
  <c r="M2900" i="1"/>
  <c r="M2901" i="1"/>
  <c r="M3609" i="1"/>
  <c r="M2135" i="1"/>
  <c r="N3494" i="1"/>
  <c r="M3494" i="1"/>
  <c r="M294" i="1"/>
  <c r="N3644" i="1"/>
  <c r="N2258" i="1"/>
  <c r="M2258" i="1"/>
  <c r="N954" i="1"/>
  <c r="M954" i="1"/>
  <c r="M3356" i="1"/>
  <c r="M3357" i="1"/>
  <c r="N2919" i="1"/>
  <c r="M2919" i="1"/>
  <c r="M2343" i="1"/>
  <c r="M1895" i="1"/>
  <c r="M1511" i="1"/>
  <c r="N1116" i="1"/>
  <c r="M1116" i="1"/>
  <c r="N3387" i="1"/>
  <c r="M3387" i="1"/>
  <c r="M1699" i="1"/>
  <c r="M2570" i="1"/>
  <c r="M3189" i="1"/>
  <c r="M2677" i="1"/>
  <c r="N2125" i="1"/>
  <c r="M2125" i="1"/>
  <c r="M1589" i="1"/>
  <c r="M1077" i="1"/>
  <c r="M565" i="1"/>
  <c r="M499" i="1"/>
  <c r="M3063" i="1"/>
  <c r="N1530" i="1"/>
  <c r="N3596" i="1"/>
  <c r="M3596" i="1"/>
  <c r="M3020" i="1"/>
  <c r="M2508" i="1"/>
  <c r="M1996" i="1"/>
  <c r="M1548" i="1"/>
  <c r="N972" i="1"/>
  <c r="M972" i="1"/>
  <c r="M1663" i="1"/>
  <c r="N1484" i="1"/>
  <c r="M1484" i="1"/>
  <c r="M2479" i="1"/>
  <c r="M2803" i="1"/>
  <c r="M2804" i="1"/>
  <c r="N35" i="1"/>
  <c r="M2459" i="1"/>
  <c r="M64" i="1"/>
  <c r="M215" i="1"/>
  <c r="M806" i="1"/>
  <c r="M2748" i="1"/>
  <c r="M2749" i="1"/>
  <c r="N1536" i="1"/>
  <c r="M1536" i="1"/>
  <c r="N459" i="1"/>
  <c r="M459" i="1"/>
  <c r="N3367" i="1"/>
  <c r="M3367" i="1"/>
  <c r="N2039" i="1"/>
  <c r="M2039" i="1"/>
  <c r="M959" i="1"/>
  <c r="M3652" i="1"/>
  <c r="M3653" i="1"/>
  <c r="N3269" i="1"/>
  <c r="M3268" i="1"/>
  <c r="M3269" i="1"/>
  <c r="N2820" i="1"/>
  <c r="M2820" i="1"/>
  <c r="M2447" i="1"/>
  <c r="N1999" i="1"/>
  <c r="M1999" i="1"/>
  <c r="N1476" i="1"/>
  <c r="M1476" i="1"/>
  <c r="M1039" i="1"/>
  <c r="M516" i="1"/>
  <c r="M517" i="1"/>
  <c r="M79" i="1"/>
  <c r="M3194" i="1"/>
  <c r="N1562" i="1"/>
  <c r="M1562" i="1"/>
  <c r="N3101" i="1"/>
  <c r="M3571" i="1"/>
  <c r="M3572" i="1"/>
  <c r="M2196" i="1"/>
  <c r="M3162" i="1"/>
  <c r="M678" i="1"/>
  <c r="N2002" i="1"/>
  <c r="M2002" i="1"/>
  <c r="N338" i="1"/>
  <c r="M338" i="1"/>
  <c r="M3628" i="1"/>
  <c r="M3629" i="1"/>
  <c r="N3220" i="1"/>
  <c r="M3220" i="1"/>
  <c r="M2349" i="1"/>
  <c r="M951" i="1"/>
  <c r="M364" i="1"/>
  <c r="M44" i="1"/>
  <c r="M1684" i="1"/>
  <c r="M1685" i="1"/>
  <c r="M3036" i="1"/>
  <c r="M3778" i="1"/>
  <c r="M1399" i="1"/>
  <c r="N1028" i="1"/>
  <c r="M2075" i="1"/>
  <c r="M2076" i="1"/>
  <c r="M384" i="1"/>
  <c r="M196" i="1"/>
  <c r="M3058" i="1"/>
  <c r="M109" i="1"/>
  <c r="N1114" i="1"/>
  <c r="M1114" i="1"/>
  <c r="M3783" i="1"/>
  <c r="M2759" i="1"/>
  <c r="N1532" i="1"/>
  <c r="M1532" i="1"/>
  <c r="M775" i="1"/>
  <c r="M135" i="1"/>
  <c r="M3829" i="1"/>
  <c r="N1728" i="1"/>
  <c r="M1728" i="1"/>
  <c r="N3761" i="1"/>
  <c r="M3761" i="1"/>
  <c r="N2918" i="1"/>
  <c r="M2918" i="1"/>
  <c r="M358" i="1"/>
  <c r="N3288" i="1"/>
  <c r="M3288" i="1"/>
  <c r="N2480" i="1"/>
  <c r="M2480" i="1"/>
  <c r="N1656" i="1"/>
  <c r="M1656" i="1"/>
  <c r="M344" i="1"/>
  <c r="N1626" i="1"/>
  <c r="M1626" i="1"/>
  <c r="M554" i="1"/>
  <c r="M2523" i="1"/>
  <c r="M531" i="1"/>
  <c r="M216" i="1"/>
  <c r="M3554" i="1"/>
  <c r="M2378" i="1"/>
  <c r="M2863" i="1"/>
  <c r="M7" i="1"/>
  <c r="M2083" i="1"/>
  <c r="M2194" i="1"/>
  <c r="M587" i="1"/>
  <c r="M2962" i="1"/>
  <c r="M298" i="1"/>
  <c r="M1751" i="1"/>
  <c r="M2323" i="1"/>
  <c r="M323" i="1"/>
  <c r="M1602" i="1"/>
  <c r="M2722" i="1"/>
  <c r="M491" i="1"/>
  <c r="M2530" i="1"/>
  <c r="M1554" i="1"/>
  <c r="M2603" i="1"/>
  <c r="M365" i="1"/>
  <c r="M260" i="1"/>
  <c r="M155" i="1"/>
  <c r="M3584" i="1"/>
  <c r="M1047" i="1"/>
  <c r="M2854" i="1"/>
  <c r="M2927" i="1"/>
  <c r="M1378" i="1"/>
  <c r="M3831" i="1"/>
  <c r="M3476" i="1"/>
  <c r="N2924" i="1"/>
  <c r="M2924" i="1"/>
  <c r="N2540" i="1"/>
  <c r="M2540" i="1"/>
  <c r="N2220" i="1"/>
  <c r="M2220" i="1"/>
  <c r="M1847" i="1"/>
  <c r="M823" i="1"/>
  <c r="M3787" i="1"/>
  <c r="M963" i="1"/>
  <c r="M3042" i="1"/>
  <c r="M1567" i="1"/>
  <c r="M3302" i="1"/>
  <c r="M3439" i="1"/>
  <c r="N839" i="1"/>
  <c r="M839" i="1"/>
  <c r="M2975" i="1"/>
  <c r="M2207" i="1"/>
  <c r="M1695" i="1"/>
  <c r="M1247" i="1"/>
  <c r="N596" i="1"/>
  <c r="M596" i="1"/>
  <c r="M2914" i="1"/>
  <c r="N3637" i="1"/>
  <c r="M3637" i="1"/>
  <c r="N3351" i="1"/>
  <c r="M3351" i="1"/>
  <c r="N999" i="1"/>
  <c r="M999" i="1"/>
  <c r="M3169" i="1"/>
  <c r="N2441" i="1"/>
  <c r="M2441" i="1"/>
  <c r="N2368" i="1"/>
  <c r="M2368" i="1"/>
  <c r="N2483" i="1"/>
  <c r="M2483" i="1"/>
  <c r="L1266" i="1"/>
  <c r="M1259" i="1"/>
  <c r="M3708" i="1"/>
  <c r="M3271" i="1"/>
  <c r="M1479" i="1"/>
  <c r="M647" i="1"/>
  <c r="M71" i="1"/>
  <c r="M2563" i="1"/>
  <c r="N1083" i="1"/>
  <c r="M1083" i="1"/>
  <c r="M2794" i="1"/>
  <c r="M1106" i="1"/>
  <c r="M2534" i="1"/>
  <c r="M3147" i="1"/>
  <c r="M2307" i="1"/>
  <c r="M1427" i="1"/>
  <c r="N75" i="1"/>
  <c r="M75" i="1"/>
  <c r="M2770" i="1"/>
  <c r="M3633" i="1"/>
  <c r="M3377" i="1"/>
  <c r="M3121" i="1"/>
  <c r="M2865" i="1"/>
  <c r="M2609" i="1"/>
  <c r="M2353" i="1"/>
  <c r="M2097" i="1"/>
  <c r="M1841" i="1"/>
  <c r="M1585" i="1"/>
  <c r="M1329" i="1"/>
  <c r="M1073" i="1"/>
  <c r="M817" i="1"/>
  <c r="M561" i="1"/>
  <c r="M305" i="1"/>
  <c r="M49" i="1"/>
  <c r="M2139" i="1"/>
  <c r="M1978" i="1"/>
  <c r="M650" i="1"/>
  <c r="M2200" i="1"/>
  <c r="N909" i="1"/>
  <c r="M909" i="1"/>
  <c r="N77" i="1"/>
  <c r="M77" i="1"/>
  <c r="M3371" i="1"/>
  <c r="M3067" i="1"/>
  <c r="M2235" i="1"/>
  <c r="M1266" i="1"/>
  <c r="M122" i="1"/>
  <c r="M2649" i="1"/>
  <c r="M2393" i="1"/>
  <c r="M1817" i="1"/>
  <c r="M1561" i="1"/>
  <c r="M1305" i="1"/>
  <c r="M1049" i="1"/>
  <c r="M793" i="1"/>
  <c r="M537" i="1"/>
  <c r="M281" i="1"/>
  <c r="M25" i="1"/>
  <c r="M2451" i="1"/>
  <c r="M3755" i="1"/>
  <c r="M450" i="1"/>
  <c r="M2642" i="1"/>
  <c r="M1495" i="1"/>
  <c r="M3250" i="1"/>
  <c r="M1571" i="1"/>
  <c r="M1314" i="1"/>
  <c r="M235" i="1"/>
  <c r="M194" i="1"/>
  <c r="M156" i="1"/>
  <c r="M301" i="1"/>
  <c r="M2723" i="1"/>
  <c r="M3477" i="1"/>
  <c r="M2645" i="1"/>
  <c r="M1621" i="1"/>
  <c r="M876" i="1"/>
  <c r="M1618" i="1"/>
  <c r="N2688" i="1"/>
  <c r="M2688" i="1"/>
  <c r="N3174" i="1"/>
  <c r="M3174" i="1"/>
  <c r="M3210" i="1"/>
  <c r="M1890" i="1"/>
  <c r="M530" i="1"/>
  <c r="M2964" i="1"/>
  <c r="M2591" i="1"/>
  <c r="N1988" i="1"/>
  <c r="M1987" i="1"/>
  <c r="M850" i="1"/>
  <c r="M3090" i="1"/>
  <c r="M714" i="1"/>
  <c r="M2671" i="1"/>
  <c r="M2035" i="1"/>
  <c r="M3675" i="1"/>
  <c r="M3291" i="1"/>
  <c r="M1303" i="1"/>
  <c r="M102" i="1"/>
  <c r="N3260" i="1"/>
  <c r="M3260" i="1"/>
  <c r="M955" i="1"/>
  <c r="M3394" i="1"/>
  <c r="M2082" i="1"/>
  <c r="M778" i="1"/>
  <c r="M3655" i="1"/>
  <c r="M1351" i="1"/>
  <c r="M519" i="1"/>
  <c r="M659" i="1"/>
  <c r="N3657" i="1"/>
  <c r="M3657" i="1"/>
  <c r="M1263" i="1"/>
  <c r="N3096" i="1"/>
  <c r="M3096" i="1"/>
  <c r="M3855" i="1"/>
  <c r="M1354" i="1"/>
  <c r="N282" i="1"/>
  <c r="M282" i="1"/>
  <c r="M88" i="1"/>
  <c r="M347" i="1"/>
  <c r="M418" i="1"/>
  <c r="M3242" i="1"/>
  <c r="M2106" i="1"/>
  <c r="M2073" i="1"/>
  <c r="M1747" i="1"/>
  <c r="M3818" i="1"/>
  <c r="M1762" i="1"/>
  <c r="M1451" i="1"/>
  <c r="M2298" i="1"/>
  <c r="M58" i="1"/>
  <c r="M3619" i="1"/>
  <c r="M1939" i="1"/>
  <c r="M1084" i="1"/>
  <c r="M1659" i="1"/>
  <c r="M19" i="1"/>
  <c r="M2434" i="1"/>
  <c r="M2170" i="1"/>
  <c r="M1194" i="1"/>
  <c r="M3620" i="1"/>
  <c r="M1899" i="1"/>
  <c r="M237" i="1"/>
  <c r="M1979" i="1"/>
  <c r="M3483" i="1"/>
  <c r="N2682" i="1"/>
  <c r="M2682" i="1"/>
  <c r="M1311" i="1"/>
  <c r="N6" i="1"/>
  <c r="O6" i="1" s="1"/>
  <c r="O7" i="1" s="1"/>
  <c r="O8" i="1" s="1"/>
  <c r="M6" i="1"/>
  <c r="N1535" i="1"/>
  <c r="M1535" i="1"/>
  <c r="M576" i="1"/>
  <c r="N2790" i="1"/>
  <c r="M2790" i="1"/>
  <c r="M3551" i="1"/>
  <c r="M2527" i="1"/>
  <c r="M2143" i="1"/>
  <c r="M1631" i="1"/>
  <c r="M1119" i="1"/>
  <c r="M415" i="1"/>
  <c r="M1667" i="1"/>
  <c r="N395" i="1"/>
  <c r="M395" i="1"/>
  <c r="M2514" i="1"/>
  <c r="M759" i="1"/>
  <c r="N1979" i="1"/>
  <c r="N2778" i="1"/>
  <c r="M2778" i="1"/>
  <c r="N295" i="1"/>
  <c r="M295" i="1"/>
  <c r="N2889" i="1"/>
  <c r="M2889" i="1"/>
  <c r="M2843" i="1"/>
  <c r="M1111" i="1"/>
  <c r="M3132" i="1"/>
  <c r="M699" i="1"/>
  <c r="M3335" i="1"/>
  <c r="N3579" i="1"/>
  <c r="M2567" i="1"/>
  <c r="M1799" i="1"/>
  <c r="N508" i="1"/>
  <c r="M508" i="1"/>
  <c r="M3547" i="1"/>
  <c r="M2219" i="1"/>
  <c r="N195" i="1"/>
  <c r="M195" i="1"/>
  <c r="M2346" i="1"/>
  <c r="M690" i="1"/>
  <c r="N1690" i="1"/>
  <c r="M1690" i="1"/>
  <c r="N371" i="1"/>
  <c r="M371" i="1"/>
  <c r="M1830" i="1"/>
  <c r="M2939" i="1"/>
  <c r="M2115" i="1"/>
  <c r="M1123" i="1"/>
  <c r="M3658" i="1"/>
  <c r="M3569" i="1"/>
  <c r="M3313" i="1"/>
  <c r="M3057" i="1"/>
  <c r="M2801" i="1"/>
  <c r="M2545" i="1"/>
  <c r="M2289" i="1"/>
  <c r="M2033" i="1"/>
  <c r="M1777" i="1"/>
  <c r="M1521" i="1"/>
  <c r="M1265" i="1"/>
  <c r="M1009" i="1"/>
  <c r="M753" i="1"/>
  <c r="M497" i="1"/>
  <c r="M241" i="1"/>
  <c r="M3803" i="1"/>
  <c r="M1682" i="1"/>
  <c r="N664" i="1"/>
  <c r="M664" i="1"/>
  <c r="M2923" i="1"/>
  <c r="M1739" i="1"/>
  <c r="M2850" i="1"/>
  <c r="M2859" i="1"/>
  <c r="M2051" i="1"/>
  <c r="M643" i="1"/>
  <c r="M978" i="1"/>
  <c r="M3801" i="1"/>
  <c r="M2585" i="1"/>
  <c r="M2329" i="1"/>
  <c r="M1753" i="1"/>
  <c r="M1497" i="1"/>
  <c r="M1241" i="1"/>
  <c r="M985" i="1"/>
  <c r="M729" i="1"/>
  <c r="M473" i="1"/>
  <c r="M217" i="1"/>
  <c r="M3723" i="1"/>
  <c r="M2259" i="1"/>
  <c r="M2031" i="1"/>
  <c r="M3435" i="1"/>
  <c r="M3170" i="1"/>
  <c r="M1428" i="1"/>
  <c r="M660" i="1"/>
  <c r="M2882" i="1"/>
  <c r="M802" i="1"/>
  <c r="M956" i="1"/>
  <c r="M1363" i="1"/>
  <c r="M1058" i="1"/>
  <c r="M3466" i="1"/>
  <c r="M3819" i="1"/>
  <c r="M1131" i="1"/>
  <c r="M66" i="1"/>
  <c r="M1603" i="1"/>
  <c r="M2979" i="1"/>
  <c r="M1883" i="1"/>
  <c r="N2714" i="1"/>
  <c r="M2714" i="1"/>
  <c r="M2415" i="1"/>
  <c r="M855" i="1"/>
  <c r="N2516" i="1"/>
  <c r="M2516" i="1"/>
  <c r="M3834" i="1"/>
  <c r="N2458" i="1"/>
  <c r="M2458" i="1"/>
  <c r="M742" i="1"/>
  <c r="M2263" i="1"/>
  <c r="N583" i="1"/>
  <c r="M583" i="1"/>
  <c r="M3319" i="1"/>
  <c r="N2796" i="1"/>
  <c r="M2796" i="1"/>
  <c r="N2412" i="1"/>
  <c r="M2412" i="1"/>
  <c r="M2103" i="1"/>
  <c r="M1143" i="1"/>
  <c r="M183" i="1"/>
  <c r="N3392" i="1"/>
  <c r="M3392" i="1"/>
  <c r="M1018" i="1"/>
  <c r="M3853" i="1"/>
  <c r="N1242" i="1"/>
  <c r="M1242" i="1"/>
  <c r="M2351" i="1"/>
  <c r="M1011" i="1"/>
  <c r="M3223" i="1"/>
  <c r="M2406" i="1"/>
  <c r="N2874" i="1"/>
  <c r="M2874" i="1"/>
  <c r="N1594" i="1"/>
  <c r="M1594" i="1"/>
  <c r="N218" i="1"/>
  <c r="M218" i="1"/>
  <c r="M3540" i="1"/>
  <c r="M3035" i="1"/>
  <c r="M1560" i="1"/>
  <c r="N370" i="1"/>
  <c r="M370" i="1"/>
  <c r="M1307" i="1"/>
  <c r="M2391" i="1"/>
  <c r="N90" i="1"/>
  <c r="M90" i="1"/>
  <c r="M3425" i="1"/>
  <c r="N1315" i="1"/>
  <c r="M3648" i="1"/>
  <c r="N1178" i="1"/>
  <c r="M1178" i="1"/>
  <c r="M632" i="1"/>
  <c r="M3082" i="1"/>
  <c r="M1778" i="1"/>
  <c r="N410" i="1"/>
  <c r="M410" i="1"/>
  <c r="M2428" i="1"/>
  <c r="M455" i="1"/>
  <c r="N3488" i="1"/>
  <c r="M3488" i="1"/>
  <c r="M2136" i="1"/>
  <c r="M32" i="1"/>
  <c r="M2239" i="1"/>
  <c r="M567" i="1"/>
  <c r="N26" i="1"/>
  <c r="M26" i="1"/>
  <c r="N3417" i="1"/>
  <c r="M3417" i="1"/>
  <c r="M1766" i="1"/>
  <c r="N2904" i="1"/>
  <c r="M2904" i="1"/>
  <c r="M2218" i="1"/>
  <c r="M1082" i="1"/>
  <c r="M3825" i="1"/>
  <c r="M3603" i="1"/>
  <c r="M3418" i="1"/>
  <c r="M1410" i="1"/>
  <c r="M106" i="1"/>
  <c r="M2776" i="1"/>
  <c r="M91" i="1"/>
  <c r="M2946" i="1"/>
  <c r="M1826" i="1"/>
  <c r="M3107" i="1"/>
  <c r="M1347" i="1"/>
  <c r="M3402" i="1"/>
  <c r="M1362" i="1"/>
  <c r="M3261" i="1"/>
  <c r="M532" i="1"/>
  <c r="M1147" i="1"/>
  <c r="M3307" i="1"/>
  <c r="M1611" i="1"/>
  <c r="M1059" i="1"/>
  <c r="M2146" i="1"/>
  <c r="M1635" i="1"/>
  <c r="M1962" i="1"/>
  <c r="M874" i="1"/>
  <c r="M595" i="1"/>
  <c r="M2771" i="1"/>
  <c r="M3579" i="1"/>
  <c r="M2036" i="1"/>
  <c r="M3555" i="1"/>
  <c r="M1668" i="1"/>
  <c r="M492" i="1"/>
  <c r="M3370" i="1"/>
  <c r="M3505" i="1"/>
  <c r="M3249" i="1"/>
  <c r="M2993" i="1"/>
  <c r="M2737" i="1"/>
  <c r="M2481" i="1"/>
  <c r="M2225" i="1"/>
  <c r="M1969" i="1"/>
  <c r="M1713" i="1"/>
  <c r="M1457" i="1"/>
  <c r="M1201" i="1"/>
  <c r="M945" i="1"/>
  <c r="M689" i="1"/>
  <c r="M433" i="1"/>
  <c r="M177" i="1"/>
  <c r="M3328" i="1"/>
  <c r="M1171" i="1"/>
  <c r="M3138" i="1"/>
  <c r="M1170" i="1"/>
  <c r="M3290" i="1"/>
  <c r="M1475" i="1"/>
  <c r="M2538" i="1"/>
  <c r="M299" i="1"/>
  <c r="M722" i="1"/>
  <c r="M3737" i="1"/>
  <c r="M2265" i="1"/>
  <c r="M1945" i="1"/>
  <c r="M1689" i="1"/>
  <c r="M1433" i="1"/>
  <c r="M1177" i="1"/>
  <c r="M921" i="1"/>
  <c r="M665" i="1"/>
  <c r="M409" i="1"/>
  <c r="M153" i="1"/>
  <c r="M2059" i="1"/>
  <c r="M1775" i="1"/>
  <c r="M2429" i="1"/>
  <c r="M2452" i="1"/>
  <c r="M2520" i="1"/>
  <c r="M3586" i="1"/>
  <c r="M1674" i="1"/>
  <c r="M306" i="1"/>
  <c r="M187" i="1"/>
  <c r="M700" i="1"/>
  <c r="M3298" i="1"/>
  <c r="M1866" i="1"/>
  <c r="M570" i="1"/>
  <c r="M1850" i="1"/>
  <c r="M3275" i="1"/>
  <c r="M3562" i="1"/>
  <c r="M2965" i="1"/>
  <c r="M1827" i="1"/>
  <c r="M2679" i="1"/>
  <c r="M2348" i="1"/>
  <c r="N2028" i="1"/>
  <c r="M2028" i="1"/>
  <c r="M1615" i="1"/>
  <c r="M1015" i="1"/>
  <c r="M503" i="1"/>
  <c r="M108" i="1"/>
  <c r="N1704" i="1"/>
  <c r="M1704" i="1"/>
  <c r="N3791" i="1"/>
  <c r="M3791" i="1"/>
  <c r="M2159" i="1"/>
  <c r="N562" i="1"/>
  <c r="M562" i="1"/>
  <c r="M3546" i="1"/>
  <c r="M367" i="1"/>
  <c r="M230" i="1"/>
  <c r="N2684" i="1"/>
  <c r="M2684" i="1"/>
  <c r="M2554" i="1"/>
  <c r="M1234" i="1"/>
  <c r="M3807" i="1"/>
  <c r="N3348" i="1"/>
  <c r="M3348" i="1"/>
  <c r="N2772" i="1"/>
  <c r="M2772" i="1"/>
  <c r="N2324" i="1"/>
  <c r="M2324" i="1"/>
  <c r="M1887" i="1"/>
  <c r="N2699" i="1"/>
  <c r="M2699" i="1"/>
  <c r="M1136" i="1"/>
  <c r="M3631" i="1"/>
  <c r="N1991" i="1"/>
  <c r="M1991" i="1"/>
  <c r="M1802" i="1"/>
  <c r="M2841" i="1"/>
  <c r="N163" i="1"/>
  <c r="M163" i="1"/>
  <c r="M2754" i="1"/>
  <c r="N1475" i="1"/>
  <c r="M1474" i="1"/>
  <c r="N138" i="1"/>
  <c r="M138" i="1"/>
  <c r="M252" i="1"/>
  <c r="N1792" i="1"/>
  <c r="M1792" i="1"/>
  <c r="N2496" i="1"/>
  <c r="M2496" i="1"/>
  <c r="M3163" i="1"/>
  <c r="M3289" i="1"/>
  <c r="M3610" i="1"/>
  <c r="N1254" i="1"/>
  <c r="M1254" i="1"/>
  <c r="M1880" i="1"/>
  <c r="M1938" i="1"/>
  <c r="M810" i="1"/>
  <c r="N3750" i="1"/>
  <c r="M3750" i="1"/>
  <c r="M3238" i="1"/>
  <c r="M2982" i="1"/>
  <c r="M2726" i="1"/>
  <c r="N2470" i="1"/>
  <c r="M2470" i="1"/>
  <c r="N2214" i="1"/>
  <c r="M2214" i="1"/>
  <c r="M1958" i="1"/>
  <c r="M1446" i="1"/>
  <c r="M1190" i="1"/>
  <c r="M422" i="1"/>
  <c r="M166" i="1"/>
  <c r="M3155" i="1"/>
  <c r="N875" i="1"/>
  <c r="M2471" i="1"/>
  <c r="M991" i="1"/>
  <c r="M3672" i="1"/>
  <c r="M472" i="1"/>
  <c r="M1619" i="1"/>
  <c r="M2658" i="1"/>
  <c r="M1455" i="1"/>
  <c r="M962" i="1"/>
  <c r="M3133" i="1"/>
  <c r="M851" i="1"/>
  <c r="M1002" i="1"/>
  <c r="M763" i="1"/>
  <c r="M2050" i="1"/>
  <c r="M747" i="1"/>
  <c r="M2826" i="1"/>
  <c r="M2539" i="1"/>
  <c r="M2027" i="1"/>
  <c r="M3709" i="1"/>
  <c r="M2883" i="1"/>
  <c r="M59" i="1"/>
  <c r="M2308" i="1"/>
  <c r="M1348" i="1"/>
  <c r="M1900" i="1"/>
  <c r="M236" i="1"/>
  <c r="N2827" i="1"/>
  <c r="M2827" i="1"/>
  <c r="M1403" i="1"/>
  <c r="M3458" i="1"/>
  <c r="N1818" i="1"/>
  <c r="M1818" i="1"/>
  <c r="M439" i="1"/>
  <c r="M1115" i="1"/>
  <c r="M3479" i="1"/>
  <c r="M3673" i="1"/>
  <c r="M38" i="1"/>
  <c r="M1340" i="1"/>
  <c r="M1159" i="1"/>
  <c r="M3743" i="1"/>
  <c r="M2719" i="1"/>
  <c r="M1439" i="1"/>
  <c r="N852" i="1"/>
  <c r="M852" i="1"/>
  <c r="M95" i="1"/>
  <c r="M3314" i="1"/>
  <c r="M1650" i="1"/>
  <c r="M3567" i="1"/>
  <c r="N211" i="1"/>
  <c r="M211" i="1"/>
  <c r="M1490" i="1"/>
  <c r="M283" i="1"/>
  <c r="M640" i="1"/>
  <c r="M2086" i="1"/>
  <c r="N1660" i="1"/>
  <c r="M1660" i="1"/>
  <c r="M3399" i="1"/>
  <c r="M3079" i="1"/>
  <c r="M2823" i="1"/>
  <c r="M2119" i="1"/>
  <c r="M892" i="1"/>
  <c r="N188" i="1"/>
  <c r="M188" i="1"/>
  <c r="M2907" i="1"/>
  <c r="M1507" i="1"/>
  <c r="M3146" i="1"/>
  <c r="M1506" i="1"/>
  <c r="M2322" i="1"/>
  <c r="N2354" i="1"/>
  <c r="M2354" i="1"/>
  <c r="M1239" i="1"/>
  <c r="M3033" i="1"/>
  <c r="N794" i="1"/>
  <c r="M794" i="1"/>
  <c r="M3046" i="1"/>
  <c r="M486" i="1"/>
  <c r="M3339" i="1"/>
  <c r="N2531" i="1"/>
  <c r="M2531" i="1"/>
  <c r="M1707" i="1"/>
  <c r="M427" i="1"/>
  <c r="M3066" i="1"/>
  <c r="M1863" i="1"/>
  <c r="N751" i="1"/>
  <c r="M751" i="1"/>
  <c r="M3697" i="1"/>
  <c r="M3441" i="1"/>
  <c r="M3185" i="1"/>
  <c r="M2929" i="1"/>
  <c r="M2673" i="1"/>
  <c r="M2417" i="1"/>
  <c r="M2161" i="1"/>
  <c r="M1905" i="1"/>
  <c r="M1649" i="1"/>
  <c r="M1393" i="1"/>
  <c r="M1137" i="1"/>
  <c r="M881" i="1"/>
  <c r="M625" i="1"/>
  <c r="M369" i="1"/>
  <c r="M113" i="1"/>
  <c r="M2715" i="1"/>
  <c r="M792" i="1"/>
  <c r="N2266" i="1"/>
  <c r="M2266" i="1"/>
  <c r="M890" i="1"/>
  <c r="M3416" i="1"/>
  <c r="M2392" i="1"/>
  <c r="M2315" i="1"/>
  <c r="M3259" i="1"/>
  <c r="M3810" i="1"/>
  <c r="M1522" i="1"/>
  <c r="M466" i="1"/>
  <c r="M2713" i="1"/>
  <c r="M2457" i="1"/>
  <c r="M1881" i="1"/>
  <c r="M1625" i="1"/>
  <c r="M1369" i="1"/>
  <c r="M1113" i="1"/>
  <c r="M857" i="1"/>
  <c r="M601" i="1"/>
  <c r="M345" i="1"/>
  <c r="M89" i="1"/>
  <c r="M2643" i="1"/>
  <c r="M3503" i="1"/>
  <c r="M2443" i="1"/>
  <c r="M507" i="1"/>
  <c r="M2626" i="1"/>
  <c r="M506" i="1"/>
  <c r="M893" i="1"/>
  <c r="M1379" i="1"/>
  <c r="M1202" i="1"/>
  <c r="M634" i="1"/>
  <c r="M3095" i="1"/>
  <c r="M1404" i="1"/>
  <c r="M1578" i="1"/>
  <c r="M314" i="1"/>
  <c r="M1035" i="1"/>
  <c r="M482" i="1"/>
  <c r="M3108" i="1"/>
  <c r="M2955" i="1"/>
  <c r="M642" i="1"/>
  <c r="M348" i="1"/>
  <c r="M3426" i="1"/>
  <c r="M324" i="1"/>
  <c r="M1195" i="1"/>
  <c r="M3436" i="1"/>
  <c r="M1132" i="1"/>
  <c r="N3856" i="1"/>
  <c r="N896" i="1"/>
  <c r="N1048" i="1"/>
  <c r="N1049" i="1"/>
  <c r="N1692" i="1"/>
  <c r="N1693" i="1"/>
  <c r="N3379" i="1"/>
  <c r="N3380" i="1"/>
  <c r="N1453" i="1"/>
  <c r="N2927" i="1"/>
  <c r="N3476" i="1"/>
  <c r="N3477" i="1"/>
  <c r="N300" i="1"/>
  <c r="N301" i="1"/>
  <c r="N1567" i="1"/>
  <c r="N3439" i="1"/>
  <c r="N2644" i="1"/>
  <c r="N2645" i="1"/>
  <c r="N3169" i="1"/>
  <c r="N3170" i="1"/>
  <c r="N3708" i="1"/>
  <c r="N3709" i="1"/>
  <c r="N2653" i="1"/>
  <c r="N3472" i="1"/>
  <c r="N2664" i="1"/>
  <c r="N3806" i="1"/>
  <c r="N3550" i="1"/>
  <c r="N2526" i="1"/>
  <c r="N2270" i="1"/>
  <c r="N2014" i="1"/>
  <c r="N2584" i="1"/>
  <c r="N2585" i="1"/>
  <c r="N887" i="1"/>
  <c r="N1392" i="1"/>
  <c r="N16" i="1"/>
  <c r="N2735" i="1"/>
  <c r="N1647" i="1"/>
  <c r="N3248" i="1"/>
  <c r="N3222" i="1"/>
  <c r="N2968" i="1"/>
  <c r="N3415" i="1"/>
  <c r="N2247" i="1"/>
  <c r="N2174" i="1"/>
  <c r="N1406" i="1"/>
  <c r="N1150" i="1"/>
  <c r="N967" i="1"/>
  <c r="N199" i="1"/>
  <c r="N2328" i="1"/>
  <c r="N2329" i="1"/>
  <c r="N768" i="1"/>
  <c r="N1984" i="1"/>
  <c r="N3695" i="1"/>
  <c r="N2399" i="1"/>
  <c r="N3396" i="1"/>
  <c r="N3397" i="1"/>
  <c r="N3607" i="1"/>
  <c r="N2476" i="1"/>
  <c r="N2477" i="1"/>
  <c r="N2964" i="1"/>
  <c r="N2965" i="1"/>
  <c r="N2035" i="1"/>
  <c r="N2036" i="1"/>
  <c r="N88" i="1"/>
  <c r="N89" i="1"/>
  <c r="N662" i="1"/>
  <c r="N663" i="1"/>
  <c r="N990" i="1"/>
  <c r="N3461" i="1"/>
  <c r="N176" i="1"/>
  <c r="N1414" i="1"/>
  <c r="N134" i="1"/>
  <c r="N2862" i="1"/>
  <c r="N2863" i="1"/>
  <c r="N2094" i="1"/>
  <c r="N2095" i="1"/>
  <c r="N1584" i="1"/>
  <c r="N2911" i="1"/>
  <c r="N703" i="1"/>
  <c r="N3734" i="1"/>
  <c r="N3735" i="1"/>
  <c r="N2390" i="1"/>
  <c r="N2134" i="1"/>
  <c r="N854" i="1"/>
  <c r="N598" i="1"/>
  <c r="N671" i="1"/>
  <c r="N728" i="1"/>
  <c r="N729" i="1"/>
  <c r="N3518" i="1"/>
  <c r="N3006" i="1"/>
  <c r="N2552" i="1"/>
  <c r="N3295" i="1"/>
  <c r="N1967" i="1"/>
  <c r="N2199" i="1"/>
  <c r="N1199" i="1"/>
  <c r="N3420" i="1"/>
  <c r="N3421" i="1"/>
  <c r="N2972" i="1"/>
  <c r="N2973" i="1"/>
  <c r="N2460" i="1"/>
  <c r="N2461" i="1"/>
  <c r="N1944" i="1"/>
  <c r="N1945" i="1"/>
  <c r="N1079" i="1"/>
  <c r="N1092" i="1"/>
  <c r="N1093" i="1"/>
  <c r="N644" i="1"/>
  <c r="N645" i="1"/>
  <c r="N2943" i="1"/>
  <c r="N1599" i="1"/>
  <c r="N2519" i="1"/>
  <c r="N2520" i="1"/>
  <c r="N2607" i="1"/>
  <c r="N2156" i="1"/>
  <c r="N2157" i="1"/>
  <c r="N1311" i="1"/>
  <c r="N759" i="1"/>
  <c r="N3335" i="1"/>
  <c r="N1822" i="1"/>
  <c r="N1368" i="1"/>
  <c r="N1369" i="1"/>
  <c r="N1816" i="1"/>
  <c r="N1817" i="1"/>
  <c r="N3700" i="1"/>
  <c r="N3701" i="1"/>
  <c r="N1496" i="1"/>
  <c r="N1497" i="1"/>
  <c r="N1310" i="1"/>
  <c r="N3360" i="1"/>
  <c r="N2079" i="1"/>
  <c r="N2928" i="1"/>
  <c r="N1176" i="1"/>
  <c r="N1177" i="1"/>
  <c r="N1415" i="1"/>
  <c r="N856" i="1"/>
  <c r="N857" i="1"/>
  <c r="N1624" i="1"/>
  <c r="N1625" i="1"/>
  <c r="N3486" i="1"/>
  <c r="N2718" i="1"/>
  <c r="N2648" i="1"/>
  <c r="N2649" i="1"/>
  <c r="N1872" i="1"/>
  <c r="N2629" i="1"/>
  <c r="N3718" i="1"/>
  <c r="N3462" i="1"/>
  <c r="N2438" i="1"/>
  <c r="N1327" i="1"/>
  <c r="N3414" i="1"/>
  <c r="N1839" i="1"/>
  <c r="N3119" i="1"/>
  <c r="N1975" i="1"/>
  <c r="N2366" i="1"/>
  <c r="N1598" i="1"/>
  <c r="N830" i="1"/>
  <c r="N352" i="1"/>
  <c r="N3112" i="1"/>
  <c r="N1752" i="1"/>
  <c r="N1753" i="1"/>
  <c r="N3356" i="1"/>
  <c r="N3357" i="1"/>
  <c r="N3063" i="1"/>
  <c r="N1663" i="1"/>
  <c r="N3352" i="1"/>
  <c r="N2803" i="1"/>
  <c r="N2804" i="1"/>
  <c r="N959" i="1"/>
  <c r="N3652" i="1"/>
  <c r="N3653" i="1"/>
  <c r="N516" i="1"/>
  <c r="N517" i="1"/>
  <c r="N855" i="1"/>
  <c r="N2263" i="1"/>
  <c r="N1011" i="1"/>
  <c r="N1012" i="1"/>
  <c r="N3540" i="1"/>
  <c r="N3541" i="1"/>
  <c r="N1620" i="1"/>
  <c r="N1621" i="1"/>
  <c r="N1560" i="1"/>
  <c r="N1561" i="1"/>
  <c r="N2391" i="1"/>
  <c r="N3425" i="1"/>
  <c r="N3426" i="1"/>
  <c r="N632" i="1"/>
  <c r="N2428" i="1"/>
  <c r="N2429" i="1"/>
  <c r="N2136" i="1"/>
  <c r="N2137" i="1"/>
  <c r="N32" i="1"/>
  <c r="N2239" i="1"/>
  <c r="N567" i="1"/>
  <c r="N364" i="1"/>
  <c r="N365" i="1"/>
  <c r="N798" i="1"/>
  <c r="N920" i="1"/>
  <c r="N921" i="1"/>
  <c r="N3591" i="1"/>
  <c r="N799" i="1"/>
  <c r="N2551" i="1"/>
  <c r="N1606" i="1"/>
  <c r="N256" i="1"/>
  <c r="N2542" i="1"/>
  <c r="N2030" i="1"/>
  <c r="N2031" i="1"/>
  <c r="N1135" i="1"/>
  <c r="N1280" i="1"/>
  <c r="N3799" i="1"/>
  <c r="N3670" i="1"/>
  <c r="N3094" i="1"/>
  <c r="N3095" i="1"/>
  <c r="N278" i="1"/>
  <c r="N3847" i="1"/>
  <c r="N543" i="1"/>
  <c r="N1304" i="1"/>
  <c r="N1305" i="1"/>
  <c r="N2942" i="1"/>
  <c r="N1727" i="1"/>
  <c r="N2967" i="1"/>
  <c r="N2484" i="1"/>
  <c r="N31" i="1"/>
  <c r="N151" i="1"/>
  <c r="N879" i="1"/>
  <c r="N3292" i="1"/>
  <c r="N3293" i="1"/>
  <c r="N2844" i="1"/>
  <c r="N2845" i="1"/>
  <c r="N1500" i="1"/>
  <c r="N1501" i="1"/>
  <c r="N2463" i="1"/>
  <c r="N408" i="1"/>
  <c r="N409" i="1"/>
  <c r="N1463" i="1"/>
  <c r="N3571" i="1"/>
  <c r="N3572" i="1"/>
  <c r="N1068" i="1"/>
  <c r="N1069" i="1"/>
  <c r="N556" i="1"/>
  <c r="N557" i="1"/>
  <c r="N903" i="1"/>
  <c r="N159" i="1"/>
  <c r="N2825" i="1"/>
  <c r="N2826" i="1"/>
  <c r="N3763" i="1"/>
  <c r="N3764" i="1"/>
  <c r="N3328" i="1"/>
  <c r="N44" i="1"/>
  <c r="N45" i="1"/>
  <c r="N2512" i="1"/>
  <c r="N1112" i="1"/>
  <c r="N1113" i="1"/>
  <c r="N1182" i="1"/>
  <c r="N158" i="1"/>
  <c r="N326" i="1"/>
  <c r="N2935" i="1"/>
  <c r="N1175" i="1"/>
  <c r="N111" i="1"/>
  <c r="N3549" i="1"/>
  <c r="N1640" i="1"/>
  <c r="N3072" i="1"/>
  <c r="N1320" i="1"/>
  <c r="N1527" i="1"/>
  <c r="N2398" i="1"/>
  <c r="N2117" i="1"/>
  <c r="N3736" i="1"/>
  <c r="N3737" i="1"/>
  <c r="N351" i="1"/>
  <c r="N3142" i="1"/>
  <c r="N2630" i="1"/>
  <c r="N2118" i="1"/>
  <c r="N1862" i="1"/>
  <c r="N2807" i="1"/>
  <c r="N2925" i="1"/>
  <c r="N2112" i="1"/>
  <c r="N3671" i="1"/>
  <c r="N3350" i="1"/>
  <c r="N2695" i="1"/>
  <c r="N1543" i="1"/>
  <c r="N1671" i="1"/>
  <c r="N1790" i="1"/>
  <c r="N510" i="1"/>
  <c r="N1335" i="1"/>
  <c r="N1346" i="1"/>
  <c r="N1347" i="1"/>
  <c r="N1464" i="1"/>
  <c r="N311" i="1"/>
  <c r="N3583" i="1"/>
  <c r="N2756" i="1"/>
  <c r="N2757" i="1"/>
  <c r="N2372" i="1"/>
  <c r="N2373" i="1"/>
  <c r="N1151" i="1"/>
  <c r="N3628" i="1"/>
  <c r="N3629" i="1"/>
  <c r="N2348" i="1"/>
  <c r="N2349" i="1"/>
  <c r="N108" i="1"/>
  <c r="N109" i="1"/>
  <c r="N2159" i="1"/>
  <c r="N1136" i="1"/>
  <c r="N3631" i="1"/>
  <c r="N252" i="1"/>
  <c r="N253" i="1"/>
  <c r="N1880" i="1"/>
  <c r="N1881" i="1"/>
  <c r="N3238" i="1"/>
  <c r="N2982" i="1"/>
  <c r="N2726" i="1"/>
  <c r="N1958" i="1"/>
  <c r="N1446" i="1"/>
  <c r="N1190" i="1"/>
  <c r="N422" i="1"/>
  <c r="N166" i="1"/>
  <c r="N2471" i="1"/>
  <c r="N991" i="1"/>
  <c r="N1432" i="1"/>
  <c r="N1433" i="1"/>
  <c r="N2264" i="1"/>
  <c r="N2265" i="1"/>
  <c r="N1075" i="1"/>
  <c r="N1076" i="1"/>
  <c r="N1364" i="1"/>
  <c r="N1365" i="1"/>
  <c r="N344" i="1"/>
  <c r="N345" i="1"/>
  <c r="N3543" i="1"/>
  <c r="N3544" i="1"/>
  <c r="N2311" i="1"/>
  <c r="N756" i="1"/>
  <c r="N1943" i="1"/>
  <c r="N118" i="1"/>
  <c r="N3376" i="1"/>
  <c r="N1983" i="1"/>
  <c r="N1374" i="1"/>
  <c r="N862" i="1"/>
  <c r="N24" i="1"/>
  <c r="N25" i="1"/>
  <c r="N773" i="1"/>
  <c r="N3447" i="1"/>
  <c r="N1542" i="1"/>
  <c r="N1030" i="1"/>
  <c r="N2712" i="1"/>
  <c r="N2713" i="1"/>
  <c r="N2734" i="1"/>
  <c r="N1454" i="1"/>
  <c r="N1455" i="1"/>
  <c r="N2231" i="1"/>
  <c r="N984" i="1"/>
  <c r="N985" i="1"/>
  <c r="N1223" i="1"/>
  <c r="N3606" i="1"/>
  <c r="N1750" i="1"/>
  <c r="N1751" i="1"/>
  <c r="N1494" i="1"/>
  <c r="N1495" i="1"/>
  <c r="N1238" i="1"/>
  <c r="N726" i="1"/>
  <c r="N214" i="1"/>
  <c r="N279" i="1"/>
  <c r="N1216" i="1"/>
  <c r="N2647" i="1"/>
  <c r="N1367" i="1"/>
  <c r="N3676" i="1"/>
  <c r="N3677" i="1"/>
  <c r="N3000" i="1"/>
  <c r="N2055" i="1"/>
  <c r="N2355" i="1"/>
  <c r="N2356" i="1"/>
  <c r="N152" i="1"/>
  <c r="N153" i="1"/>
  <c r="N600" i="1"/>
  <c r="N601" i="1"/>
  <c r="N2668" i="1"/>
  <c r="N2669" i="1"/>
  <c r="N1964" i="1"/>
  <c r="N1965" i="1"/>
  <c r="N439" i="1"/>
  <c r="N3479" i="1"/>
  <c r="N1240" i="1"/>
  <c r="N1241" i="1"/>
  <c r="N1159" i="1"/>
  <c r="N3567" i="1"/>
  <c r="N892" i="1"/>
  <c r="N893" i="1"/>
  <c r="N1239" i="1"/>
  <c r="N1863" i="1"/>
  <c r="N792" i="1"/>
  <c r="N793" i="1"/>
  <c r="N424" i="1"/>
  <c r="N3775" i="1"/>
  <c r="N3684" i="1"/>
  <c r="N3456" i="1"/>
  <c r="N2421" i="1"/>
  <c r="N3773" i="1"/>
  <c r="N934" i="1"/>
  <c r="N413" i="1"/>
  <c r="N678" i="1"/>
  <c r="N55" i="1"/>
  <c r="N535" i="1"/>
  <c r="N3551" i="1"/>
  <c r="N3822" i="1"/>
  <c r="N1774" i="1"/>
  <c r="N2843" i="1"/>
  <c r="N51" i="1"/>
  <c r="N2754" i="1"/>
  <c r="N3271" i="1"/>
  <c r="N1799" i="1"/>
  <c r="N1086" i="1"/>
  <c r="N3289" i="1"/>
  <c r="N3264" i="1"/>
  <c r="N1702" i="1"/>
  <c r="N3393" i="1"/>
  <c r="N2369" i="1"/>
  <c r="N321" i="1"/>
  <c r="N2371" i="1"/>
  <c r="N1256" i="1"/>
  <c r="N104" i="1"/>
  <c r="N1769" i="1"/>
  <c r="N1257" i="1"/>
  <c r="N1001" i="1"/>
  <c r="N745" i="1"/>
  <c r="N1139" i="1"/>
  <c r="N3536" i="1"/>
  <c r="N848" i="1"/>
  <c r="N528" i="1"/>
  <c r="N208" i="1"/>
  <c r="N3443" i="1"/>
  <c r="N603" i="1"/>
  <c r="N3537" i="1"/>
  <c r="N3281" i="1"/>
  <c r="N2769" i="1"/>
  <c r="N2513" i="1"/>
  <c r="N2257" i="1"/>
  <c r="N3704" i="1"/>
  <c r="N3384" i="1"/>
  <c r="N2744" i="1"/>
  <c r="N322" i="1"/>
  <c r="N3385" i="1"/>
  <c r="N3129" i="1"/>
  <c r="N2617" i="1"/>
  <c r="N2105" i="1"/>
  <c r="N1849" i="1"/>
  <c r="N1337" i="1"/>
  <c r="N825" i="1"/>
  <c r="N569" i="1"/>
  <c r="N313" i="1"/>
  <c r="N57" i="1"/>
  <c r="N2912" i="1"/>
  <c r="N672" i="1"/>
  <c r="N3338" i="1"/>
  <c r="N3848" i="1"/>
  <c r="N3528" i="1"/>
  <c r="N3208" i="1"/>
  <c r="N2440" i="1"/>
  <c r="N712" i="1"/>
  <c r="N275" i="1"/>
  <c r="N1539" i="1"/>
  <c r="N1746" i="1"/>
  <c r="N658" i="1"/>
  <c r="N3209" i="1"/>
  <c r="N2697" i="1"/>
  <c r="N2185" i="1"/>
  <c r="N1417" i="1"/>
  <c r="N905" i="1"/>
  <c r="N649" i="1"/>
  <c r="N393" i="1"/>
  <c r="N137" i="1"/>
  <c r="N3824" i="1"/>
  <c r="N2608" i="1"/>
  <c r="N1904" i="1"/>
  <c r="N1072" i="1"/>
  <c r="N560" i="1"/>
  <c r="N3690" i="1"/>
  <c r="N3711" i="1"/>
  <c r="N3007" i="1"/>
  <c r="N2687" i="1"/>
  <c r="N1343" i="1"/>
  <c r="N1023" i="1"/>
  <c r="N383" i="1"/>
  <c r="N63" i="1"/>
  <c r="N2875" i="1"/>
  <c r="N3514" i="1"/>
  <c r="N1874" i="1"/>
  <c r="N162" i="1"/>
  <c r="N2894" i="1"/>
  <c r="N2382" i="1"/>
  <c r="N1870" i="1"/>
  <c r="N1358" i="1"/>
  <c r="N846" i="1"/>
  <c r="N3277" i="1"/>
  <c r="N2765" i="1"/>
  <c r="N2253" i="1"/>
  <c r="N3266" i="1"/>
  <c r="N3620" i="1"/>
  <c r="N3108" i="1"/>
  <c r="L2083" i="1"/>
  <c r="N1636" i="1"/>
  <c r="N1124" i="1"/>
  <c r="N612" i="1"/>
  <c r="N126" i="1"/>
  <c r="N340" i="1"/>
  <c r="N2259" i="1"/>
  <c r="N599" i="1"/>
  <c r="N550" i="1"/>
  <c r="N2469" i="1"/>
  <c r="N700" i="1"/>
  <c r="N3239" i="1"/>
  <c r="N2535" i="1"/>
  <c r="N3786" i="1"/>
  <c r="N2154" i="1"/>
  <c r="N3381" i="1"/>
  <c r="N2869" i="1"/>
  <c r="N2357" i="1"/>
  <c r="N1781" i="1"/>
  <c r="N1269" i="1"/>
  <c r="N757" i="1"/>
  <c r="N245" i="1"/>
  <c r="N243" i="1"/>
  <c r="N2818" i="1"/>
  <c r="N3212" i="1"/>
  <c r="N2700" i="1"/>
  <c r="N1164" i="1"/>
  <c r="N652" i="1"/>
  <c r="N140" i="1"/>
  <c r="N3852" i="1"/>
  <c r="N1002" i="1"/>
  <c r="N2479" i="1"/>
  <c r="N916" i="1"/>
  <c r="N2009" i="1"/>
  <c r="N64" i="1"/>
  <c r="N806" i="1"/>
  <c r="N1770" i="1"/>
  <c r="N2748" i="1"/>
  <c r="N1592" i="1"/>
  <c r="N1299" i="1"/>
  <c r="N1810" i="1"/>
  <c r="N834" i="1"/>
  <c r="N3023" i="1"/>
  <c r="N2703" i="1"/>
  <c r="N1935" i="1"/>
  <c r="N1103" i="1"/>
  <c r="N783" i="1"/>
  <c r="L1757" i="1"/>
  <c r="L3036" i="1"/>
  <c r="L348" i="1"/>
  <c r="M350" i="1" s="1"/>
  <c r="N2415" i="1"/>
  <c r="N2196" i="1"/>
  <c r="N323" i="1"/>
  <c r="N2854" i="1"/>
  <c r="N614" i="1"/>
  <c r="N1378" i="1"/>
  <c r="N3831" i="1"/>
  <c r="N2871" i="1"/>
  <c r="N1399" i="1"/>
  <c r="N1015" i="1"/>
  <c r="N1403" i="1"/>
  <c r="N3458" i="1"/>
  <c r="L2949" i="1"/>
  <c r="M2951" i="1" s="1"/>
  <c r="L1925" i="1"/>
  <c r="N1927" i="1" s="1"/>
  <c r="L3332" i="1"/>
  <c r="M3334" i="1" s="1"/>
  <c r="L2332" i="1"/>
  <c r="N2334" i="1" s="1"/>
  <c r="L1156" i="1"/>
  <c r="N1158" i="1" s="1"/>
  <c r="N1723" i="1"/>
  <c r="N2594" i="1"/>
  <c r="N2012" i="1"/>
  <c r="N3092" i="1"/>
  <c r="N1939" i="1"/>
  <c r="N2406" i="1"/>
  <c r="N2783" i="1"/>
  <c r="N2207" i="1"/>
  <c r="N1887" i="1"/>
  <c r="N415" i="1"/>
  <c r="N3314" i="1"/>
  <c r="N1650" i="1"/>
  <c r="L3245" i="1"/>
  <c r="M3247" i="1" s="1"/>
  <c r="L173" i="1"/>
  <c r="L3052" i="1"/>
  <c r="N3778" i="1"/>
  <c r="N1802" i="1"/>
  <c r="N3524" i="1"/>
  <c r="N3012" i="1"/>
  <c r="N506" i="1"/>
  <c r="L1724" i="1"/>
  <c r="M1726" i="1" s="1"/>
  <c r="N1748" i="1"/>
  <c r="N3097" i="1"/>
  <c r="N2643" i="1"/>
  <c r="N3814" i="1"/>
  <c r="N2045" i="1"/>
  <c r="N3746" i="1"/>
  <c r="N2812" i="1"/>
  <c r="N1468" i="1"/>
  <c r="N2119" i="1"/>
  <c r="N647" i="1"/>
  <c r="N3227" i="1"/>
  <c r="N1859" i="1"/>
  <c r="N3578" i="1"/>
  <c r="N1930" i="1"/>
  <c r="N210" i="1"/>
  <c r="L2005" i="1"/>
  <c r="M2007" i="1" s="1"/>
  <c r="L981" i="1"/>
  <c r="M983" i="1" s="1"/>
  <c r="N2322" i="1"/>
  <c r="N3285" i="1"/>
  <c r="L468" i="1"/>
  <c r="M470" i="1" s="1"/>
  <c r="N1483" i="1"/>
  <c r="N3261" i="1"/>
  <c r="N3033" i="1"/>
  <c r="N3046" i="1"/>
  <c r="N3147" i="1"/>
  <c r="N2307" i="1"/>
  <c r="N1427" i="1"/>
  <c r="N2770" i="1"/>
  <c r="N554" i="1"/>
  <c r="N3697" i="1"/>
  <c r="N3441" i="1"/>
  <c r="N3185" i="1"/>
  <c r="N2929" i="1"/>
  <c r="N2673" i="1"/>
  <c r="N2417" i="1"/>
  <c r="N2161" i="1"/>
  <c r="N1905" i="1"/>
  <c r="N1649" i="1"/>
  <c r="N1393" i="1"/>
  <c r="N1137" i="1"/>
  <c r="N881" i="1"/>
  <c r="N625" i="1"/>
  <c r="N369" i="1"/>
  <c r="N113" i="1"/>
  <c r="N3155" i="1"/>
  <c r="N1739" i="1"/>
  <c r="N890" i="1"/>
  <c r="N472" i="1"/>
  <c r="N1064" i="1"/>
  <c r="N592" i="1"/>
  <c r="N1745" i="1"/>
  <c r="N465" i="1"/>
  <c r="N910" i="1"/>
  <c r="N2215" i="1"/>
  <c r="N3445" i="1"/>
  <c r="N1333" i="1"/>
  <c r="N1886" i="1"/>
  <c r="N3828" i="1"/>
  <c r="N2359" i="1"/>
  <c r="N695" i="1"/>
  <c r="N3070" i="1"/>
  <c r="N863" i="1"/>
  <c r="N3310" i="1"/>
  <c r="N3588" i="1"/>
  <c r="N2991" i="1"/>
  <c r="N2567" i="1"/>
  <c r="N1095" i="1"/>
  <c r="L21" i="1"/>
  <c r="M23" i="1" s="1"/>
  <c r="N2221" i="1"/>
  <c r="N2092" i="1"/>
  <c r="N1688" i="1"/>
  <c r="N536" i="1"/>
  <c r="N2163" i="1"/>
  <c r="N2625" i="1"/>
  <c r="N1601" i="1"/>
  <c r="N833" i="1"/>
  <c r="N2987" i="1"/>
  <c r="N3753" i="1"/>
  <c r="N3497" i="1"/>
  <c r="N3241" i="1"/>
  <c r="N2985" i="1"/>
  <c r="N2729" i="1"/>
  <c r="N2473" i="1"/>
  <c r="N1961" i="1"/>
  <c r="N1130" i="1"/>
  <c r="N10" i="1"/>
  <c r="N2896" i="1"/>
  <c r="N1360" i="1"/>
  <c r="N3538" i="1"/>
  <c r="N267" i="1"/>
  <c r="N1681" i="1"/>
  <c r="N1425" i="1"/>
  <c r="N1169" i="1"/>
  <c r="N401" i="1"/>
  <c r="N3475" i="1"/>
  <c r="N2619" i="1"/>
  <c r="N1282" i="1"/>
  <c r="N1163" i="1"/>
  <c r="N1386" i="1"/>
  <c r="N219" i="1"/>
  <c r="N2890" i="1"/>
  <c r="N1442" i="1"/>
  <c r="N3232" i="1"/>
  <c r="N1760" i="1"/>
  <c r="N1184" i="1"/>
  <c r="N992" i="1"/>
  <c r="N96" i="1"/>
  <c r="N627" i="1"/>
  <c r="N3850" i="1"/>
  <c r="N2698" i="1"/>
  <c r="N1546" i="1"/>
  <c r="N490" i="1"/>
  <c r="N3681" i="1"/>
  <c r="N2913" i="1"/>
  <c r="N2657" i="1"/>
  <c r="N2401" i="1"/>
  <c r="N2145" i="1"/>
  <c r="N1889" i="1"/>
  <c r="N1633" i="1"/>
  <c r="N1377" i="1"/>
  <c r="N1121" i="1"/>
  <c r="N865" i="1"/>
  <c r="N609" i="1"/>
  <c r="N353" i="1"/>
  <c r="N97" i="1"/>
  <c r="N3323" i="1"/>
  <c r="N3144" i="1"/>
  <c r="N2824" i="1"/>
  <c r="N1992" i="1"/>
  <c r="N1032" i="1"/>
  <c r="N1067" i="1"/>
  <c r="N2403" i="1"/>
  <c r="N3451" i="1"/>
  <c r="N3234" i="1"/>
  <c r="N2090" i="1"/>
  <c r="N2224" i="1"/>
  <c r="N1864" i="1"/>
  <c r="N1008" i="1"/>
  <c r="N1563" i="1"/>
  <c r="N1919" i="1"/>
  <c r="N3342" i="1"/>
  <c r="N2830" i="1"/>
  <c r="N2318" i="1"/>
  <c r="N1806" i="1"/>
  <c r="N1294" i="1"/>
  <c r="N3213" i="1"/>
  <c r="N2701" i="1"/>
  <c r="N1443" i="1"/>
  <c r="N3556" i="1"/>
  <c r="N3044" i="1"/>
  <c r="N2532" i="1"/>
  <c r="N2020" i="1"/>
  <c r="N1572" i="1"/>
  <c r="N548" i="1"/>
  <c r="N36" i="1"/>
  <c r="N2900" i="1"/>
  <c r="N212" i="1"/>
  <c r="N3481" i="1"/>
  <c r="N747" i="1"/>
  <c r="N407" i="1"/>
  <c r="N2662" i="1"/>
  <c r="N294" i="1"/>
  <c r="N60" i="1"/>
  <c r="N1922" i="1"/>
  <c r="N578" i="1"/>
  <c r="N3175" i="1"/>
  <c r="N1511" i="1"/>
  <c r="N1191" i="1"/>
  <c r="N3317" i="1"/>
  <c r="N2805" i="1"/>
  <c r="N2293" i="1"/>
  <c r="N1717" i="1"/>
  <c r="N1205" i="1"/>
  <c r="N693" i="1"/>
  <c r="N181" i="1"/>
  <c r="N770" i="1"/>
  <c r="N3660" i="1"/>
  <c r="N2636" i="1"/>
  <c r="N1100" i="1"/>
  <c r="N76" i="1"/>
  <c r="N3636" i="1"/>
  <c r="N884" i="1"/>
  <c r="N2287" i="1"/>
  <c r="N1661" i="1"/>
  <c r="N3604" i="1"/>
  <c r="N788" i="1"/>
  <c r="N3242" i="1"/>
  <c r="N1331" i="1"/>
  <c r="N1602" i="1"/>
  <c r="L636" i="1"/>
  <c r="N2492" i="1"/>
  <c r="N1528" i="1"/>
  <c r="N203" i="1"/>
  <c r="N3343" i="1"/>
  <c r="N2959" i="1"/>
  <c r="N2639" i="1"/>
  <c r="N2319" i="1"/>
  <c r="N79" i="1"/>
  <c r="N2410" i="1"/>
  <c r="N754" i="1"/>
  <c r="N2627" i="1"/>
  <c r="N411" i="1"/>
  <c r="L3325" i="1"/>
  <c r="N3834" i="1"/>
  <c r="N3250" i="1"/>
  <c r="N1042" i="1"/>
  <c r="N3511" i="1"/>
  <c r="N2295" i="1"/>
  <c r="N1719" i="1"/>
  <c r="N3787" i="1"/>
  <c r="N3853" i="1"/>
  <c r="N2309" i="1"/>
  <c r="N2053" i="1"/>
  <c r="N186" i="1"/>
  <c r="N1948" i="1"/>
  <c r="N1436" i="1"/>
  <c r="N924" i="1"/>
  <c r="L2813" i="1"/>
  <c r="N2815" i="1" s="1"/>
  <c r="N2580" i="1"/>
  <c r="N3223" i="1"/>
  <c r="N870" i="1"/>
  <c r="N1340" i="1"/>
  <c r="N2554" i="1"/>
  <c r="N1234" i="1"/>
  <c r="N3807" i="1"/>
  <c r="N3487" i="1"/>
  <c r="N1503" i="1"/>
  <c r="N3667" i="1"/>
  <c r="N2363" i="1"/>
  <c r="N811" i="1"/>
  <c r="N1250" i="1"/>
  <c r="L621" i="1"/>
  <c r="N3501" i="1"/>
  <c r="N2989" i="1"/>
  <c r="L1708" i="1"/>
  <c r="M1710" i="1" s="1"/>
  <c r="L1196" i="1"/>
  <c r="M1198" i="1" s="1"/>
  <c r="N1490" i="1"/>
  <c r="N3797" i="1"/>
  <c r="N2948" i="1"/>
  <c r="N2436" i="1"/>
  <c r="N1924" i="1"/>
  <c r="N3116" i="1"/>
  <c r="L3837" i="1"/>
  <c r="M3839" i="1" s="1"/>
  <c r="L2301" i="1"/>
  <c r="M2303" i="1" s="1"/>
  <c r="N643" i="1"/>
  <c r="N2841" i="1"/>
  <c r="N3648" i="1"/>
  <c r="N640" i="1"/>
  <c r="N1303" i="1"/>
  <c r="N1034" i="1"/>
  <c r="N2620" i="1"/>
  <c r="N1212" i="1"/>
  <c r="N1259" i="1"/>
  <c r="N2442" i="1"/>
  <c r="N2823" i="1"/>
  <c r="N1735" i="1"/>
  <c r="N1351" i="1"/>
  <c r="L2837" i="1"/>
  <c r="M2839" i="1" s="1"/>
  <c r="L917" i="1"/>
  <c r="M919" i="1" s="1"/>
  <c r="N3829" i="1"/>
  <c r="N2453" i="1"/>
  <c r="N2093" i="1"/>
  <c r="L1428" i="1"/>
  <c r="M1430" i="1" s="1"/>
  <c r="N3650" i="1"/>
  <c r="N1900" i="1"/>
  <c r="N876" i="1"/>
  <c r="N2749" i="1"/>
  <c r="N3163" i="1"/>
  <c r="N2106" i="1"/>
  <c r="N2722" i="1"/>
  <c r="N486" i="1"/>
  <c r="N3855" i="1"/>
  <c r="N3672" i="1"/>
  <c r="N3224" i="1"/>
  <c r="N2392" i="1"/>
  <c r="N1451" i="1"/>
  <c r="N3290" i="1"/>
  <c r="N3817" i="1"/>
  <c r="N2537" i="1"/>
  <c r="N200" i="1"/>
  <c r="N2367" i="1"/>
  <c r="N2933" i="1"/>
  <c r="N821" i="1"/>
  <c r="N2543" i="1"/>
  <c r="N2616" i="1"/>
  <c r="N1246" i="1"/>
  <c r="N3331" i="1"/>
  <c r="N2774" i="1"/>
  <c r="N3584" i="1"/>
  <c r="N3110" i="1"/>
  <c r="N2103" i="1"/>
  <c r="N3167" i="1"/>
  <c r="N1247" i="1"/>
  <c r="N2798" i="1"/>
  <c r="N813" i="1"/>
  <c r="N1540" i="1"/>
  <c r="N722" i="1"/>
  <c r="N2624" i="1"/>
  <c r="N1879" i="1"/>
  <c r="N2887" i="1"/>
  <c r="N1479" i="1"/>
  <c r="N1557" i="1"/>
  <c r="L3307" i="1"/>
  <c r="M3309" i="1" s="1"/>
  <c r="N2327" i="1"/>
  <c r="N2456" i="1"/>
  <c r="N91" i="1"/>
  <c r="N2881" i="1"/>
  <c r="N2113" i="1"/>
  <c r="N1345" i="1"/>
  <c r="N577" i="1"/>
  <c r="N2216" i="1"/>
  <c r="N1000" i="1"/>
  <c r="N1203" i="1"/>
  <c r="N706" i="1"/>
  <c r="N3752" i="1"/>
  <c r="N3048" i="1"/>
  <c r="N2728" i="1"/>
  <c r="N2472" i="1"/>
  <c r="N680" i="1"/>
  <c r="N387" i="1"/>
  <c r="N2217" i="1"/>
  <c r="N1963" i="1"/>
  <c r="N3714" i="1"/>
  <c r="N3841" i="1"/>
  <c r="N3585" i="1"/>
  <c r="N3329" i="1"/>
  <c r="N3073" i="1"/>
  <c r="N2817" i="1"/>
  <c r="N2561" i="1"/>
  <c r="N2305" i="1"/>
  <c r="N2049" i="1"/>
  <c r="N1793" i="1"/>
  <c r="N1537" i="1"/>
  <c r="N1281" i="1"/>
  <c r="N1025" i="1"/>
  <c r="N769" i="1"/>
  <c r="N513" i="1"/>
  <c r="N257" i="1"/>
  <c r="N2179" i="1"/>
  <c r="N3762" i="1"/>
  <c r="N3368" i="1"/>
  <c r="N2408" i="1"/>
  <c r="N1832" i="1"/>
  <c r="N1448" i="1"/>
  <c r="N936" i="1"/>
  <c r="N40" i="1"/>
  <c r="N1705" i="1"/>
  <c r="N1449" i="1"/>
  <c r="N1193" i="1"/>
  <c r="N937" i="1"/>
  <c r="N681" i="1"/>
  <c r="N425" i="1"/>
  <c r="N169" i="1"/>
  <c r="N144" i="1"/>
  <c r="N698" i="1"/>
  <c r="N3729" i="1"/>
  <c r="N3473" i="1"/>
  <c r="N3217" i="1"/>
  <c r="N2961" i="1"/>
  <c r="N2705" i="1"/>
  <c r="N2449" i="1"/>
  <c r="N2193" i="1"/>
  <c r="N1937" i="1"/>
  <c r="N274" i="1"/>
  <c r="N3833" i="1"/>
  <c r="N3577" i="1"/>
  <c r="N3321" i="1"/>
  <c r="N3065" i="1"/>
  <c r="N2553" i="1"/>
  <c r="N2297" i="1"/>
  <c r="N2041" i="1"/>
  <c r="N1785" i="1"/>
  <c r="N1017" i="1"/>
  <c r="N761" i="1"/>
  <c r="N2578" i="1"/>
  <c r="N1210" i="1"/>
  <c r="N170" i="1"/>
  <c r="N3552" i="1"/>
  <c r="N2400" i="1"/>
  <c r="N363" i="1"/>
  <c r="N2067" i="1"/>
  <c r="N3074" i="1"/>
  <c r="N826" i="1"/>
  <c r="N3080" i="1"/>
  <c r="N1672" i="1"/>
  <c r="N968" i="1"/>
  <c r="N3754" i="1"/>
  <c r="N394" i="1"/>
  <c r="N3401" i="1"/>
  <c r="N2633" i="1"/>
  <c r="N2377" i="1"/>
  <c r="N2121" i="1"/>
  <c r="N1609" i="1"/>
  <c r="N1097" i="1"/>
  <c r="N841" i="1"/>
  <c r="N585" i="1"/>
  <c r="N329" i="1"/>
  <c r="N73" i="1"/>
  <c r="N1587" i="1"/>
  <c r="N3760" i="1"/>
  <c r="N2544" i="1"/>
  <c r="N2160" i="1"/>
  <c r="N3362" i="1"/>
  <c r="N2034" i="1"/>
  <c r="N378" i="1"/>
  <c r="N3647" i="1"/>
  <c r="N2559" i="1"/>
  <c r="N1855" i="1"/>
  <c r="N639" i="1"/>
  <c r="N2515" i="1"/>
  <c r="N1027" i="1"/>
  <c r="N1458" i="1"/>
  <c r="N3790" i="1"/>
  <c r="N3278" i="1"/>
  <c r="N2766" i="1"/>
  <c r="N2254" i="1"/>
  <c r="N1230" i="1"/>
  <c r="N718" i="1"/>
  <c r="N206" i="1"/>
  <c r="N1933" i="1"/>
  <c r="N1421" i="1"/>
  <c r="N2634" i="1"/>
  <c r="N2980" i="1"/>
  <c r="N2468" i="1"/>
  <c r="N1956" i="1"/>
  <c r="N1508" i="1"/>
  <c r="N996" i="1"/>
  <c r="N484" i="1"/>
  <c r="N2708" i="1"/>
  <c r="N148" i="1"/>
  <c r="N2146" i="1"/>
  <c r="N2598" i="1"/>
  <c r="N2791" i="1"/>
  <c r="N3715" i="1"/>
  <c r="N3253" i="1"/>
  <c r="N2741" i="1"/>
  <c r="N2189" i="1"/>
  <c r="N1653" i="1"/>
  <c r="N1141" i="1"/>
  <c r="N629" i="1"/>
  <c r="N3826" i="1"/>
  <c r="N2572" i="1"/>
  <c r="N524" i="1"/>
  <c r="N12" i="1"/>
  <c r="N2676" i="1"/>
  <c r="L3029" i="1"/>
  <c r="N3031" i="1" s="1"/>
  <c r="N660" i="1"/>
  <c r="N2176" i="1"/>
  <c r="N1623" i="1"/>
  <c r="N3789" i="1"/>
  <c r="N2172" i="1"/>
  <c r="N2786" i="1"/>
  <c r="N1514" i="1"/>
  <c r="N442" i="1"/>
  <c r="N3599" i="1"/>
  <c r="N2255" i="1"/>
  <c r="N1807" i="1"/>
  <c r="N1423" i="1"/>
  <c r="N1039" i="1"/>
  <c r="N719" i="1"/>
  <c r="N399" i="1"/>
  <c r="N2267" i="1"/>
  <c r="N259" i="1"/>
  <c r="L1053" i="1"/>
  <c r="L2908" i="1"/>
  <c r="N2291" i="1"/>
  <c r="N155" i="1"/>
  <c r="N2026" i="1"/>
  <c r="L2621" i="1"/>
  <c r="N1876" i="1"/>
  <c r="N3162" i="1"/>
  <c r="N1047" i="1"/>
  <c r="N674" i="1"/>
  <c r="N3191" i="1"/>
  <c r="N1655" i="1"/>
  <c r="N951" i="1"/>
  <c r="N247" i="1"/>
  <c r="N963" i="1"/>
  <c r="N3042" i="1"/>
  <c r="L389" i="1"/>
  <c r="M391" i="1" s="1"/>
  <c r="L3204" i="1"/>
  <c r="M3206" i="1" s="1"/>
  <c r="N2693" i="1"/>
  <c r="N466" i="1"/>
  <c r="N314" i="1"/>
  <c r="N2882" i="1"/>
  <c r="N230" i="1"/>
  <c r="N74" i="1"/>
  <c r="N1020" i="1"/>
  <c r="N3743" i="1"/>
  <c r="N2719" i="1"/>
  <c r="N2143" i="1"/>
  <c r="N1823" i="1"/>
  <c r="N1119" i="1"/>
  <c r="N2914" i="1"/>
  <c r="L1581" i="1"/>
  <c r="M1583" i="1" s="1"/>
  <c r="L3436" i="1"/>
  <c r="L1644" i="1"/>
  <c r="M1646" i="1" s="1"/>
  <c r="N1603" i="1"/>
  <c r="L2883" i="1"/>
  <c r="M2885" i="1" s="1"/>
  <c r="N1860" i="1"/>
  <c r="N1348" i="1"/>
  <c r="N836" i="1"/>
  <c r="N324" i="1"/>
  <c r="N1836" i="1"/>
  <c r="N940" i="1"/>
  <c r="N58" i="1"/>
  <c r="N2671" i="1"/>
  <c r="N3412" i="1"/>
  <c r="N299" i="1"/>
  <c r="N384" i="1"/>
  <c r="N1111" i="1"/>
  <c r="N2150" i="1"/>
  <c r="N3045" i="1"/>
  <c r="N682" i="1"/>
  <c r="N2364" i="1"/>
  <c r="N1084" i="1"/>
  <c r="N955" i="1"/>
  <c r="N3783" i="1"/>
  <c r="N3463" i="1"/>
  <c r="N2759" i="1"/>
  <c r="N519" i="1"/>
  <c r="N2907" i="1"/>
  <c r="N1507" i="1"/>
  <c r="N3146" i="1"/>
  <c r="N1506" i="1"/>
  <c r="L2709" i="1"/>
  <c r="L341" i="1"/>
  <c r="L3156" i="1"/>
  <c r="M3158" i="1" s="1"/>
  <c r="N3306" i="1"/>
  <c r="N1580" i="1"/>
  <c r="N2557" i="1"/>
  <c r="N2819" i="1"/>
  <c r="N2534" i="1"/>
  <c r="N2331" i="1"/>
  <c r="N2939" i="1"/>
  <c r="N2115" i="1"/>
  <c r="N1123" i="1"/>
  <c r="N3658" i="1"/>
  <c r="N1354" i="1"/>
  <c r="N3633" i="1"/>
  <c r="N3377" i="1"/>
  <c r="N3121" i="1"/>
  <c r="N2865" i="1"/>
  <c r="N2609" i="1"/>
  <c r="N2353" i="1"/>
  <c r="N2097" i="1"/>
  <c r="N1841" i="1"/>
  <c r="N1585" i="1"/>
  <c r="N1329" i="1"/>
  <c r="N1073" i="1"/>
  <c r="N817" i="1"/>
  <c r="N561" i="1"/>
  <c r="N305" i="1"/>
  <c r="N49" i="1"/>
  <c r="N2715" i="1"/>
  <c r="N1978" i="1"/>
  <c r="N650" i="1"/>
  <c r="N2776" i="1"/>
  <c r="N2962" i="1"/>
  <c r="N1056" i="1"/>
  <c r="N2465" i="1"/>
  <c r="N1441" i="1"/>
  <c r="N161" i="1"/>
  <c r="N2047" i="1"/>
  <c r="N3609" i="1"/>
  <c r="N1431" i="1"/>
  <c r="N1126" i="1"/>
  <c r="N309" i="1"/>
  <c r="N1711" i="1"/>
  <c r="N957" i="1"/>
  <c r="N320" i="1"/>
  <c r="N3766" i="1"/>
  <c r="N2206" i="1"/>
  <c r="N1783" i="1"/>
  <c r="N1990" i="1"/>
  <c r="N70" i="1"/>
  <c r="N1918" i="1"/>
  <c r="N576" i="1"/>
  <c r="N1701" i="1"/>
  <c r="N95" i="1"/>
  <c r="N1262" i="1"/>
  <c r="N1071" i="1"/>
  <c r="N1408" i="1"/>
  <c r="L764" i="1"/>
  <c r="M766" i="1" s="1"/>
  <c r="N124" i="1"/>
  <c r="N1474" i="1"/>
  <c r="N3079" i="1"/>
  <c r="N2517" i="1"/>
  <c r="N533" i="1"/>
  <c r="N3610" i="1"/>
  <c r="N3800" i="1"/>
  <c r="N1698" i="1"/>
  <c r="N3137" i="1"/>
  <c r="N1857" i="1"/>
  <c r="N3611" i="1"/>
  <c r="N1466" i="1"/>
  <c r="N3688" i="1"/>
  <c r="N3304" i="1"/>
  <c r="N1384" i="1"/>
  <c r="N296" i="1"/>
  <c r="N2275" i="1"/>
  <c r="N522" i="1"/>
  <c r="N3689" i="1"/>
  <c r="N3433" i="1"/>
  <c r="N2921" i="1"/>
  <c r="N2665" i="1"/>
  <c r="N2153" i="1"/>
  <c r="N1897" i="1"/>
  <c r="N3792" i="1"/>
  <c r="N2832" i="1"/>
  <c r="N2128" i="1"/>
  <c r="N3258" i="1"/>
  <c r="N3794" i="1"/>
  <c r="N1617" i="1"/>
  <c r="N1361" i="1"/>
  <c r="N1105" i="1"/>
  <c r="N849" i="1"/>
  <c r="N593" i="1"/>
  <c r="N337" i="1"/>
  <c r="N81" i="1"/>
  <c r="N3010" i="1"/>
  <c r="N1026" i="1"/>
  <c r="N3576" i="1"/>
  <c r="N2936" i="1"/>
  <c r="N3795" i="1"/>
  <c r="N843" i="1"/>
  <c r="N3410" i="1"/>
  <c r="N2242" i="1"/>
  <c r="N3168" i="1"/>
  <c r="N2080" i="1"/>
  <c r="N1376" i="1"/>
  <c r="N864" i="1"/>
  <c r="N288" i="1"/>
  <c r="N1051" i="1"/>
  <c r="N3594" i="1"/>
  <c r="N1298" i="1"/>
  <c r="N3617" i="1"/>
  <c r="N3361" i="1"/>
  <c r="N2849" i="1"/>
  <c r="N2337" i="1"/>
  <c r="N2081" i="1"/>
  <c r="N1825" i="1"/>
  <c r="N1057" i="1"/>
  <c r="N545" i="1"/>
  <c r="N289" i="1"/>
  <c r="N33" i="1"/>
  <c r="N1395" i="1"/>
  <c r="N3720" i="1"/>
  <c r="N3016" i="1"/>
  <c r="N2312" i="1"/>
  <c r="N1288" i="1"/>
  <c r="N2395" i="1"/>
  <c r="N2970" i="1"/>
  <c r="N1794" i="1"/>
  <c r="N738" i="1"/>
  <c r="N3184" i="1"/>
  <c r="N944" i="1"/>
  <c r="N2879" i="1"/>
  <c r="N2175" i="1"/>
  <c r="N3726" i="1"/>
  <c r="N1166" i="1"/>
  <c r="N654" i="1"/>
  <c r="N142" i="1"/>
  <c r="N3595" i="1"/>
  <c r="L3844" i="1"/>
  <c r="M3846" i="1" s="1"/>
  <c r="N3428" i="1"/>
  <c r="N2916" i="1"/>
  <c r="N2404" i="1"/>
  <c r="N1916" i="1"/>
  <c r="N1444" i="1"/>
  <c r="N932" i="1"/>
  <c r="N420" i="1"/>
  <c r="N84" i="1"/>
  <c r="N3161" i="1"/>
  <c r="N3619" i="1"/>
  <c r="N2922" i="1"/>
  <c r="N1634" i="1"/>
  <c r="N2087" i="1"/>
  <c r="N859" i="1"/>
  <c r="N3189" i="1"/>
  <c r="N2677" i="1"/>
  <c r="N1589" i="1"/>
  <c r="N1077" i="1"/>
  <c r="N565" i="1"/>
  <c r="N53" i="1"/>
  <c r="N402" i="1"/>
  <c r="N3532" i="1"/>
  <c r="N3020" i="1"/>
  <c r="N2508" i="1"/>
  <c r="N1996" i="1"/>
  <c r="N1548" i="1"/>
  <c r="N460" i="1"/>
  <c r="N2612" i="1"/>
  <c r="N1588" i="1"/>
  <c r="N3311" i="1"/>
  <c r="N3801" i="1"/>
  <c r="N2278" i="1"/>
  <c r="N3836" i="1"/>
  <c r="N2044" i="1"/>
  <c r="N2488" i="1"/>
  <c r="N184" i="1"/>
  <c r="N2575" i="1"/>
  <c r="N2191" i="1"/>
  <c r="N335" i="1"/>
  <c r="N3626" i="1"/>
  <c r="N1986" i="1"/>
  <c r="N258" i="1"/>
  <c r="L477" i="1"/>
  <c r="N3562" i="1"/>
  <c r="N2229" i="1"/>
  <c r="N1883" i="1"/>
  <c r="N1394" i="1"/>
  <c r="N3444" i="1"/>
  <c r="N1172" i="1"/>
  <c r="N1318" i="1"/>
  <c r="N3127" i="1"/>
  <c r="N1615" i="1"/>
  <c r="N3483" i="1"/>
  <c r="N2131" i="1"/>
  <c r="N1418" i="1"/>
  <c r="N3661" i="1"/>
  <c r="L2244" i="1"/>
  <c r="M2246" i="1" s="1"/>
  <c r="N1115" i="1"/>
  <c r="N3546" i="1"/>
  <c r="N1618" i="1"/>
  <c r="N796" i="1"/>
  <c r="N1684" i="1"/>
  <c r="N3673" i="1"/>
  <c r="N38" i="1"/>
  <c r="N2210" i="1"/>
  <c r="N914" i="1"/>
  <c r="N2975" i="1"/>
  <c r="N2655" i="1"/>
  <c r="N1439" i="1"/>
  <c r="N3347" i="1"/>
  <c r="N1987" i="1"/>
  <c r="N850" i="1"/>
  <c r="L1517" i="1"/>
  <c r="N1519" i="1" s="1"/>
  <c r="L493" i="1"/>
  <c r="N1307" i="1"/>
  <c r="N3090" i="1"/>
  <c r="N260" i="1"/>
  <c r="N3244" i="1"/>
  <c r="N3402" i="1"/>
  <c r="N3459" i="1"/>
  <c r="N1277" i="1"/>
  <c r="N2075" i="1"/>
  <c r="N3675" i="1"/>
  <c r="N3723" i="1"/>
  <c r="N2086" i="1"/>
  <c r="N2917" i="1"/>
  <c r="N3452" i="1"/>
  <c r="N2300" i="1"/>
  <c r="N828" i="1"/>
  <c r="N699" i="1"/>
  <c r="N3394" i="1"/>
  <c r="N2082" i="1"/>
  <c r="N778" i="1"/>
  <c r="N2375" i="1"/>
  <c r="N135" i="1"/>
  <c r="L2581" i="1"/>
  <c r="M2583" i="1" s="1"/>
  <c r="L1813" i="1"/>
  <c r="M1815" i="1" s="1"/>
  <c r="L789" i="1"/>
  <c r="M791" i="1" s="1"/>
  <c r="N3093" i="1"/>
  <c r="N2587" i="1"/>
  <c r="N1516" i="1"/>
  <c r="N1021" i="1"/>
  <c r="N1812" i="1"/>
  <c r="N1866" i="1"/>
  <c r="N358" i="1"/>
  <c r="N971" i="1"/>
  <c r="N2523" i="1"/>
  <c r="N1171" i="1"/>
  <c r="N3418" i="1"/>
  <c r="N280" i="1"/>
  <c r="N851" i="1"/>
  <c r="N3496" i="1"/>
  <c r="N3280" i="1"/>
  <c r="N3489" i="1"/>
  <c r="N1416" i="1"/>
  <c r="N1648" i="1"/>
  <c r="N2753" i="1"/>
  <c r="N1985" i="1"/>
  <c r="N1217" i="1"/>
  <c r="N1768" i="1"/>
  <c r="N1641" i="1"/>
  <c r="N1715" i="1"/>
  <c r="N3408" i="1"/>
  <c r="N3153" i="1"/>
  <c r="N2755" i="1"/>
  <c r="N3769" i="1"/>
  <c r="N1209" i="1"/>
  <c r="N2632" i="1"/>
  <c r="N584" i="1"/>
  <c r="N9" i="1"/>
  <c r="N3440" i="1"/>
  <c r="N3199" i="1"/>
  <c r="N2495" i="1"/>
  <c r="N1805" i="1"/>
  <c r="N3749" i="1"/>
  <c r="N2969" i="1"/>
  <c r="N2135" i="1"/>
  <c r="N3493" i="1"/>
  <c r="N266" i="1"/>
  <c r="N679" i="1"/>
  <c r="N372" i="1"/>
  <c r="N687" i="1"/>
  <c r="N2661" i="1"/>
  <c r="N3215" i="1"/>
  <c r="N1743" i="1"/>
  <c r="N2590" i="1"/>
  <c r="N2038" i="1"/>
  <c r="N414" i="1"/>
  <c r="N180" i="1"/>
  <c r="N3703" i="1"/>
  <c r="N3383" i="1"/>
  <c r="N2743" i="1"/>
  <c r="N1591" i="1"/>
  <c r="N1207" i="1"/>
  <c r="N823" i="1"/>
  <c r="N503" i="1"/>
  <c r="N183" i="1"/>
  <c r="N563" i="1"/>
  <c r="L2181" i="1"/>
  <c r="M2183" i="1" s="1"/>
  <c r="N1286" i="1"/>
  <c r="N774" i="1"/>
  <c r="N262" i="1"/>
  <c r="N3589" i="1"/>
  <c r="N3804" i="1"/>
  <c r="N2780" i="1"/>
  <c r="N2268" i="1"/>
  <c r="N1756" i="1"/>
  <c r="N1244" i="1"/>
  <c r="N732" i="1"/>
  <c r="N220" i="1"/>
  <c r="N3183" i="1"/>
  <c r="N431" i="1"/>
  <c r="N3390" i="1"/>
  <c r="N2685" i="1"/>
  <c r="N3366" i="1"/>
  <c r="N2341" i="1"/>
  <c r="N3388" i="1"/>
  <c r="N3679" i="1"/>
  <c r="N1695" i="1"/>
  <c r="N607" i="1"/>
  <c r="N223" i="1"/>
  <c r="N1667" i="1"/>
  <c r="N2514" i="1"/>
  <c r="L941" i="1"/>
  <c r="M943" i="1" s="1"/>
  <c r="N1005" i="1"/>
  <c r="N3780" i="1"/>
  <c r="N3268" i="1"/>
  <c r="N1732" i="1"/>
  <c r="N1220" i="1"/>
  <c r="N684" i="1"/>
  <c r="N3759" i="1"/>
  <c r="N2626" i="1"/>
  <c r="N1213" i="1"/>
  <c r="N3259" i="1"/>
  <c r="N2658" i="1"/>
  <c r="L3506" i="1"/>
  <c r="M3508" i="1" s="1"/>
  <c r="L2235" i="1"/>
  <c r="N3399" i="1"/>
  <c r="N1607" i="1"/>
  <c r="N455" i="1"/>
  <c r="N71" i="1"/>
  <c r="N2563" i="1"/>
  <c r="N2794" i="1"/>
  <c r="N1106" i="1"/>
  <c r="N1338" i="1"/>
  <c r="N3820" i="1"/>
  <c r="N2284" i="1"/>
  <c r="N428" i="1"/>
  <c r="N707" i="1"/>
  <c r="N1276" i="1"/>
  <c r="N2731" i="1"/>
  <c r="N3370" i="1"/>
  <c r="N2218" i="1"/>
  <c r="N1082" i="1"/>
  <c r="N3825" i="1"/>
  <c r="N3569" i="1"/>
  <c r="N3313" i="1"/>
  <c r="N3057" i="1"/>
  <c r="N2801" i="1"/>
  <c r="N2545" i="1"/>
  <c r="N2289" i="1"/>
  <c r="N2033" i="1"/>
  <c r="N1777" i="1"/>
  <c r="N1521" i="1"/>
  <c r="N1265" i="1"/>
  <c r="N1009" i="1"/>
  <c r="N753" i="1"/>
  <c r="N497" i="1"/>
  <c r="N241" i="1"/>
  <c r="N3803" i="1"/>
  <c r="N2315" i="1"/>
  <c r="N3138" i="1"/>
  <c r="N1682" i="1"/>
  <c r="N418" i="1"/>
  <c r="N216" i="1"/>
  <c r="N587" i="1"/>
  <c r="N160" i="1"/>
  <c r="N2977" i="1"/>
  <c r="N2209" i="1"/>
  <c r="N1534" i="1"/>
  <c r="N3777" i="1"/>
  <c r="N3009" i="1"/>
  <c r="N2241" i="1"/>
  <c r="N1473" i="1"/>
  <c r="N961" i="1"/>
  <c r="N449" i="1"/>
  <c r="N3490" i="1"/>
  <c r="N3624" i="1"/>
  <c r="N1129" i="1"/>
  <c r="N2499" i="1"/>
  <c r="N3088" i="1"/>
  <c r="N2385" i="1"/>
  <c r="N3256" i="1"/>
  <c r="N3257" i="1"/>
  <c r="N1977" i="1"/>
  <c r="N1465" i="1"/>
  <c r="N697" i="1"/>
  <c r="N930" i="1"/>
  <c r="N2016" i="1"/>
  <c r="N1336" i="1"/>
  <c r="N544" i="1"/>
  <c r="N904" i="1"/>
  <c r="N1186" i="1"/>
  <c r="N521" i="1"/>
  <c r="N1791" i="1"/>
  <c r="N1471" i="1"/>
  <c r="N511" i="1"/>
  <c r="N611" i="1"/>
  <c r="N78" i="1"/>
  <c r="N1954" i="1"/>
  <c r="N3840" i="1"/>
  <c r="N2343" i="1"/>
  <c r="N1703" i="1"/>
  <c r="N501" i="1"/>
  <c r="N908" i="1"/>
  <c r="N3055" i="1"/>
  <c r="N2040" i="1"/>
  <c r="N2490" i="1"/>
  <c r="N926" i="1"/>
  <c r="N2165" i="1"/>
  <c r="N1117" i="1"/>
  <c r="N93" i="1"/>
  <c r="N815" i="1"/>
  <c r="N3560" i="1"/>
  <c r="N2600" i="1"/>
  <c r="N1091" i="1"/>
  <c r="N234" i="1"/>
  <c r="N3625" i="1"/>
  <c r="N3369" i="1"/>
  <c r="N3113" i="1"/>
  <c r="N2857" i="1"/>
  <c r="N2601" i="1"/>
  <c r="N2345" i="1"/>
  <c r="N2089" i="1"/>
  <c r="N1833" i="1"/>
  <c r="N139" i="1"/>
  <c r="N2802" i="1"/>
  <c r="N1642" i="1"/>
  <c r="N1488" i="1"/>
  <c r="N1232" i="1"/>
  <c r="N3522" i="1"/>
  <c r="N2362" i="1"/>
  <c r="N1218" i="1"/>
  <c r="N1553" i="1"/>
  <c r="N1297" i="1"/>
  <c r="N1041" i="1"/>
  <c r="N785" i="1"/>
  <c r="N529" i="1"/>
  <c r="N273" i="1"/>
  <c r="N17" i="1"/>
  <c r="N3027" i="1"/>
  <c r="N2227" i="1"/>
  <c r="N1323" i="1"/>
  <c r="N3842" i="1"/>
  <c r="N1834" i="1"/>
  <c r="N475" i="1"/>
  <c r="N3114" i="1"/>
  <c r="N1971" i="1"/>
  <c r="N3104" i="1"/>
  <c r="N1952" i="1"/>
  <c r="N1568" i="1"/>
  <c r="N1312" i="1"/>
  <c r="N800" i="1"/>
  <c r="N1187" i="1"/>
  <c r="N3642" i="1"/>
  <c r="N3282" i="1"/>
  <c r="N3809" i="1"/>
  <c r="N3553" i="1"/>
  <c r="N3297" i="1"/>
  <c r="N2785" i="1"/>
  <c r="N2529" i="1"/>
  <c r="N2017" i="1"/>
  <c r="N1505" i="1"/>
  <c r="N1249" i="1"/>
  <c r="N737" i="1"/>
  <c r="N481" i="1"/>
  <c r="N225" i="1"/>
  <c r="N2867" i="1"/>
  <c r="N1099" i="1"/>
  <c r="N2952" i="1"/>
  <c r="N2568" i="1"/>
  <c r="N1544" i="1"/>
  <c r="N1160" i="1"/>
  <c r="N840" i="1"/>
  <c r="N1283" i="1"/>
  <c r="N112" i="1"/>
  <c r="N1426" i="1"/>
  <c r="N3135" i="1"/>
  <c r="N1066" i="1"/>
  <c r="N3598" i="1"/>
  <c r="N3086" i="1"/>
  <c r="N2574" i="1"/>
  <c r="N2062" i="1"/>
  <c r="N1550" i="1"/>
  <c r="N526" i="1"/>
  <c r="N14" i="1"/>
  <c r="N3469" i="1"/>
  <c r="N2957" i="1"/>
  <c r="N2445" i="1"/>
  <c r="N2931" i="1"/>
  <c r="N3812" i="1"/>
  <c r="N3300" i="1"/>
  <c r="N2788" i="1"/>
  <c r="N2276" i="1"/>
  <c r="N1828" i="1"/>
  <c r="N804" i="1"/>
  <c r="N292" i="1"/>
  <c r="N450" i="1"/>
  <c r="N980" i="1"/>
  <c r="N2905" i="1"/>
  <c r="N2071" i="1"/>
  <c r="N802" i="1"/>
  <c r="N1510" i="1"/>
  <c r="N3173" i="1"/>
  <c r="L3579" i="1"/>
  <c r="M3581" i="1" s="1"/>
  <c r="N2602" i="1"/>
  <c r="N1274" i="1"/>
  <c r="N2983" i="1"/>
  <c r="N1959" i="1"/>
  <c r="N898" i="1"/>
  <c r="N3573" i="1"/>
  <c r="N3061" i="1"/>
  <c r="N2549" i="1"/>
  <c r="N1973" i="1"/>
  <c r="N1461" i="1"/>
  <c r="N949" i="1"/>
  <c r="N437" i="1"/>
  <c r="N3491" i="1"/>
  <c r="N2892" i="1"/>
  <c r="N2380" i="1"/>
  <c r="N1892" i="1"/>
  <c r="N1356" i="1"/>
  <c r="N844" i="1"/>
  <c r="N332" i="1"/>
  <c r="N994" i="1"/>
  <c r="N1972" i="1"/>
  <c r="N2459" i="1"/>
  <c r="N1058" i="1"/>
  <c r="N215" i="1"/>
  <c r="N1574" i="1"/>
  <c r="N3386" i="1"/>
  <c r="N3516" i="1"/>
  <c r="N1272" i="1"/>
  <c r="N504" i="1"/>
  <c r="N1154" i="1"/>
  <c r="N3151" i="1"/>
  <c r="N1679" i="1"/>
  <c r="N1295" i="1"/>
  <c r="N911" i="1"/>
  <c r="N3194" i="1"/>
  <c r="L3692" i="1"/>
  <c r="M3694" i="1" s="1"/>
  <c r="L3228" i="1"/>
  <c r="M3230" i="1" s="1"/>
  <c r="N2101" i="1"/>
  <c r="N1227" i="1"/>
  <c r="N290" i="1"/>
  <c r="N116" i="1"/>
  <c r="N47" i="1"/>
  <c r="N3732" i="1"/>
  <c r="N276" i="1"/>
  <c r="N482" i="1"/>
  <c r="N3622" i="1"/>
  <c r="N1062" i="1"/>
  <c r="N3639" i="1"/>
  <c r="N2679" i="1"/>
  <c r="N2423" i="1"/>
  <c r="N2167" i="1"/>
  <c r="N1911" i="1"/>
  <c r="N1143" i="1"/>
  <c r="N119" i="1"/>
  <c r="N3139" i="1"/>
  <c r="N1018" i="1"/>
  <c r="N835" i="1"/>
  <c r="N3218" i="1"/>
  <c r="N668" i="1"/>
  <c r="N156" i="1"/>
  <c r="N2351" i="1"/>
  <c r="N367" i="1"/>
  <c r="N3302" i="1"/>
  <c r="N2149" i="1"/>
  <c r="N485" i="1"/>
  <c r="N3324" i="1"/>
  <c r="N3210" i="1"/>
  <c r="N1890" i="1"/>
  <c r="N530" i="1"/>
  <c r="N2591" i="1"/>
  <c r="N3035" i="1"/>
  <c r="L1389" i="1"/>
  <c r="M1391" i="1" s="1"/>
  <c r="N739" i="1"/>
  <c r="N2474" i="1"/>
  <c r="N714" i="1"/>
  <c r="N3716" i="1"/>
  <c r="N2692" i="1"/>
  <c r="N2180" i="1"/>
  <c r="N1668" i="1"/>
  <c r="N3500" i="1"/>
  <c r="L2859" i="1"/>
  <c r="N620" i="1"/>
  <c r="N2194" i="1"/>
  <c r="L572" i="1"/>
  <c r="M574" i="1" s="1"/>
  <c r="N283" i="1"/>
  <c r="N3291" i="1"/>
  <c r="N194" i="1"/>
  <c r="N1382" i="1"/>
  <c r="N2277" i="1"/>
  <c r="N3132" i="1"/>
  <c r="N1980" i="1"/>
  <c r="N3082" i="1"/>
  <c r="N1778" i="1"/>
  <c r="N3655" i="1"/>
  <c r="N659" i="1"/>
  <c r="N1685" i="1"/>
  <c r="N2243" i="1"/>
  <c r="N379" i="1"/>
  <c r="N1263" i="1"/>
  <c r="N1570" i="1"/>
  <c r="N1830" i="1"/>
  <c r="N443" i="1"/>
  <c r="N956" i="1"/>
  <c r="N3603" i="1"/>
  <c r="N2139" i="1"/>
  <c r="N2850" i="1"/>
  <c r="N1410" i="1"/>
  <c r="N3416" i="1"/>
  <c r="N2200" i="1"/>
  <c r="N347" i="1"/>
  <c r="N2793" i="1"/>
  <c r="N3699" i="1"/>
  <c r="N303" i="1"/>
  <c r="N2497" i="1"/>
  <c r="N1729" i="1"/>
  <c r="N705" i="1"/>
  <c r="N2920" i="1"/>
  <c r="N1128" i="1"/>
  <c r="N873" i="1"/>
  <c r="N3728" i="1"/>
  <c r="N976" i="1"/>
  <c r="N3409" i="1"/>
  <c r="N2641" i="1"/>
  <c r="N1873" i="1"/>
  <c r="N3513" i="1"/>
  <c r="N3001" i="1"/>
  <c r="N2233" i="1"/>
  <c r="N3424" i="1"/>
  <c r="N2336" i="1"/>
  <c r="N2248" i="1"/>
  <c r="N1224" i="1"/>
  <c r="N328" i="1"/>
  <c r="N2057" i="1"/>
  <c r="N3696" i="1"/>
  <c r="N3120" i="1"/>
  <c r="N1200" i="1"/>
  <c r="N3050" i="1"/>
  <c r="N3519" i="1"/>
  <c r="N831" i="1"/>
  <c r="N1614" i="1"/>
  <c r="N1342" i="1"/>
  <c r="N1638" i="1"/>
  <c r="N1903" i="1"/>
  <c r="N1469" i="1"/>
  <c r="N1600" i="1"/>
  <c r="N568" i="1"/>
  <c r="N3770" i="1"/>
  <c r="N2127" i="1"/>
  <c r="N515" i="1"/>
  <c r="N3154" i="1"/>
  <c r="N618" i="1"/>
  <c r="N3713" i="1"/>
  <c r="N3457" i="1"/>
  <c r="N3201" i="1"/>
  <c r="N2945" i="1"/>
  <c r="N2433" i="1"/>
  <c r="N1921" i="1"/>
  <c r="N1665" i="1"/>
  <c r="N1409" i="1"/>
  <c r="N1153" i="1"/>
  <c r="N897" i="1"/>
  <c r="N129" i="1"/>
  <c r="N3202" i="1"/>
  <c r="N2058" i="1"/>
  <c r="N2856" i="1"/>
  <c r="N2280" i="1"/>
  <c r="N2024" i="1"/>
  <c r="N1088" i="1"/>
  <c r="N488" i="1"/>
  <c r="N168" i="1"/>
  <c r="N1577" i="1"/>
  <c r="N1321" i="1"/>
  <c r="N1065" i="1"/>
  <c r="N809" i="1"/>
  <c r="N553" i="1"/>
  <c r="N297" i="1"/>
  <c r="N41" i="1"/>
  <c r="N3664" i="1"/>
  <c r="N2000" i="1"/>
  <c r="N656" i="1"/>
  <c r="N2835" i="1"/>
  <c r="N18" i="1"/>
  <c r="N3601" i="1"/>
  <c r="N3345" i="1"/>
  <c r="N3089" i="1"/>
  <c r="N2833" i="1"/>
  <c r="N2577" i="1"/>
  <c r="N2321" i="1"/>
  <c r="N2065" i="1"/>
  <c r="N1809" i="1"/>
  <c r="N2690" i="1"/>
  <c r="N762" i="1"/>
  <c r="N3448" i="1"/>
  <c r="N2808" i="1"/>
  <c r="N3705" i="1"/>
  <c r="N3449" i="1"/>
  <c r="N3193" i="1"/>
  <c r="N2937" i="1"/>
  <c r="N2681" i="1"/>
  <c r="N2425" i="1"/>
  <c r="N2169" i="1"/>
  <c r="N1913" i="1"/>
  <c r="N1657" i="1"/>
  <c r="N1401" i="1"/>
  <c r="N1145" i="1"/>
  <c r="N889" i="1"/>
  <c r="N633" i="1"/>
  <c r="N377" i="1"/>
  <c r="N121" i="1"/>
  <c r="N2547" i="1"/>
  <c r="N2018" i="1"/>
  <c r="N3040" i="1"/>
  <c r="N2272" i="1"/>
  <c r="N1080" i="1"/>
  <c r="N3283" i="1"/>
  <c r="N2475" i="1"/>
  <c r="N2466" i="1"/>
  <c r="N354" i="1"/>
  <c r="N3592" i="1"/>
  <c r="N3336" i="1"/>
  <c r="N1800" i="1"/>
  <c r="N264" i="1"/>
  <c r="N1371" i="1"/>
  <c r="N523" i="1"/>
  <c r="N2042" i="1"/>
  <c r="N3785" i="1"/>
  <c r="N3529" i="1"/>
  <c r="N3273" i="1"/>
  <c r="N3017" i="1"/>
  <c r="N2761" i="1"/>
  <c r="N2505" i="1"/>
  <c r="N2249" i="1"/>
  <c r="N1993" i="1"/>
  <c r="N1737" i="1"/>
  <c r="N1481" i="1"/>
  <c r="N1225" i="1"/>
  <c r="N969" i="1"/>
  <c r="N713" i="1"/>
  <c r="N457" i="1"/>
  <c r="N201" i="1"/>
  <c r="N3056" i="1"/>
  <c r="N2706" i="1"/>
  <c r="N2751" i="1"/>
  <c r="N2431" i="1"/>
  <c r="N447" i="1"/>
  <c r="N191" i="1"/>
  <c r="N3179" i="1"/>
  <c r="N131" i="1"/>
  <c r="N2282" i="1"/>
  <c r="N3534" i="1"/>
  <c r="N3022" i="1"/>
  <c r="N2510" i="1"/>
  <c r="N1486" i="1"/>
  <c r="N974" i="1"/>
  <c r="N462" i="1"/>
  <c r="N3405" i="1"/>
  <c r="N1229" i="1"/>
  <c r="N99" i="1"/>
  <c r="N1290" i="1"/>
  <c r="N3748" i="1"/>
  <c r="N3236" i="1"/>
  <c r="N2724" i="1"/>
  <c r="N2212" i="1"/>
  <c r="N1764" i="1"/>
  <c r="N1252" i="1"/>
  <c r="N740" i="1"/>
  <c r="N228" i="1"/>
  <c r="N724" i="1"/>
  <c r="N2946" i="1"/>
  <c r="N3520" i="1"/>
  <c r="N3466" i="1"/>
  <c r="N3686" i="1"/>
  <c r="N2108" i="1"/>
  <c r="N34" i="1"/>
  <c r="N1895" i="1"/>
  <c r="N551" i="1"/>
  <c r="N3075" i="1"/>
  <c r="N1699" i="1"/>
  <c r="N2570" i="1"/>
  <c r="N3509" i="1"/>
  <c r="N2997" i="1"/>
  <c r="N2485" i="1"/>
  <c r="N1909" i="1"/>
  <c r="N1397" i="1"/>
  <c r="N885" i="1"/>
  <c r="N373" i="1"/>
  <c r="N3123" i="1"/>
  <c r="N499" i="1"/>
  <c r="N3130" i="1"/>
  <c r="N3340" i="1"/>
  <c r="N2828" i="1"/>
  <c r="N1292" i="1"/>
  <c r="N780" i="1"/>
  <c r="N268" i="1"/>
  <c r="N642" i="1"/>
  <c r="N3188" i="1"/>
  <c r="N2420" i="1"/>
  <c r="N1908" i="1"/>
  <c r="N1674" i="1"/>
  <c r="N2799" i="1"/>
  <c r="N1775" i="1"/>
  <c r="N2858" i="1"/>
  <c r="N2004" i="1"/>
  <c r="N570" i="1"/>
  <c r="N2903" i="1"/>
  <c r="N2995" i="1"/>
  <c r="N998" i="1"/>
  <c r="N2746" i="1"/>
  <c r="N380" i="1"/>
  <c r="N2360" i="1"/>
  <c r="N440" i="1"/>
  <c r="N1595" i="1"/>
  <c r="N3434" i="1"/>
  <c r="N2130" i="1"/>
  <c r="N2767" i="1"/>
  <c r="N2447" i="1"/>
  <c r="N3275" i="1"/>
  <c r="L3164" i="1"/>
  <c r="N2037" i="1"/>
  <c r="N3691" i="1"/>
  <c r="N931" i="1"/>
  <c r="N3018" i="1"/>
  <c r="N66" i="1"/>
  <c r="N2932" i="1"/>
  <c r="N3435" i="1"/>
  <c r="N1611" i="1"/>
  <c r="N3430" i="1"/>
  <c r="N742" i="1"/>
  <c r="N3002" i="1"/>
  <c r="N1706" i="1"/>
  <c r="N82" i="1"/>
  <c r="N3319" i="1"/>
  <c r="N1847" i="1"/>
  <c r="N375" i="1"/>
  <c r="N1787" i="1"/>
  <c r="N27" i="1"/>
  <c r="N2234" i="1"/>
  <c r="L2140" i="1"/>
  <c r="M2142" i="1" s="1"/>
  <c r="N2491" i="1"/>
  <c r="N866" i="1"/>
  <c r="N1628" i="1"/>
  <c r="N604" i="1"/>
  <c r="N1300" i="1"/>
  <c r="N1689" i="1"/>
  <c r="N2021" i="1"/>
  <c r="N3196" i="1"/>
  <c r="N2527" i="1"/>
  <c r="N1631" i="1"/>
  <c r="N927" i="1"/>
  <c r="N1235" i="1"/>
  <c r="N3730" i="1"/>
  <c r="N2098" i="1"/>
  <c r="L3180" i="1"/>
  <c r="M3182" i="1" s="1"/>
  <c r="N362" i="1"/>
  <c r="N580" i="1"/>
  <c r="N1762" i="1"/>
  <c r="N1877" i="1"/>
  <c r="N978" i="1"/>
  <c r="N102" i="1"/>
  <c r="N3004" i="1"/>
  <c r="N775" i="1"/>
  <c r="N3547" i="1"/>
  <c r="N2219" i="1"/>
  <c r="N2346" i="1"/>
  <c r="N690" i="1"/>
  <c r="L85" i="1"/>
  <c r="N2901" i="1"/>
  <c r="N2261" i="1"/>
  <c r="N2666" i="1"/>
  <c r="N594" i="1"/>
  <c r="N3755" i="1"/>
  <c r="N3796" i="1"/>
  <c r="N3353" i="1"/>
  <c r="N19" i="1"/>
  <c r="N2651" i="1"/>
  <c r="N1766" i="1"/>
  <c r="N3339" i="1"/>
  <c r="N1707" i="1"/>
  <c r="N427" i="1"/>
  <c r="N3066" i="1"/>
  <c r="N1938" i="1"/>
  <c r="N810" i="1"/>
  <c r="N3505" i="1"/>
  <c r="N3249" i="1"/>
  <c r="N2993" i="1"/>
  <c r="N2737" i="1"/>
  <c r="N2481" i="1"/>
  <c r="N2225" i="1"/>
  <c r="N1969" i="1"/>
  <c r="N1713" i="1"/>
  <c r="N1457" i="1"/>
  <c r="N1201" i="1"/>
  <c r="N945" i="1"/>
  <c r="N689" i="1"/>
  <c r="N433" i="1"/>
  <c r="N177" i="1"/>
  <c r="N3371" i="1"/>
  <c r="N531" i="1"/>
  <c r="N2538" i="1"/>
  <c r="N1170" i="1"/>
  <c r="N106" i="1"/>
  <c r="N2298" i="1"/>
  <c r="M1196" i="1" l="1"/>
  <c r="N3503" i="1"/>
  <c r="N3502" i="1"/>
  <c r="M3646" i="1"/>
  <c r="M710" i="1"/>
  <c r="R6" i="1"/>
  <c r="N3526" i="1"/>
  <c r="N2388" i="1"/>
  <c r="N766" i="1"/>
  <c r="N3846" i="1"/>
  <c r="M127" i="1"/>
  <c r="N1853" i="1"/>
  <c r="M1853" i="1"/>
  <c r="N2838" i="1"/>
  <c r="M2838" i="1"/>
  <c r="N317" i="1"/>
  <c r="M317" i="1"/>
  <c r="M1519" i="1"/>
  <c r="M446" i="1"/>
  <c r="N582" i="1"/>
  <c r="M582" i="1"/>
  <c r="N1326" i="1"/>
  <c r="M1326" i="1"/>
  <c r="N1405" i="1"/>
  <c r="M1405" i="1"/>
  <c r="N2437" i="1"/>
  <c r="M2437" i="1"/>
  <c r="N127" i="1"/>
  <c r="N837" i="1"/>
  <c r="M837" i="1"/>
  <c r="N3437" i="1"/>
  <c r="M3437" i="1"/>
  <c r="N918" i="1"/>
  <c r="M918" i="1"/>
  <c r="N470" i="1"/>
  <c r="N1214" i="1"/>
  <c r="M1214" i="1"/>
  <c r="N3286" i="1"/>
  <c r="M3286" i="1"/>
  <c r="N342" i="1"/>
  <c r="M342" i="1"/>
  <c r="N2814" i="1"/>
  <c r="M2814" i="1"/>
  <c r="N1157" i="1"/>
  <c r="M1157" i="1"/>
  <c r="N86" i="1"/>
  <c r="M86" i="1"/>
  <c r="O9" i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N790" i="1"/>
  <c r="M790" i="1"/>
  <c r="N494" i="1"/>
  <c r="M494" i="1"/>
  <c r="N2710" i="1"/>
  <c r="M2710" i="1"/>
  <c r="N343" i="1"/>
  <c r="N3053" i="1"/>
  <c r="M3053" i="1"/>
  <c r="N2333" i="1"/>
  <c r="M2333" i="1"/>
  <c r="N349" i="1"/>
  <c r="M349" i="1"/>
  <c r="N3438" i="1"/>
  <c r="M343" i="1"/>
  <c r="N1470" i="1"/>
  <c r="M1470" i="1"/>
  <c r="N2558" i="1"/>
  <c r="M2558" i="1"/>
  <c r="N2990" i="1"/>
  <c r="M2990" i="1"/>
  <c r="M735" i="1"/>
  <c r="N2046" i="1"/>
  <c r="M2046" i="1"/>
  <c r="N3645" i="1"/>
  <c r="M3645" i="1"/>
  <c r="M2389" i="1"/>
  <c r="M2503" i="1"/>
  <c r="N3013" i="1"/>
  <c r="M3013" i="1"/>
  <c r="M239" i="1"/>
  <c r="M1134" i="1"/>
  <c r="M3438" i="1"/>
  <c r="N3205" i="1"/>
  <c r="M3205" i="1"/>
  <c r="N469" i="1"/>
  <c r="M469" i="1"/>
  <c r="N2077" i="1"/>
  <c r="M2077" i="1"/>
  <c r="N1390" i="1"/>
  <c r="M1390" i="1"/>
  <c r="N390" i="1"/>
  <c r="M390" i="1"/>
  <c r="N3287" i="1"/>
  <c r="N3165" i="1"/>
  <c r="M3165" i="1"/>
  <c r="N1814" i="1"/>
  <c r="M1814" i="1"/>
  <c r="N1518" i="1"/>
  <c r="M1518" i="1"/>
  <c r="N478" i="1"/>
  <c r="M478" i="1"/>
  <c r="N3030" i="1"/>
  <c r="M3030" i="1"/>
  <c r="N3308" i="1"/>
  <c r="M3308" i="1"/>
  <c r="N622" i="1"/>
  <c r="M622" i="1"/>
  <c r="N982" i="1"/>
  <c r="M982" i="1"/>
  <c r="N174" i="1"/>
  <c r="M174" i="1"/>
  <c r="N3333" i="1"/>
  <c r="M3333" i="1"/>
  <c r="N3037" i="1"/>
  <c r="M3037" i="1"/>
  <c r="N2084" i="1"/>
  <c r="M2084" i="1"/>
  <c r="N1854" i="1"/>
  <c r="M87" i="1"/>
  <c r="M2711" i="1"/>
  <c r="M2085" i="1"/>
  <c r="M1046" i="1"/>
  <c r="N2389" i="1"/>
  <c r="N1950" i="1"/>
  <c r="M1950" i="1"/>
  <c r="N197" i="1"/>
  <c r="M197" i="1"/>
  <c r="N222" i="1"/>
  <c r="M222" i="1"/>
  <c r="M3014" i="1"/>
  <c r="N3525" i="1"/>
  <c r="M3525" i="1"/>
  <c r="M1471" i="1"/>
  <c r="N2310" i="1"/>
  <c r="M2310" i="1"/>
  <c r="N1709" i="1"/>
  <c r="M1709" i="1"/>
  <c r="N3326" i="1"/>
  <c r="M3326" i="1"/>
  <c r="N445" i="1"/>
  <c r="M445" i="1"/>
  <c r="N381" i="1"/>
  <c r="M381" i="1"/>
  <c r="N3580" i="1"/>
  <c r="M3580" i="1"/>
  <c r="N1582" i="1"/>
  <c r="M1582" i="1"/>
  <c r="N1054" i="1"/>
  <c r="M1054" i="1"/>
  <c r="N3229" i="1"/>
  <c r="M3229" i="1"/>
  <c r="N942" i="1"/>
  <c r="M942" i="1"/>
  <c r="N2582" i="1"/>
  <c r="M2582" i="1"/>
  <c r="N2245" i="1"/>
  <c r="M2245" i="1"/>
  <c r="N919" i="1"/>
  <c r="N2622" i="1"/>
  <c r="M2622" i="1"/>
  <c r="N1429" i="1"/>
  <c r="M1429" i="1"/>
  <c r="N2006" i="1"/>
  <c r="M2006" i="1"/>
  <c r="N1725" i="1"/>
  <c r="M1725" i="1"/>
  <c r="N3246" i="1"/>
  <c r="M3246" i="1"/>
  <c r="N1926" i="1"/>
  <c r="M1926" i="1"/>
  <c r="N1758" i="1"/>
  <c r="M1758" i="1"/>
  <c r="N1045" i="1"/>
  <c r="M1854" i="1"/>
  <c r="N2493" i="1"/>
  <c r="M2493" i="1"/>
  <c r="M3287" i="1"/>
  <c r="M3327" i="1"/>
  <c r="N3134" i="1"/>
  <c r="M3134" i="1"/>
  <c r="N1046" i="1"/>
  <c r="N2286" i="1"/>
  <c r="M2286" i="1"/>
  <c r="M3038" i="1"/>
  <c r="M1158" i="1"/>
  <c r="M198" i="1"/>
  <c r="N1630" i="1"/>
  <c r="M1630" i="1"/>
  <c r="M2078" i="1"/>
  <c r="M2860" i="1"/>
  <c r="M2861" i="1"/>
  <c r="N2909" i="1"/>
  <c r="M2909" i="1"/>
  <c r="N1772" i="1"/>
  <c r="M1772" i="1"/>
  <c r="N2454" i="1"/>
  <c r="M2454" i="1"/>
  <c r="N3557" i="1"/>
  <c r="M3557" i="1"/>
  <c r="N238" i="1"/>
  <c r="M238" i="1"/>
  <c r="N1438" i="1"/>
  <c r="M1438" i="1"/>
  <c r="M623" i="1"/>
  <c r="N734" i="1"/>
  <c r="M734" i="1"/>
  <c r="N3118" i="1"/>
  <c r="M3118" i="1"/>
  <c r="N2502" i="1"/>
  <c r="M2502" i="1"/>
  <c r="N198" i="1"/>
  <c r="M3031" i="1"/>
  <c r="N2078" i="1"/>
  <c r="N3614" i="1"/>
  <c r="M3614" i="1"/>
  <c r="N2182" i="1"/>
  <c r="M2182" i="1"/>
  <c r="N2141" i="1"/>
  <c r="M2141" i="1"/>
  <c r="N3845" i="1"/>
  <c r="M3845" i="1"/>
  <c r="N1710" i="1"/>
  <c r="N2246" i="1"/>
  <c r="M318" i="1"/>
  <c r="M2455" i="1"/>
  <c r="N2494" i="1"/>
  <c r="M175" i="1"/>
  <c r="N1133" i="1"/>
  <c r="M1133" i="1"/>
  <c r="N1523" i="1"/>
  <c r="M1523" i="1"/>
  <c r="M1524" i="1"/>
  <c r="N1524" i="1"/>
  <c r="M2047" i="1"/>
  <c r="N750" i="1"/>
  <c r="M750" i="1"/>
  <c r="M382" i="1"/>
  <c r="N606" i="1"/>
  <c r="M606" i="1"/>
  <c r="N1838" i="1"/>
  <c r="M1838" i="1"/>
  <c r="N709" i="1"/>
  <c r="M709" i="1"/>
  <c r="M1055" i="1"/>
  <c r="M2334" i="1"/>
  <c r="N3507" i="1"/>
  <c r="M3507" i="1"/>
  <c r="N3157" i="1"/>
  <c r="M3157" i="1"/>
  <c r="N3838" i="1"/>
  <c r="M3838" i="1"/>
  <c r="N573" i="1"/>
  <c r="M573" i="1"/>
  <c r="N3693" i="1"/>
  <c r="M3693" i="1"/>
  <c r="N2884" i="1"/>
  <c r="M2884" i="1"/>
  <c r="N637" i="1"/>
  <c r="M637" i="1"/>
  <c r="N2950" i="1"/>
  <c r="M2950" i="1"/>
  <c r="N3181" i="1"/>
  <c r="M3181" i="1"/>
  <c r="M2236" i="1"/>
  <c r="M2237" i="1"/>
  <c r="N765" i="1"/>
  <c r="M765" i="1"/>
  <c r="N1645" i="1"/>
  <c r="M1645" i="1"/>
  <c r="N2302" i="1"/>
  <c r="M2302" i="1"/>
  <c r="N1197" i="1"/>
  <c r="M1197" i="1"/>
  <c r="N22" i="1"/>
  <c r="R7" i="1" s="1"/>
  <c r="M22" i="1"/>
  <c r="N1215" i="1"/>
  <c r="M3558" i="1"/>
  <c r="M495" i="1"/>
  <c r="N1267" i="1"/>
  <c r="M1267" i="1"/>
  <c r="M1268" i="1"/>
  <c r="N1268" i="1"/>
  <c r="N318" i="1"/>
  <c r="N2110" i="1"/>
  <c r="M2110" i="1"/>
  <c r="M1215" i="1"/>
  <c r="N3798" i="1"/>
  <c r="M3798" i="1"/>
  <c r="M1759" i="1"/>
  <c r="N3301" i="1"/>
  <c r="M3301" i="1"/>
  <c r="N1278" i="1"/>
  <c r="M1278" i="1"/>
  <c r="M1927" i="1"/>
  <c r="M534" i="1"/>
  <c r="M2623" i="1"/>
  <c r="M3054" i="1"/>
  <c r="M638" i="1"/>
  <c r="M2111" i="1"/>
  <c r="N2694" i="1"/>
  <c r="M2694" i="1"/>
  <c r="M479" i="1"/>
  <c r="M2815" i="1"/>
  <c r="M3166" i="1"/>
  <c r="M2910" i="1"/>
  <c r="N3166" i="1"/>
  <c r="N1055" i="1"/>
  <c r="N2183" i="1"/>
  <c r="N2085" i="1"/>
  <c r="N23" i="1"/>
  <c r="N3694" i="1"/>
  <c r="N3327" i="1"/>
  <c r="N3206" i="1"/>
  <c r="N391" i="1"/>
  <c r="N983" i="1"/>
  <c r="N1646" i="1"/>
  <c r="N2303" i="1"/>
  <c r="N2885" i="1"/>
  <c r="N3839" i="1"/>
  <c r="N3581" i="1"/>
  <c r="N3230" i="1"/>
  <c r="N638" i="1"/>
  <c r="N3247" i="1"/>
  <c r="N495" i="1"/>
  <c r="N2711" i="1"/>
  <c r="N2583" i="1"/>
  <c r="N791" i="1"/>
  <c r="N3334" i="1"/>
  <c r="N2623" i="1"/>
  <c r="N3054" i="1"/>
  <c r="N2007" i="1"/>
  <c r="N3158" i="1"/>
  <c r="N2860" i="1"/>
  <c r="N2861" i="1"/>
  <c r="N2236" i="1"/>
  <c r="N2237" i="1"/>
  <c r="N1198" i="1"/>
  <c r="N2142" i="1"/>
  <c r="N943" i="1"/>
  <c r="N623" i="1"/>
  <c r="N2951" i="1"/>
  <c r="N175" i="1"/>
  <c r="N479" i="1"/>
  <c r="N2839" i="1"/>
  <c r="N350" i="1"/>
  <c r="N574" i="1"/>
  <c r="N1726" i="1"/>
  <c r="N87" i="1"/>
  <c r="N1759" i="1"/>
  <c r="N1430" i="1"/>
  <c r="N2910" i="1"/>
  <c r="N1391" i="1"/>
  <c r="N3309" i="1"/>
  <c r="N1815" i="1"/>
  <c r="N3508" i="1"/>
  <c r="N3182" i="1"/>
  <c r="N3038" i="1"/>
  <c r="N1583" i="1"/>
  <c r="R2" i="1" l="1"/>
  <c r="R3" i="1"/>
  <c r="O22" i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O2994" i="1" s="1"/>
  <c r="O2995" i="1" s="1"/>
  <c r="O2996" i="1" s="1"/>
  <c r="O2997" i="1" s="1"/>
  <c r="O2998" i="1" s="1"/>
  <c r="O2999" i="1" s="1"/>
  <c r="O3000" i="1" s="1"/>
  <c r="O3001" i="1" s="1"/>
  <c r="O3002" i="1" s="1"/>
  <c r="O3003" i="1" s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O3024" i="1" s="1"/>
  <c r="O3025" i="1" s="1"/>
  <c r="O3026" i="1" s="1"/>
  <c r="O3027" i="1" s="1"/>
  <c r="O3028" i="1" s="1"/>
  <c r="O3029" i="1" s="1"/>
  <c r="O3030" i="1" s="1"/>
  <c r="O3031" i="1" s="1"/>
  <c r="O3032" i="1" s="1"/>
  <c r="O3033" i="1" s="1"/>
  <c r="O3034" i="1" s="1"/>
  <c r="O3035" i="1" s="1"/>
  <c r="O3036" i="1" s="1"/>
  <c r="O3037" i="1" s="1"/>
  <c r="O3038" i="1" s="1"/>
  <c r="O3039" i="1" s="1"/>
  <c r="O3040" i="1" s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54" i="1" s="1"/>
  <c r="O3055" i="1" s="1"/>
  <c r="O3056" i="1" s="1"/>
  <c r="O3057" i="1" s="1"/>
  <c r="O3058" i="1" s="1"/>
  <c r="O3059" i="1" s="1"/>
  <c r="O3060" i="1" s="1"/>
  <c r="O3061" i="1" s="1"/>
  <c r="O3062" i="1" s="1"/>
  <c r="O3063" i="1" s="1"/>
  <c r="O3064" i="1" s="1"/>
  <c r="O3065" i="1" s="1"/>
  <c r="O3066" i="1" s="1"/>
  <c r="O3067" i="1" s="1"/>
  <c r="O3068" i="1" s="1"/>
  <c r="O3069" i="1" s="1"/>
  <c r="O3070" i="1" s="1"/>
  <c r="O3071" i="1" s="1"/>
  <c r="O3072" i="1" s="1"/>
  <c r="O3073" i="1" s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O3087" i="1" s="1"/>
  <c r="O3088" i="1" s="1"/>
  <c r="O3089" i="1" s="1"/>
  <c r="O3090" i="1" s="1"/>
  <c r="O3091" i="1" s="1"/>
  <c r="O3092" i="1" s="1"/>
  <c r="O3093" i="1" s="1"/>
  <c r="O3094" i="1" s="1"/>
  <c r="O3095" i="1" s="1"/>
  <c r="O3096" i="1" s="1"/>
  <c r="O3097" i="1" s="1"/>
  <c r="O3098" i="1" s="1"/>
  <c r="O3099" i="1" s="1"/>
  <c r="O3100" i="1" s="1"/>
  <c r="O3101" i="1" s="1"/>
  <c r="O3102" i="1" s="1"/>
  <c r="O3103" i="1" s="1"/>
  <c r="O3104" i="1" s="1"/>
  <c r="O3105" i="1" s="1"/>
  <c r="O3106" i="1" s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120" i="1" s="1"/>
  <c r="O3121" i="1" s="1"/>
  <c r="O3122" i="1" s="1"/>
  <c r="O3123" i="1" s="1"/>
  <c r="O3124" i="1" s="1"/>
  <c r="O3125" i="1" s="1"/>
  <c r="O3126" i="1" s="1"/>
  <c r="O3127" i="1" s="1"/>
  <c r="O3128" i="1" s="1"/>
  <c r="O3129" i="1" s="1"/>
  <c r="O3130" i="1" s="1"/>
  <c r="O3131" i="1" s="1"/>
  <c r="O3132" i="1" s="1"/>
  <c r="O3133" i="1" s="1"/>
  <c r="O3134" i="1" s="1"/>
  <c r="O3135" i="1" s="1"/>
  <c r="O3136" i="1" s="1"/>
  <c r="O3137" i="1" s="1"/>
  <c r="O3138" i="1" s="1"/>
  <c r="O3139" i="1" s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O3153" i="1" s="1"/>
  <c r="O3154" i="1" s="1"/>
  <c r="O3155" i="1" s="1"/>
  <c r="O3156" i="1" s="1"/>
  <c r="O3157" i="1" s="1"/>
  <c r="O3158" i="1" s="1"/>
  <c r="O3159" i="1" s="1"/>
  <c r="O3160" i="1" s="1"/>
  <c r="O3161" i="1" s="1"/>
  <c r="O3162" i="1" s="1"/>
  <c r="O3163" i="1" s="1"/>
  <c r="O3164" i="1" s="1"/>
  <c r="O3165" i="1" s="1"/>
  <c r="O3166" i="1" s="1"/>
  <c r="O3167" i="1" s="1"/>
  <c r="O3168" i="1" s="1"/>
  <c r="O3169" i="1" s="1"/>
  <c r="O3170" i="1" s="1"/>
  <c r="O3171" i="1" s="1"/>
  <c r="O3172" i="1" s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O3236" i="1" s="1"/>
  <c r="O3237" i="1" s="1"/>
  <c r="O3238" i="1" s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O3252" i="1" s="1"/>
  <c r="O3253" i="1" s="1"/>
  <c r="O3254" i="1" s="1"/>
  <c r="O3255" i="1" s="1"/>
  <c r="O3256" i="1" s="1"/>
  <c r="O3257" i="1" s="1"/>
  <c r="O3258" i="1" s="1"/>
  <c r="O3259" i="1" s="1"/>
  <c r="O3260" i="1" s="1"/>
  <c r="O3261" i="1" s="1"/>
  <c r="O3262" i="1" s="1"/>
  <c r="O3263" i="1" s="1"/>
  <c r="O3264" i="1" s="1"/>
  <c r="O3265" i="1" s="1"/>
  <c r="O3266" i="1" s="1"/>
  <c r="O3267" i="1" s="1"/>
  <c r="O3268" i="1" s="1"/>
  <c r="O3269" i="1" s="1"/>
  <c r="O3270" i="1" s="1"/>
  <c r="O3271" i="1" s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 s="1"/>
  <c r="O3289" i="1" s="1"/>
  <c r="O3290" i="1" s="1"/>
  <c r="O3291" i="1" s="1"/>
  <c r="O3292" i="1" s="1"/>
  <c r="O3293" i="1" s="1"/>
  <c r="O3294" i="1" s="1"/>
  <c r="O3295" i="1" s="1"/>
  <c r="O3296" i="1" s="1"/>
  <c r="O3297" i="1" s="1"/>
  <c r="O3298" i="1" s="1"/>
  <c r="O3299" i="1" s="1"/>
  <c r="O3300" i="1" s="1"/>
  <c r="O3301" i="1" s="1"/>
  <c r="O3302" i="1" s="1"/>
  <c r="O3303" i="1" s="1"/>
  <c r="O3304" i="1" s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318" i="1" s="1"/>
  <c r="O3319" i="1" s="1"/>
  <c r="O3320" i="1" s="1"/>
  <c r="O3321" i="1" s="1"/>
  <c r="O3322" i="1" s="1"/>
  <c r="O3323" i="1" s="1"/>
  <c r="O3324" i="1" s="1"/>
  <c r="O3325" i="1" s="1"/>
  <c r="O3326" i="1" s="1"/>
  <c r="O3327" i="1" s="1"/>
  <c r="O3328" i="1" s="1"/>
  <c r="O3329" i="1" s="1"/>
  <c r="O3330" i="1" s="1"/>
  <c r="O3331" i="1" s="1"/>
  <c r="O3332" i="1" s="1"/>
  <c r="O3333" i="1" s="1"/>
  <c r="O3334" i="1" s="1"/>
  <c r="O3335" i="1" s="1"/>
  <c r="O3336" i="1" s="1"/>
  <c r="O3337" i="1" s="1"/>
  <c r="O3338" i="1" s="1"/>
  <c r="O3339" i="1" s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O3359" i="1" s="1"/>
  <c r="O3360" i="1" s="1"/>
  <c r="O3361" i="1" s="1"/>
  <c r="O3362" i="1" s="1"/>
  <c r="O3363" i="1" s="1"/>
  <c r="O3364" i="1" s="1"/>
  <c r="O3365" i="1" s="1"/>
  <c r="O3366" i="1" s="1"/>
  <c r="O3367" i="1" s="1"/>
  <c r="O3368" i="1" s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O3389" i="1" s="1"/>
  <c r="O3390" i="1" s="1"/>
  <c r="O3391" i="1" s="1"/>
  <c r="O3392" i="1" s="1"/>
  <c r="O3393" i="1" s="1"/>
  <c r="O3394" i="1" s="1"/>
  <c r="O3395" i="1" s="1"/>
  <c r="O3396" i="1" s="1"/>
  <c r="O3397" i="1" s="1"/>
  <c r="O3398" i="1" s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O3410" i="1" s="1"/>
  <c r="O3411" i="1" s="1"/>
  <c r="O3412" i="1" s="1"/>
  <c r="O3413" i="1" s="1"/>
  <c r="O3414" i="1" s="1"/>
  <c r="O3415" i="1" s="1"/>
  <c r="O3416" i="1" s="1"/>
  <c r="O3417" i="1" s="1"/>
  <c r="O3418" i="1" s="1"/>
  <c r="O3419" i="1" s="1"/>
  <c r="O3420" i="1" s="1"/>
  <c r="O3421" i="1" s="1"/>
  <c r="O3422" i="1" s="1"/>
  <c r="O3423" i="1" s="1"/>
  <c r="O3424" i="1" s="1"/>
  <c r="O3425" i="1" s="1"/>
  <c r="O3426" i="1" s="1"/>
  <c r="O3427" i="1" s="1"/>
  <c r="O3428" i="1" s="1"/>
  <c r="O3429" i="1" s="1"/>
  <c r="O3430" i="1" s="1"/>
  <c r="O3431" i="1" s="1"/>
  <c r="O3432" i="1" s="1"/>
  <c r="O3433" i="1" s="1"/>
  <c r="O3434" i="1" s="1"/>
  <c r="O3435" i="1" s="1"/>
  <c r="O3436" i="1" s="1"/>
  <c r="O3437" i="1" s="1"/>
  <c r="O3438" i="1" s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O3451" i="1" s="1"/>
  <c r="O3452" i="1" s="1"/>
  <c r="O3453" i="1" s="1"/>
  <c r="O3454" i="1" s="1"/>
  <c r="O3455" i="1" s="1"/>
  <c r="O3456" i="1" s="1"/>
  <c r="O3457" i="1" s="1"/>
  <c r="O3458" i="1" s="1"/>
  <c r="O3459" i="1" s="1"/>
  <c r="O3460" i="1" s="1"/>
  <c r="O3461" i="1" s="1"/>
  <c r="O3462" i="1" s="1"/>
  <c r="O3463" i="1" s="1"/>
  <c r="O3464" i="1" s="1"/>
  <c r="O3465" i="1" s="1"/>
  <c r="O3466" i="1" s="1"/>
  <c r="O3467" i="1" s="1"/>
  <c r="O3468" i="1" s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O3479" i="1" s="1"/>
  <c r="O3480" i="1" s="1"/>
  <c r="O3481" i="1" s="1"/>
  <c r="O3482" i="1" s="1"/>
  <c r="O3483" i="1" s="1"/>
  <c r="O3484" i="1" s="1"/>
  <c r="O3485" i="1" s="1"/>
  <c r="O3486" i="1" s="1"/>
  <c r="O3487" i="1" s="1"/>
  <c r="O3488" i="1" s="1"/>
  <c r="O3489" i="1" s="1"/>
  <c r="O3490" i="1" s="1"/>
  <c r="O3491" i="1" s="1"/>
  <c r="O3492" i="1" s="1"/>
  <c r="O3493" i="1" s="1"/>
  <c r="O3494" i="1" s="1"/>
  <c r="O3495" i="1" s="1"/>
  <c r="O3496" i="1" s="1"/>
  <c r="O3497" i="1" s="1"/>
  <c r="O3498" i="1" s="1"/>
  <c r="O3499" i="1" s="1"/>
  <c r="O3500" i="1" s="1"/>
  <c r="O3501" i="1" s="1"/>
  <c r="O3502" i="1" s="1"/>
  <c r="O3503" i="1" s="1"/>
  <c r="O3504" i="1" s="1"/>
  <c r="O3505" i="1" s="1"/>
  <c r="O3506" i="1" s="1"/>
  <c r="O3507" i="1" s="1"/>
  <c r="O3508" i="1" s="1"/>
  <c r="O3509" i="1" s="1"/>
  <c r="O3510" i="1" s="1"/>
  <c r="O3511" i="1" s="1"/>
  <c r="O3512" i="1" s="1"/>
  <c r="O3513" i="1" s="1"/>
  <c r="O3514" i="1" s="1"/>
  <c r="O3515" i="1" s="1"/>
  <c r="O3516" i="1" s="1"/>
  <c r="O3517" i="1" s="1"/>
  <c r="O3518" i="1" s="1"/>
  <c r="O3519" i="1" s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O3540" i="1" s="1"/>
  <c r="O3541" i="1" s="1"/>
  <c r="O3542" i="1" s="1"/>
  <c r="O3543" i="1" s="1"/>
  <c r="O3544" i="1" s="1"/>
  <c r="O3545" i="1" s="1"/>
  <c r="O3546" i="1" s="1"/>
  <c r="O3547" i="1" s="1"/>
  <c r="O3548" i="1" s="1"/>
  <c r="O3549" i="1" s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O3571" i="1" s="1"/>
  <c r="O3572" i="1" s="1"/>
  <c r="O3573" i="1" s="1"/>
  <c r="O3574" i="1" s="1"/>
  <c r="O3575" i="1" s="1"/>
  <c r="O3576" i="1" s="1"/>
  <c r="O3577" i="1" s="1"/>
  <c r="O3578" i="1" s="1"/>
  <c r="O3579" i="1" s="1"/>
  <c r="O3580" i="1" s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O3601" i="1" s="1"/>
  <c r="O3602" i="1" s="1"/>
  <c r="O3603" i="1" s="1"/>
  <c r="O3604" i="1" s="1"/>
  <c r="O3605" i="1" s="1"/>
  <c r="O3606" i="1" s="1"/>
  <c r="O3607" i="1" s="1"/>
  <c r="O3608" i="1" s="1"/>
  <c r="O3609" i="1" s="1"/>
  <c r="O3610" i="1" s="1"/>
  <c r="O3611" i="1" s="1"/>
  <c r="O3612" i="1" s="1"/>
  <c r="O3613" i="1" s="1"/>
  <c r="O3614" i="1" s="1"/>
  <c r="O3615" i="1" s="1"/>
  <c r="O3616" i="1" s="1"/>
  <c r="O3617" i="1" s="1"/>
  <c r="O3618" i="1" s="1"/>
  <c r="O3619" i="1" s="1"/>
  <c r="O3620" i="1" s="1"/>
  <c r="O3621" i="1" s="1"/>
  <c r="O3622" i="1" s="1"/>
  <c r="O3623" i="1" s="1"/>
  <c r="O3624" i="1" s="1"/>
  <c r="O3625" i="1" s="1"/>
  <c r="O3626" i="1" s="1"/>
  <c r="O3627" i="1" s="1"/>
  <c r="O3628" i="1" s="1"/>
  <c r="O3629" i="1" s="1"/>
  <c r="O3630" i="1" s="1"/>
  <c r="O3631" i="1" s="1"/>
  <c r="O3632" i="1" s="1"/>
  <c r="O3633" i="1" s="1"/>
  <c r="O3634" i="1" s="1"/>
  <c r="O3635" i="1" s="1"/>
  <c r="O3636" i="1" s="1"/>
  <c r="O3637" i="1" s="1"/>
  <c r="O3638" i="1" s="1"/>
  <c r="O3639" i="1" s="1"/>
  <c r="O3640" i="1" s="1"/>
  <c r="O3641" i="1" s="1"/>
  <c r="O3642" i="1" s="1"/>
  <c r="O3643" i="1" s="1"/>
  <c r="O3644" i="1" s="1"/>
  <c r="O3645" i="1" s="1"/>
  <c r="O3646" i="1" s="1"/>
  <c r="O3647" i="1" s="1"/>
  <c r="O3648" i="1" s="1"/>
  <c r="O3649" i="1" s="1"/>
  <c r="O3650" i="1" s="1"/>
  <c r="O3651" i="1" s="1"/>
  <c r="O3652" i="1" s="1"/>
  <c r="O3653" i="1" s="1"/>
  <c r="O3654" i="1" s="1"/>
  <c r="O3655" i="1" s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O3680" i="1" s="1"/>
  <c r="O3681" i="1" s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O3698" i="1" s="1"/>
  <c r="O3699" i="1" s="1"/>
  <c r="O3700" i="1" s="1"/>
  <c r="O3701" i="1" s="1"/>
  <c r="O3702" i="1" s="1"/>
  <c r="O3703" i="1" s="1"/>
  <c r="O3704" i="1" s="1"/>
  <c r="O3705" i="1" s="1"/>
  <c r="O3706" i="1" s="1"/>
  <c r="O3707" i="1" s="1"/>
  <c r="O3708" i="1" s="1"/>
  <c r="O3709" i="1" s="1"/>
  <c r="O3710" i="1" s="1"/>
  <c r="O3711" i="1" s="1"/>
  <c r="O3712" i="1" s="1"/>
  <c r="O3713" i="1" s="1"/>
  <c r="O3714" i="1" s="1"/>
  <c r="O3715" i="1" s="1"/>
  <c r="O3716" i="1" s="1"/>
  <c r="O3717" i="1" s="1"/>
  <c r="O3718" i="1" s="1"/>
  <c r="O3719" i="1" s="1"/>
  <c r="O3720" i="1" s="1"/>
  <c r="O3721" i="1" s="1"/>
  <c r="O3722" i="1" s="1"/>
  <c r="O3723" i="1" s="1"/>
  <c r="O3724" i="1" s="1"/>
  <c r="O3725" i="1" s="1"/>
  <c r="O3726" i="1" s="1"/>
  <c r="O3727" i="1" s="1"/>
  <c r="O3728" i="1" s="1"/>
  <c r="O3729" i="1" s="1"/>
  <c r="O3730" i="1" s="1"/>
  <c r="O3731" i="1" s="1"/>
  <c r="O3732" i="1" s="1"/>
  <c r="O3733" i="1" s="1"/>
  <c r="O3734" i="1" s="1"/>
  <c r="O3735" i="1" s="1"/>
  <c r="O3736" i="1" s="1"/>
  <c r="O3737" i="1" s="1"/>
  <c r="O3738" i="1" s="1"/>
  <c r="O3739" i="1" s="1"/>
  <c r="O3740" i="1" s="1"/>
  <c r="O3741" i="1" s="1"/>
  <c r="O3742" i="1" s="1"/>
  <c r="O3743" i="1" s="1"/>
  <c r="O3744" i="1" s="1"/>
  <c r="O3745" i="1" s="1"/>
  <c r="O3746" i="1" s="1"/>
  <c r="O3747" i="1" s="1"/>
  <c r="O3748" i="1" s="1"/>
  <c r="O3749" i="1" s="1"/>
  <c r="O3750" i="1" s="1"/>
  <c r="O3751" i="1" s="1"/>
  <c r="O3752" i="1" s="1"/>
  <c r="O3753" i="1" s="1"/>
  <c r="O3754" i="1" s="1"/>
  <c r="O3755" i="1" s="1"/>
  <c r="O3756" i="1" s="1"/>
  <c r="O3757" i="1" s="1"/>
  <c r="O3758" i="1" s="1"/>
  <c r="O3759" i="1" s="1"/>
  <c r="O3760" i="1" s="1"/>
  <c r="O3761" i="1" s="1"/>
  <c r="O3762" i="1" s="1"/>
  <c r="O3763" i="1" s="1"/>
  <c r="O3764" i="1" s="1"/>
  <c r="O3765" i="1" s="1"/>
  <c r="O3766" i="1" s="1"/>
  <c r="O3767" i="1" s="1"/>
  <c r="O3768" i="1" s="1"/>
  <c r="O3769" i="1" s="1"/>
  <c r="O3770" i="1" s="1"/>
  <c r="O3771" i="1" s="1"/>
  <c r="O3772" i="1" s="1"/>
  <c r="O3773" i="1" s="1"/>
  <c r="O3774" i="1" s="1"/>
  <c r="O3775" i="1" s="1"/>
  <c r="O3776" i="1" s="1"/>
  <c r="O3777" i="1" s="1"/>
  <c r="O3778" i="1" s="1"/>
  <c r="O3779" i="1" s="1"/>
  <c r="O3780" i="1" s="1"/>
  <c r="O3781" i="1" s="1"/>
  <c r="O3782" i="1" s="1"/>
  <c r="O3783" i="1" s="1"/>
  <c r="O3784" i="1" s="1"/>
  <c r="O3785" i="1" s="1"/>
  <c r="O3786" i="1" s="1"/>
  <c r="O3787" i="1" s="1"/>
  <c r="O3788" i="1" s="1"/>
  <c r="O3789" i="1" s="1"/>
  <c r="O3790" i="1" s="1"/>
  <c r="O3791" i="1" s="1"/>
  <c r="O3792" i="1" s="1"/>
  <c r="O3793" i="1" s="1"/>
  <c r="O3794" i="1" s="1"/>
  <c r="O3795" i="1" s="1"/>
  <c r="O3796" i="1" s="1"/>
  <c r="O3797" i="1" s="1"/>
  <c r="O3798" i="1" s="1"/>
  <c r="O3799" i="1" s="1"/>
  <c r="O3800" i="1" s="1"/>
  <c r="O3801" i="1" s="1"/>
  <c r="O3802" i="1" s="1"/>
  <c r="O3803" i="1" s="1"/>
  <c r="O3804" i="1" s="1"/>
  <c r="O3805" i="1" s="1"/>
  <c r="O3806" i="1" s="1"/>
  <c r="O3807" i="1" s="1"/>
  <c r="O3808" i="1" s="1"/>
  <c r="O3809" i="1" s="1"/>
  <c r="O3810" i="1" s="1"/>
  <c r="O3811" i="1" s="1"/>
  <c r="O3812" i="1" s="1"/>
  <c r="O3813" i="1" s="1"/>
  <c r="O3814" i="1" s="1"/>
  <c r="O3815" i="1" s="1"/>
  <c r="O3816" i="1" s="1"/>
  <c r="O3817" i="1" s="1"/>
  <c r="O3818" i="1" s="1"/>
  <c r="O3819" i="1" s="1"/>
  <c r="O3820" i="1" s="1"/>
  <c r="O3821" i="1" s="1"/>
  <c r="O3822" i="1" s="1"/>
  <c r="O3823" i="1" s="1"/>
  <c r="O3824" i="1" s="1"/>
  <c r="O3825" i="1" s="1"/>
  <c r="O3826" i="1" s="1"/>
  <c r="O3827" i="1" s="1"/>
  <c r="O3828" i="1" s="1"/>
  <c r="O3829" i="1" s="1"/>
  <c r="O3830" i="1" s="1"/>
  <c r="O3831" i="1" s="1"/>
  <c r="O3832" i="1" s="1"/>
  <c r="O3833" i="1" s="1"/>
  <c r="O3834" i="1" s="1"/>
  <c r="O3835" i="1" s="1"/>
  <c r="O3836" i="1" s="1"/>
  <c r="O3837" i="1" s="1"/>
  <c r="O3838" i="1" s="1"/>
  <c r="O3839" i="1" s="1"/>
  <c r="O3840" i="1" s="1"/>
  <c r="O3841" i="1" s="1"/>
  <c r="O3842" i="1" s="1"/>
  <c r="O3843" i="1" s="1"/>
  <c r="O3844" i="1" s="1"/>
  <c r="O3845" i="1" s="1"/>
  <c r="O3846" i="1" s="1"/>
  <c r="O3847" i="1" s="1"/>
  <c r="O3848" i="1" s="1"/>
  <c r="O3849" i="1" s="1"/>
  <c r="O3850" i="1" s="1"/>
  <c r="O3851" i="1" s="1"/>
  <c r="O3852" i="1" s="1"/>
  <c r="O3853" i="1" s="1"/>
  <c r="O3854" i="1" s="1"/>
  <c r="O3855" i="1" s="1"/>
  <c r="O3856" i="1" s="1"/>
  <c r="R9" i="1" l="1"/>
</calcChain>
</file>

<file path=xl/sharedStrings.xml><?xml version="1.0" encoding="utf-8"?>
<sst xmlns="http://schemas.openxmlformats.org/spreadsheetml/2006/main" count="56" uniqueCount="52">
  <si>
    <t>Data</t>
  </si>
  <si>
    <t>Abertura</t>
  </si>
  <si>
    <t>Maxima</t>
  </si>
  <si>
    <t>Minima</t>
  </si>
  <si>
    <t>Fechamento</t>
  </si>
  <si>
    <t>Retorno</t>
  </si>
  <si>
    <t>Alvo</t>
  </si>
  <si>
    <t>Inclinaçao</t>
  </si>
  <si>
    <t>Trade</t>
  </si>
  <si>
    <t>Acc</t>
  </si>
  <si>
    <t>Assista:</t>
  </si>
  <si>
    <t>Lag1</t>
  </si>
  <si>
    <t>Corpo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</si>
  <si>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</si>
  <si>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</si>
  <si>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</si>
  <si>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</si>
  <si>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</si>
  <si>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</si>
  <si>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</si>
  <si>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</si>
  <si>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</si>
  <si>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</si>
  <si>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</si>
  <si>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</si>
  <si>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</si>
  <si>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</si>
  <si>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</si>
  <si>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</si>
  <si>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</si>
  <si>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</si>
  <si>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</si>
  <si>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</si>
  <si>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</si>
  <si>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</si>
  <si>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</si>
  <si>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</si>
  <si>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RESULTADOS DE RESÍDUOS</t>
  </si>
  <si>
    <t>Observação</t>
  </si>
  <si>
    <t>Previsto(a) Alvo</t>
  </si>
  <si>
    <t>Resíduos</t>
  </si>
  <si>
    <t>RL</t>
  </si>
  <si>
    <t>Res</t>
  </si>
  <si>
    <t>Decisao</t>
  </si>
  <si>
    <t># Acertos</t>
  </si>
  <si>
    <t># Erros</t>
  </si>
  <si>
    <t>% Acerto</t>
  </si>
  <si>
    <t>Média Ganho</t>
  </si>
  <si>
    <t>Média Perda</t>
  </si>
  <si>
    <t>EM</t>
  </si>
  <si>
    <t>Aulão de regressão linear para leigos</t>
  </si>
  <si>
    <t>https://www.youtube.com/watch?v=0mFvllux_zQ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</si>
</sst>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23">
    <xf numFmtId="0" fontId="0" fillId="0" borderId="0" xfId="0"/>
    <xf numFmtId="0" fontId="0" fillId="33" borderId="0" xfId="0" applyFill="1"/>
    <xf numFmtId="164" fontId="0" fillId="33" borderId="0" xfId="1" applyNumberFormat="1" applyFont="1" applyFill="1"/>
    <xf numFmtId="14" fontId="0" fillId="33" borderId="0" xfId="0" applyNumberFormat="1" applyFill="1"/>
    <xf numFmtId="9" fontId="0" fillId="33" borderId="0" xfId="0" applyNumberFormat="1" applyFill="1"/>
    <xf numFmtId="164" fontId="0" fillId="33" borderId="0" xfId="0" applyNumberFormat="1" applyFill="1"/>
    <xf numFmtId="0" fontId="13" fillId="34" borderId="0" xfId="0" applyFont="1" applyFill="1" applyAlignment="1">
      <alignment horizontal="center"/>
    </xf>
    <xf numFmtId="0" fontId="16" fillId="33" borderId="0" xfId="0" applyFont="1" applyFill="1" applyAlignment="1">
      <alignment horizontal="center" vertical="center"/>
    </xf>
    <xf numFmtId="0" fontId="18" fillId="33" borderId="0" xfId="43" applyFill="1" applyAlignment="1">
      <alignment horizontal="center" vertical="center"/>
    </xf>
    <xf numFmtId="0" fontId="19" fillId="33" borderId="0" xfId="0" applyFont="1" applyFill="1" applyAlignment="1">
      <alignment horizontal="center" vertical="center"/>
    </xf>
    <xf numFmtId="10" fontId="0" fillId="33" borderId="0" xfId="1" applyNumberFormat="1" applyFont="1" applyFill="1"/>
    <xf numFmtId="0" fontId="20" fillId="33" borderId="11" xfId="0" applyFont="1" applyFill="1" applyBorder="1" applyAlignment="1">
      <alignment horizontal="centerContinuous"/>
    </xf>
    <xf numFmtId="0" fontId="0" fillId="33" borderId="0" xfId="0" applyFill="1" applyBorder="1" applyAlignment="1"/>
    <xf numFmtId="0" fontId="0" fillId="33" borderId="10" xfId="0" applyFill="1" applyBorder="1" applyAlignment="1"/>
    <xf numFmtId="0" fontId="20" fillId="33" borderId="11" xfId="0" applyFont="1" applyFill="1" applyBorder="1" applyAlignment="1">
      <alignment horizontal="center"/>
    </xf>
    <xf numFmtId="10" fontId="0" fillId="33" borderId="0" xfId="0" applyNumberFormat="1" applyFill="1"/>
    <xf numFmtId="0" fontId="0" fillId="35" borderId="0" xfId="0" applyFill="1" applyBorder="1" applyAlignment="1"/>
    <xf numFmtId="0" fontId="13" fillId="36" borderId="0" xfId="0" applyFont="1" applyFill="1" applyAlignment="1">
      <alignment horizontal="center"/>
    </xf>
    <xf numFmtId="0" fontId="13" fillId="37" borderId="0" xfId="0" applyFont="1" applyFill="1" applyAlignment="1">
      <alignment horizontal="center"/>
    </xf>
    <xf numFmtId="10" fontId="0" fillId="33" borderId="0" xfId="0" applyNumberFormat="1" applyFill="1" applyAlignment="1">
      <alignment horizontal="center"/>
    </xf>
    <xf numFmtId="0" fontId="21" fillId="33" borderId="0" xfId="0" applyFont="1" applyFill="1"/>
    <xf numFmtId="1" fontId="0" fillId="33" borderId="0" xfId="0" applyNumberFormat="1" applyFill="1"/>
    <xf numFmtId="164" fontId="0" fillId="33" borderId="0" xfId="0" applyNumberFormat="1" applyFill="1" applyAlignment="1">
      <alignment horizont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Inclinaçao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'WDOFUT-Template'!$G$2:$G$1000</c:f>
              <c:numCache>
                <c:formatCode>General</c:formatCode>
                <c:ptCount val="99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-0.62810595889974508</c:v>
                </c:pt>
                <c:pt idx="6">
                  <c:v>-0.53089183677230611</c:v>
                </c:pt>
                <c:pt idx="7">
                  <c:v>-0.4455282042095145</c:v>
                </c:pt>
                <c:pt idx="8">
                  <c:v>-0.10808854372174312</c:v>
                </c:pt>
                <c:pt idx="9">
                  <c:v>-1.2123658128596313</c:v>
                </c:pt>
                <c:pt idx="10">
                  <c:v>0.31145218207895775</c:v>
                </c:pt>
                <c:pt idx="11">
                  <c:v>5.8907089857607717E-2</c:v>
                </c:pt>
                <c:pt idx="12">
                  <c:v>-5.0441934135663856E-2</c:v>
                </c:pt>
                <c:pt idx="13">
                  <c:v>-0.20472033514623761</c:v>
                </c:pt>
                <c:pt idx="14">
                  <c:v>6.0376514126118233E-2</c:v>
                </c:pt>
                <c:pt idx="15">
                  <c:v>-0.41328357787923253</c:v>
                </c:pt>
                <c:pt idx="16">
                  <c:v>1.2741261569403641E-2</c:v>
                </c:pt>
                <c:pt idx="17">
                  <c:v>-1.2946049512646411</c:v>
                </c:pt>
                <c:pt idx="18">
                  <c:v>2.0556778098283515E-2</c:v>
                </c:pt>
                <c:pt idx="19">
                  <c:v>0.10959576814697614</c:v>
                </c:pt>
                <c:pt idx="20">
                  <c:v>7.8364124317933909E-2</c:v>
                </c:pt>
                <c:pt idx="21">
                  <c:v>-0.11772503522102686</c:v>
                </c:pt>
                <c:pt idx="22">
                  <c:v>8.2880188772053789E-2</c:v>
                </c:pt>
                <c:pt idx="23">
                  <c:v>-4.1129389472217177E-2</c:v>
                </c:pt>
                <c:pt idx="24">
                  <c:v>-0.51853680115590872</c:v>
                </c:pt>
                <c:pt idx="25">
                  <c:v>-0.84132659394640774</c:v>
                </c:pt>
                <c:pt idx="26">
                  <c:v>0.11871627357073369</c:v>
                </c:pt>
                <c:pt idx="27">
                  <c:v>-0.56762803855248078</c:v>
                </c:pt>
                <c:pt idx="28">
                  <c:v>-0.28843812487648313</c:v>
                </c:pt>
                <c:pt idx="29">
                  <c:v>-0.1820465909564451</c:v>
                </c:pt>
                <c:pt idx="30">
                  <c:v>1.3302118962893458E-2</c:v>
                </c:pt>
                <c:pt idx="31">
                  <c:v>-0.39312281911267766</c:v>
                </c:pt>
                <c:pt idx="32">
                  <c:v>0.36010017317368259</c:v>
                </c:pt>
                <c:pt idx="33">
                  <c:v>0.74067116468968719</c:v>
                </c:pt>
                <c:pt idx="34">
                  <c:v>0.55175007871420068</c:v>
                </c:pt>
                <c:pt idx="35">
                  <c:v>0.37575439278292017</c:v>
                </c:pt>
                <c:pt idx="36">
                  <c:v>-0.14433436144151321</c:v>
                </c:pt>
                <c:pt idx="37">
                  <c:v>0.56886946694037455</c:v>
                </c:pt>
                <c:pt idx="38">
                  <c:v>0.63138670613142889</c:v>
                </c:pt>
                <c:pt idx="39">
                  <c:v>7.8846017144477074E-2</c:v>
                </c:pt>
                <c:pt idx="40">
                  <c:v>-0.22335427883712888</c:v>
                </c:pt>
                <c:pt idx="41">
                  <c:v>-0.29642404075946871</c:v>
                </c:pt>
                <c:pt idx="42">
                  <c:v>-0.44240336447462342</c:v>
                </c:pt>
                <c:pt idx="43">
                  <c:v>-0.37762380342736579</c:v>
                </c:pt>
                <c:pt idx="44">
                  <c:v>-0.78148801156516989</c:v>
                </c:pt>
                <c:pt idx="45">
                  <c:v>-0.76498927558737995</c:v>
                </c:pt>
                <c:pt idx="46">
                  <c:v>-0.8720425067846953</c:v>
                </c:pt>
                <c:pt idx="47">
                  <c:v>0.11103368925294918</c:v>
                </c:pt>
                <c:pt idx="48">
                  <c:v>1.0858946561410285</c:v>
                </c:pt>
                <c:pt idx="49">
                  <c:v>-0.65615833205078511</c:v>
                </c:pt>
                <c:pt idx="50">
                  <c:v>-0.30730742087043189</c:v>
                </c:pt>
                <c:pt idx="51">
                  <c:v>-0.23502406870752807</c:v>
                </c:pt>
                <c:pt idx="52">
                  <c:v>-0.15986841104367966</c:v>
                </c:pt>
                <c:pt idx="53">
                  <c:v>-0.42908171492093194</c:v>
                </c:pt>
                <c:pt idx="54">
                  <c:v>-0.62334869143279736</c:v>
                </c:pt>
                <c:pt idx="55">
                  <c:v>-0.46617331462326689</c:v>
                </c:pt>
                <c:pt idx="56">
                  <c:v>-0.33913389676248074</c:v>
                </c:pt>
                <c:pt idx="57">
                  <c:v>-0.44875486296996664</c:v>
                </c:pt>
                <c:pt idx="58">
                  <c:v>-0.14730007894226463</c:v>
                </c:pt>
                <c:pt idx="59">
                  <c:v>-0.35651556130520073</c:v>
                </c:pt>
                <c:pt idx="60">
                  <c:v>-0.39639114910333467</c:v>
                </c:pt>
                <c:pt idx="61">
                  <c:v>-0.3175689439337252</c:v>
                </c:pt>
                <c:pt idx="62">
                  <c:v>-3.9881420313425488E-2</c:v>
                </c:pt>
                <c:pt idx="63">
                  <c:v>-6.7344883411216389E-2</c:v>
                </c:pt>
                <c:pt idx="64">
                  <c:v>-3.867490161508063E-2</c:v>
                </c:pt>
                <c:pt idx="65">
                  <c:v>-0.23026815507487908</c:v>
                </c:pt>
                <c:pt idx="66">
                  <c:v>-0.13907741251251329</c:v>
                </c:pt>
                <c:pt idx="67">
                  <c:v>-5.002960515984476E-2</c:v>
                </c:pt>
                <c:pt idx="68">
                  <c:v>-0.45492166897254716</c:v>
                </c:pt>
                <c:pt idx="69">
                  <c:v>-0.31966995728698849</c:v>
                </c:pt>
                <c:pt idx="70">
                  <c:v>-0.24818052459702203</c:v>
                </c:pt>
                <c:pt idx="71">
                  <c:v>-0.37962372984211934</c:v>
                </c:pt>
                <c:pt idx="72">
                  <c:v>-0.50420931623428655</c:v>
                </c:pt>
                <c:pt idx="73">
                  <c:v>-0.31538546966484193</c:v>
                </c:pt>
                <c:pt idx="74">
                  <c:v>-0.26429088650156007</c:v>
                </c:pt>
                <c:pt idx="75">
                  <c:v>-0.52536479931962243</c:v>
                </c:pt>
                <c:pt idx="76">
                  <c:v>-0.39914848916741236</c:v>
                </c:pt>
                <c:pt idx="77">
                  <c:v>-0.74948052101262508</c:v>
                </c:pt>
                <c:pt idx="78">
                  <c:v>-0.6474709827791727</c:v>
                </c:pt>
                <c:pt idx="79">
                  <c:v>-0.67765754368037256</c:v>
                </c:pt>
                <c:pt idx="80">
                  <c:v>-0.7357715160246282</c:v>
                </c:pt>
                <c:pt idx="81">
                  <c:v>-0.51962276426582321</c:v>
                </c:pt>
                <c:pt idx="82">
                  <c:v>-0.40802516438919828</c:v>
                </c:pt>
                <c:pt idx="83">
                  <c:v>-0.32931072258725591</c:v>
                </c:pt>
                <c:pt idx="84">
                  <c:v>-0.26829472027176771</c:v>
                </c:pt>
                <c:pt idx="85">
                  <c:v>0.20943827642764587</c:v>
                </c:pt>
                <c:pt idx="86">
                  <c:v>-0.11444828945865933</c:v>
                </c:pt>
                <c:pt idx="87">
                  <c:v>-6.5771301616909264E-2</c:v>
                </c:pt>
                <c:pt idx="88">
                  <c:v>-0.21593378933583388</c:v>
                </c:pt>
                <c:pt idx="89">
                  <c:v>-0.65526356033944366</c:v>
                </c:pt>
                <c:pt idx="90">
                  <c:v>-0.55091789138576175</c:v>
                </c:pt>
                <c:pt idx="91">
                  <c:v>-0.50691717276159887</c:v>
                </c:pt>
                <c:pt idx="92">
                  <c:v>-0.60532474666446912</c:v>
                </c:pt>
                <c:pt idx="93">
                  <c:v>-0.87792041141767507</c:v>
                </c:pt>
                <c:pt idx="94">
                  <c:v>-0.88233521749509936</c:v>
                </c:pt>
                <c:pt idx="95">
                  <c:v>-0.40836296237057723</c:v>
                </c:pt>
                <c:pt idx="96">
                  <c:v>-0.67523932437287748</c:v>
                </c:pt>
                <c:pt idx="97">
                  <c:v>0.34705395375634207</c:v>
                </c:pt>
                <c:pt idx="98">
                  <c:v>0.48301528673122757</c:v>
                </c:pt>
                <c:pt idx="99">
                  <c:v>0.41913346766977089</c:v>
                </c:pt>
                <c:pt idx="100">
                  <c:v>0.10936546628109863</c:v>
                </c:pt>
                <c:pt idx="101">
                  <c:v>-2.6053467608019819E-2</c:v>
                </c:pt>
                <c:pt idx="102">
                  <c:v>0.17133557896004792</c:v>
                </c:pt>
                <c:pt idx="103">
                  <c:v>-0.15927054179917119</c:v>
                </c:pt>
                <c:pt idx="104">
                  <c:v>-0.47528279648507576</c:v>
                </c:pt>
                <c:pt idx="105">
                  <c:v>-0.47982923894686352</c:v>
                </c:pt>
                <c:pt idx="106">
                  <c:v>-0.21955100184590334</c:v>
                </c:pt>
                <c:pt idx="107">
                  <c:v>-0.49446367565924731</c:v>
                </c:pt>
                <c:pt idx="108">
                  <c:v>-0.54388850497230279</c:v>
                </c:pt>
                <c:pt idx="109">
                  <c:v>-0.48268590433479164</c:v>
                </c:pt>
                <c:pt idx="110">
                  <c:v>-0.15645760651146062</c:v>
                </c:pt>
                <c:pt idx="111">
                  <c:v>-0.60767514730624961</c:v>
                </c:pt>
                <c:pt idx="112">
                  <c:v>-0.64349438219457888</c:v>
                </c:pt>
                <c:pt idx="113">
                  <c:v>-0.37000956864235174</c:v>
                </c:pt>
                <c:pt idx="114">
                  <c:v>-4.1096925195479556E-2</c:v>
                </c:pt>
                <c:pt idx="115">
                  <c:v>5.4177002885792851E-2</c:v>
                </c:pt>
                <c:pt idx="116">
                  <c:v>0.23224901581552798</c:v>
                </c:pt>
                <c:pt idx="117">
                  <c:v>0.13810474238479362</c:v>
                </c:pt>
                <c:pt idx="118">
                  <c:v>-0.32396667692528314</c:v>
                </c:pt>
                <c:pt idx="119">
                  <c:v>-0.4135020065376015</c:v>
                </c:pt>
                <c:pt idx="120">
                  <c:v>-0.29128472996764587</c:v>
                </c:pt>
                <c:pt idx="121">
                  <c:v>-0.43045331330774583</c:v>
                </c:pt>
                <c:pt idx="122">
                  <c:v>-0.38631275049428354</c:v>
                </c:pt>
                <c:pt idx="123">
                  <c:v>-0.20504133365373053</c:v>
                </c:pt>
                <c:pt idx="124">
                  <c:v>-0.88550417390497171</c:v>
                </c:pt>
                <c:pt idx="125">
                  <c:v>1.791372731961546</c:v>
                </c:pt>
                <c:pt idx="126">
                  <c:v>-0.15743400853842671</c:v>
                </c:pt>
                <c:pt idx="127">
                  <c:v>-0.21348633814095483</c:v>
                </c:pt>
                <c:pt idx="128">
                  <c:v>-0.38328381597332634</c:v>
                </c:pt>
                <c:pt idx="129">
                  <c:v>-0.66639621311526132</c:v>
                </c:pt>
                <c:pt idx="130">
                  <c:v>-0.47815189889330306</c:v>
                </c:pt>
                <c:pt idx="131">
                  <c:v>-0.46419598446850696</c:v>
                </c:pt>
                <c:pt idx="132">
                  <c:v>-0.74293114893857415</c:v>
                </c:pt>
                <c:pt idx="133">
                  <c:v>-0.34011415503066761</c:v>
                </c:pt>
                <c:pt idx="134">
                  <c:v>0.45570519818546223</c:v>
                </c:pt>
                <c:pt idx="135">
                  <c:v>1.2314076169490824E-2</c:v>
                </c:pt>
                <c:pt idx="136">
                  <c:v>-0.10217302656742659</c:v>
                </c:pt>
                <c:pt idx="137">
                  <c:v>0.33914356683858338</c:v>
                </c:pt>
                <c:pt idx="138">
                  <c:v>1.3336583925012921E-2</c:v>
                </c:pt>
                <c:pt idx="139">
                  <c:v>-4.0700377886979756E-2</c:v>
                </c:pt>
                <c:pt idx="140">
                  <c:v>0.23985995845806271</c:v>
                </c:pt>
                <c:pt idx="141">
                  <c:v>-0.11237409430829004</c:v>
                </c:pt>
                <c:pt idx="142">
                  <c:v>5.1464192961657614E-2</c:v>
                </c:pt>
                <c:pt idx="143">
                  <c:v>0.53293831522094981</c:v>
                </c:pt>
                <c:pt idx="144">
                  <c:v>0.29126210183869655</c:v>
                </c:pt>
                <c:pt idx="145">
                  <c:v>-6.7755827017139073E-2</c:v>
                </c:pt>
                <c:pt idx="146">
                  <c:v>0.48254405624145197</c:v>
                </c:pt>
                <c:pt idx="147">
                  <c:v>0.13510031602564837</c:v>
                </c:pt>
                <c:pt idx="148">
                  <c:v>0.31999438628185922</c:v>
                </c:pt>
                <c:pt idx="149">
                  <c:v>1.1801738485303801</c:v>
                </c:pt>
                <c:pt idx="150">
                  <c:v>-1.0260818807211305</c:v>
                </c:pt>
                <c:pt idx="151">
                  <c:v>0.30964525960284139</c:v>
                </c:pt>
                <c:pt idx="152">
                  <c:v>9.9104888127711413E-2</c:v>
                </c:pt>
                <c:pt idx="153">
                  <c:v>-4.1383951962686502E-2</c:v>
                </c:pt>
                <c:pt idx="154">
                  <c:v>-0.37451236078181294</c:v>
                </c:pt>
                <c:pt idx="155">
                  <c:v>-6.3811149121393768E-2</c:v>
                </c:pt>
                <c:pt idx="156">
                  <c:v>-0.62695071950800252</c:v>
                </c:pt>
                <c:pt idx="157">
                  <c:v>-0.69951488355372982</c:v>
                </c:pt>
                <c:pt idx="158">
                  <c:v>-0.58028194090610141</c:v>
                </c:pt>
                <c:pt idx="159">
                  <c:v>-0.92624786193737618</c:v>
                </c:pt>
                <c:pt idx="160">
                  <c:v>0.42284836517799157</c:v>
                </c:pt>
                <c:pt idx="161">
                  <c:v>4.0709566508934099E-2</c:v>
                </c:pt>
                <c:pt idx="162">
                  <c:v>1.6442943768093309E-2</c:v>
                </c:pt>
                <c:pt idx="163">
                  <c:v>-0.11404460961202965</c:v>
                </c:pt>
                <c:pt idx="164">
                  <c:v>-0.6823126827726117</c:v>
                </c:pt>
                <c:pt idx="165">
                  <c:v>1.0535445539482755E-2</c:v>
                </c:pt>
                <c:pt idx="166">
                  <c:v>-6.148790599557951E-2</c:v>
                </c:pt>
                <c:pt idx="167">
                  <c:v>-4.4587675153582716E-2</c:v>
                </c:pt>
                <c:pt idx="168">
                  <c:v>-0.12818957136736886</c:v>
                </c:pt>
                <c:pt idx="169">
                  <c:v>0.28622979748359489</c:v>
                </c:pt>
                <c:pt idx="170">
                  <c:v>-8.0957878345150891E-2</c:v>
                </c:pt>
                <c:pt idx="171">
                  <c:v>6.3013812087267959E-2</c:v>
                </c:pt>
                <c:pt idx="172">
                  <c:v>0.23108217885181712</c:v>
                </c:pt>
                <c:pt idx="173">
                  <c:v>0.40936974288156247</c:v>
                </c:pt>
                <c:pt idx="174">
                  <c:v>0.23879563894922953</c:v>
                </c:pt>
                <c:pt idx="175">
                  <c:v>1.7240705447391775E-2</c:v>
                </c:pt>
                <c:pt idx="176">
                  <c:v>-0.3522798069605812</c:v>
                </c:pt>
                <c:pt idx="177">
                  <c:v>-0.11940776263217653</c:v>
                </c:pt>
                <c:pt idx="178">
                  <c:v>-0.19127030467206849</c:v>
                </c:pt>
                <c:pt idx="179">
                  <c:v>4.2824874107703609E-2</c:v>
                </c:pt>
                <c:pt idx="180">
                  <c:v>0.13082411323214688</c:v>
                </c:pt>
                <c:pt idx="181">
                  <c:v>-0.1578754515514309</c:v>
                </c:pt>
                <c:pt idx="182">
                  <c:v>1.0289605696894601</c:v>
                </c:pt>
                <c:pt idx="183">
                  <c:v>-6.4457220274555249E-2</c:v>
                </c:pt>
                <c:pt idx="184">
                  <c:v>-8.2997716855573792E-2</c:v>
                </c:pt>
                <c:pt idx="185">
                  <c:v>-0.32514116441822449</c:v>
                </c:pt>
                <c:pt idx="186">
                  <c:v>-0.35795351687855187</c:v>
                </c:pt>
                <c:pt idx="187">
                  <c:v>-0.42094016947046325</c:v>
                </c:pt>
                <c:pt idx="188">
                  <c:v>0.11002978445240423</c:v>
                </c:pt>
                <c:pt idx="189">
                  <c:v>-0.65565723573037493</c:v>
                </c:pt>
                <c:pt idx="190">
                  <c:v>-0.71822046808647155</c:v>
                </c:pt>
                <c:pt idx="191">
                  <c:v>-1.0614967407075881</c:v>
                </c:pt>
                <c:pt idx="192">
                  <c:v>-0.48561978488509927</c:v>
                </c:pt>
                <c:pt idx="193">
                  <c:v>-0.28216518610892327</c:v>
                </c:pt>
                <c:pt idx="194">
                  <c:v>-0.71529364395811634</c:v>
                </c:pt>
                <c:pt idx="195">
                  <c:v>-0.59068813523225205</c:v>
                </c:pt>
                <c:pt idx="196">
                  <c:v>-0.65006874685020233</c:v>
                </c:pt>
                <c:pt idx="197">
                  <c:v>-0.60127212060434387</c:v>
                </c:pt>
                <c:pt idx="198">
                  <c:v>-0.47692812810775692</c:v>
                </c:pt>
                <c:pt idx="199">
                  <c:v>0.20633664812772062</c:v>
                </c:pt>
                <c:pt idx="200">
                  <c:v>0.2656600362154295</c:v>
                </c:pt>
                <c:pt idx="201">
                  <c:v>0.25116515236256248</c:v>
                </c:pt>
                <c:pt idx="202">
                  <c:v>2.7814071630407618E-2</c:v>
                </c:pt>
                <c:pt idx="203">
                  <c:v>0.5587591935306655</c:v>
                </c:pt>
                <c:pt idx="204">
                  <c:v>0.51320073073410466</c:v>
                </c:pt>
                <c:pt idx="205">
                  <c:v>0.51514618402805401</c:v>
                </c:pt>
                <c:pt idx="206">
                  <c:v>7.4478979023431938E-2</c:v>
                </c:pt>
                <c:pt idx="207">
                  <c:v>-7.3440635556924594E-2</c:v>
                </c:pt>
                <c:pt idx="208">
                  <c:v>1.0735409535442242</c:v>
                </c:pt>
                <c:pt idx="209">
                  <c:v>1.2013654611594204</c:v>
                </c:pt>
                <c:pt idx="210">
                  <c:v>0.94018169240931349</c:v>
                </c:pt>
                <c:pt idx="211">
                  <c:v>-0.11539558209642443</c:v>
                </c:pt>
                <c:pt idx="212">
                  <c:v>-0.26609579125319599</c:v>
                </c:pt>
                <c:pt idx="213">
                  <c:v>-0.3061259163825914</c:v>
                </c:pt>
                <c:pt idx="214">
                  <c:v>-0.61981707828270172</c:v>
                </c:pt>
                <c:pt idx="215">
                  <c:v>-9.0890233506464663E-2</c:v>
                </c:pt>
                <c:pt idx="216">
                  <c:v>-0.46016493684312182</c:v>
                </c:pt>
                <c:pt idx="217">
                  <c:v>-5.6268171599246034E-2</c:v>
                </c:pt>
                <c:pt idx="218">
                  <c:v>3.242063043157592E-2</c:v>
                </c:pt>
                <c:pt idx="219">
                  <c:v>0.17969167877852416</c:v>
                </c:pt>
                <c:pt idx="220">
                  <c:v>-0.30014184338464583</c:v>
                </c:pt>
                <c:pt idx="221">
                  <c:v>0.32675275103908608</c:v>
                </c:pt>
                <c:pt idx="222">
                  <c:v>0.93982658036912214</c:v>
                </c:pt>
                <c:pt idx="223">
                  <c:v>0.19494765946653281</c:v>
                </c:pt>
                <c:pt idx="224">
                  <c:v>-8.057607847190279E-2</c:v>
                </c:pt>
                <c:pt idx="225">
                  <c:v>-0.22668544261817344</c:v>
                </c:pt>
                <c:pt idx="226">
                  <c:v>-0.19882493011019703</c:v>
                </c:pt>
                <c:pt idx="227">
                  <c:v>-8.8855947935969987E-2</c:v>
                </c:pt>
                <c:pt idx="228">
                  <c:v>-0.37472341474197579</c:v>
                </c:pt>
                <c:pt idx="229">
                  <c:v>-0.21655422303080418</c:v>
                </c:pt>
                <c:pt idx="230">
                  <c:v>6.765824302623835E-3</c:v>
                </c:pt>
                <c:pt idx="231">
                  <c:v>-0.14600957731325057</c:v>
                </c:pt>
                <c:pt idx="232">
                  <c:v>-0.28586904799746993</c:v>
                </c:pt>
                <c:pt idx="233">
                  <c:v>-0.37991568475460763</c:v>
                </c:pt>
                <c:pt idx="234">
                  <c:v>-0.25335396497464274</c:v>
                </c:pt>
                <c:pt idx="235">
                  <c:v>-4.3174589407423282E-2</c:v>
                </c:pt>
                <c:pt idx="236">
                  <c:v>-1.932717222705857E-2</c:v>
                </c:pt>
                <c:pt idx="237">
                  <c:v>-0.12090078629557212</c:v>
                </c:pt>
                <c:pt idx="238">
                  <c:v>0.14931374737306297</c:v>
                </c:pt>
                <c:pt idx="239">
                  <c:v>5.7983904827154532E-3</c:v>
                </c:pt>
                <c:pt idx="240">
                  <c:v>-0.59835307705035978</c:v>
                </c:pt>
                <c:pt idx="241">
                  <c:v>-0.80476564335806799</c:v>
                </c:pt>
                <c:pt idx="242">
                  <c:v>-0.81455106666791521</c:v>
                </c:pt>
                <c:pt idx="243">
                  <c:v>-0.36649022910773887</c:v>
                </c:pt>
                <c:pt idx="244">
                  <c:v>4.1189354767901643E-2</c:v>
                </c:pt>
                <c:pt idx="245">
                  <c:v>7.0998753524963883E-3</c:v>
                </c:pt>
                <c:pt idx="246">
                  <c:v>7.9377193496267012E-2</c:v>
                </c:pt>
                <c:pt idx="247">
                  <c:v>-0.71487518355156077</c:v>
                </c:pt>
                <c:pt idx="248">
                  <c:v>-0.86993381686413307</c:v>
                </c:pt>
                <c:pt idx="249">
                  <c:v>-0.63689522593402459</c:v>
                </c:pt>
                <c:pt idx="250">
                  <c:v>-0.67438706213691957</c:v>
                </c:pt>
                <c:pt idx="251">
                  <c:v>-0.2670577294023686</c:v>
                </c:pt>
                <c:pt idx="252">
                  <c:v>-0.2537812229842426</c:v>
                </c:pt>
                <c:pt idx="253">
                  <c:v>0.34593152865823346</c:v>
                </c:pt>
                <c:pt idx="254">
                  <c:v>0.64699612720385102</c:v>
                </c:pt>
                <c:pt idx="255">
                  <c:v>0.33206696331046825</c:v>
                </c:pt>
                <c:pt idx="256">
                  <c:v>5.8851703910691701E-2</c:v>
                </c:pt>
                <c:pt idx="257">
                  <c:v>0.20476717895080268</c:v>
                </c:pt>
                <c:pt idx="258">
                  <c:v>0.16903605872507199</c:v>
                </c:pt>
                <c:pt idx="259">
                  <c:v>-0.21045824099966023</c:v>
                </c:pt>
                <c:pt idx="260">
                  <c:v>0.10611408942729333</c:v>
                </c:pt>
                <c:pt idx="261">
                  <c:v>-0.28031547068826579</c:v>
                </c:pt>
                <c:pt idx="262">
                  <c:v>-0.34104021463922191</c:v>
                </c:pt>
                <c:pt idx="263">
                  <c:v>-0.44412838935753601</c:v>
                </c:pt>
                <c:pt idx="264">
                  <c:v>-0.14487419788537093</c:v>
                </c:pt>
                <c:pt idx="265">
                  <c:v>0.50435994297686737</c:v>
                </c:pt>
                <c:pt idx="266">
                  <c:v>-0.12997237519045413</c:v>
                </c:pt>
                <c:pt idx="267">
                  <c:v>4.8296921090663157E-2</c:v>
                </c:pt>
                <c:pt idx="268">
                  <c:v>0.63564747901894247</c:v>
                </c:pt>
                <c:pt idx="269">
                  <c:v>0.14848153367958236</c:v>
                </c:pt>
                <c:pt idx="270">
                  <c:v>-4.895245275547571E-2</c:v>
                </c:pt>
                <c:pt idx="271">
                  <c:v>-0.46699889606797218</c:v>
                </c:pt>
                <c:pt idx="272">
                  <c:v>-0.34930575257078766</c:v>
                </c:pt>
                <c:pt idx="273">
                  <c:v>-0.5665362318362519</c:v>
                </c:pt>
                <c:pt idx="274">
                  <c:v>-0.44701437774488673</c:v>
                </c:pt>
                <c:pt idx="275">
                  <c:v>7.2103698600134422E-2</c:v>
                </c:pt>
                <c:pt idx="276">
                  <c:v>-0.88163114454511082</c:v>
                </c:pt>
                <c:pt idx="277">
                  <c:v>0.84494448654183174</c:v>
                </c:pt>
                <c:pt idx="278">
                  <c:v>0.36985718381369109</c:v>
                </c:pt>
                <c:pt idx="279">
                  <c:v>0.27737710379006936</c:v>
                </c:pt>
                <c:pt idx="280">
                  <c:v>0.18074119138737965</c:v>
                </c:pt>
                <c:pt idx="281">
                  <c:v>0.47588259094047058</c:v>
                </c:pt>
                <c:pt idx="282">
                  <c:v>-0.28879792015766864</c:v>
                </c:pt>
                <c:pt idx="283">
                  <c:v>-0.53195419427386026</c:v>
                </c:pt>
                <c:pt idx="284">
                  <c:v>-0.46986353833697786</c:v>
                </c:pt>
                <c:pt idx="285">
                  <c:v>-0.50048705263231874</c:v>
                </c:pt>
                <c:pt idx="286">
                  <c:v>-0.43884039060502317</c:v>
                </c:pt>
                <c:pt idx="287">
                  <c:v>0.46340506445566981</c:v>
                </c:pt>
                <c:pt idx="288">
                  <c:v>-0.2234508080230963</c:v>
                </c:pt>
                <c:pt idx="289">
                  <c:v>0.29185963153531197</c:v>
                </c:pt>
                <c:pt idx="290">
                  <c:v>0.49439703237435811</c:v>
                </c:pt>
                <c:pt idx="291">
                  <c:v>0.4949681018394953</c:v>
                </c:pt>
                <c:pt idx="292">
                  <c:v>2.9028214172987905E-2</c:v>
                </c:pt>
                <c:pt idx="293">
                  <c:v>1.1256868587930655</c:v>
                </c:pt>
                <c:pt idx="294">
                  <c:v>0.16344477004734415</c:v>
                </c:pt>
                <c:pt idx="295">
                  <c:v>-0.28991842774064303</c:v>
                </c:pt>
                <c:pt idx="296">
                  <c:v>-0.73152367653000683</c:v>
                </c:pt>
                <c:pt idx="297">
                  <c:v>-0.55925808616895623</c:v>
                </c:pt>
                <c:pt idx="298">
                  <c:v>-0.73144382766186544</c:v>
                </c:pt>
                <c:pt idx="299">
                  <c:v>-0.62611586352287807</c:v>
                </c:pt>
                <c:pt idx="300">
                  <c:v>-0.26021872725702494</c:v>
                </c:pt>
                <c:pt idx="301">
                  <c:v>-0.17610135034764399</c:v>
                </c:pt>
                <c:pt idx="302">
                  <c:v>-0.14626516452494431</c:v>
                </c:pt>
                <c:pt idx="303">
                  <c:v>-0.17069935191673505</c:v>
                </c:pt>
                <c:pt idx="304">
                  <c:v>-0.31111164034148414</c:v>
                </c:pt>
                <c:pt idx="305">
                  <c:v>-0.14417079520177276</c:v>
                </c:pt>
                <c:pt idx="306">
                  <c:v>-0.15963931478053003</c:v>
                </c:pt>
                <c:pt idx="307">
                  <c:v>-0.16171373601533448</c:v>
                </c:pt>
                <c:pt idx="308">
                  <c:v>-0.29969186209973314</c:v>
                </c:pt>
                <c:pt idx="309">
                  <c:v>-0.26212077108797222</c:v>
                </c:pt>
                <c:pt idx="310">
                  <c:v>-0.20378582044225879</c:v>
                </c:pt>
                <c:pt idx="311">
                  <c:v>-0.2473270818248294</c:v>
                </c:pt>
                <c:pt idx="312">
                  <c:v>-0.20193629449827177</c:v>
                </c:pt>
                <c:pt idx="313">
                  <c:v>-3.2343296319586663E-2</c:v>
                </c:pt>
                <c:pt idx="314">
                  <c:v>-0.27813261819059087</c:v>
                </c:pt>
                <c:pt idx="315">
                  <c:v>-0.18678948692009895</c:v>
                </c:pt>
                <c:pt idx="316">
                  <c:v>-2.7159650452127416E-2</c:v>
                </c:pt>
                <c:pt idx="317">
                  <c:v>-0.14396819883855638</c:v>
                </c:pt>
                <c:pt idx="318">
                  <c:v>-0.19084883871242392</c:v>
                </c:pt>
                <c:pt idx="319">
                  <c:v>-0.47885276122447784</c:v>
                </c:pt>
                <c:pt idx="320">
                  <c:v>-0.13881891404558516</c:v>
                </c:pt>
                <c:pt idx="321">
                  <c:v>-0.21394366428905037</c:v>
                </c:pt>
                <c:pt idx="322">
                  <c:v>-0.4049444338099174</c:v>
                </c:pt>
                <c:pt idx="323">
                  <c:v>-0.33388078741049282</c:v>
                </c:pt>
                <c:pt idx="324">
                  <c:v>-0.20703202316647579</c:v>
                </c:pt>
                <c:pt idx="325">
                  <c:v>-0.90091520697075023</c:v>
                </c:pt>
                <c:pt idx="326">
                  <c:v>-0.45047278479745639</c:v>
                </c:pt>
                <c:pt idx="327">
                  <c:v>-0.31006890883022209</c:v>
                </c:pt>
                <c:pt idx="328">
                  <c:v>-0.16858523952911214</c:v>
                </c:pt>
                <c:pt idx="329">
                  <c:v>-0.53887652786318463</c:v>
                </c:pt>
                <c:pt idx="330">
                  <c:v>7.0568329919485345E-3</c:v>
                </c:pt>
                <c:pt idx="331">
                  <c:v>2.2852884678625693E-3</c:v>
                </c:pt>
                <c:pt idx="332">
                  <c:v>-7.5702177452989544E-2</c:v>
                </c:pt>
                <c:pt idx="333">
                  <c:v>-0.35419550424305285</c:v>
                </c:pt>
                <c:pt idx="334">
                  <c:v>0.31228888860288834</c:v>
                </c:pt>
                <c:pt idx="335">
                  <c:v>0.69173194643047209</c:v>
                </c:pt>
                <c:pt idx="336">
                  <c:v>1.4878703697627447</c:v>
                </c:pt>
                <c:pt idx="337">
                  <c:v>-8.124741694191627E-2</c:v>
                </c:pt>
                <c:pt idx="338">
                  <c:v>-0.31724726078182497</c:v>
                </c:pt>
                <c:pt idx="339">
                  <c:v>-0.33783624154630087</c:v>
                </c:pt>
                <c:pt idx="340">
                  <c:v>-0.1134840237709568</c:v>
                </c:pt>
                <c:pt idx="341">
                  <c:v>-0.25461905542654906</c:v>
                </c:pt>
                <c:pt idx="342">
                  <c:v>-0.79511602871704645</c:v>
                </c:pt>
                <c:pt idx="343">
                  <c:v>-0.69461614771112401</c:v>
                </c:pt>
                <c:pt idx="344">
                  <c:v>-0.32902634517774471</c:v>
                </c:pt>
                <c:pt idx="345">
                  <c:v>-0.69828656039044623</c:v>
                </c:pt>
                <c:pt idx="346">
                  <c:v>-0.50579068362471946</c:v>
                </c:pt>
                <c:pt idx="347">
                  <c:v>-0.62325089752891272</c:v>
                </c:pt>
                <c:pt idx="348">
                  <c:v>-0.6035451976020515</c:v>
                </c:pt>
                <c:pt idx="349">
                  <c:v>-0.49149512511220284</c:v>
                </c:pt>
                <c:pt idx="350">
                  <c:v>-6.6863889861097661E-2</c:v>
                </c:pt>
                <c:pt idx="351">
                  <c:v>-1.6600499271547029</c:v>
                </c:pt>
                <c:pt idx="352">
                  <c:v>-0.2540594395511393</c:v>
                </c:pt>
                <c:pt idx="353">
                  <c:v>-0.26207916167174855</c:v>
                </c:pt>
                <c:pt idx="354">
                  <c:v>-0.14481297147557948</c:v>
                </c:pt>
                <c:pt idx="355">
                  <c:v>-7.7891797375533034E-2</c:v>
                </c:pt>
                <c:pt idx="356">
                  <c:v>0.1667567253999423</c:v>
                </c:pt>
                <c:pt idx="357">
                  <c:v>-0.26107353869083139</c:v>
                </c:pt>
                <c:pt idx="358">
                  <c:v>-0.62176653372881552</c:v>
                </c:pt>
                <c:pt idx="359">
                  <c:v>-1.0117855907668019</c:v>
                </c:pt>
                <c:pt idx="360">
                  <c:v>-0.40675208558480253</c:v>
                </c:pt>
                <c:pt idx="361">
                  <c:v>-0.37436570281936882</c:v>
                </c:pt>
                <c:pt idx="362">
                  <c:v>-0.55782380244048735</c:v>
                </c:pt>
                <c:pt idx="363">
                  <c:v>-0.48101893886277391</c:v>
                </c:pt>
                <c:pt idx="364">
                  <c:v>-0.41479659832695343</c:v>
                </c:pt>
                <c:pt idx="365">
                  <c:v>-0.71874888020630179</c:v>
                </c:pt>
                <c:pt idx="366">
                  <c:v>-0.79087623888799485</c:v>
                </c:pt>
                <c:pt idx="367">
                  <c:v>-0.59667565879576512</c:v>
                </c:pt>
                <c:pt idx="368">
                  <c:v>-0.63833152742704358</c:v>
                </c:pt>
                <c:pt idx="369">
                  <c:v>-0.34197056464810388</c:v>
                </c:pt>
                <c:pt idx="370">
                  <c:v>1.1177105111762691</c:v>
                </c:pt>
                <c:pt idx="371">
                  <c:v>0.24076843490232475</c:v>
                </c:pt>
                <c:pt idx="372">
                  <c:v>-0.13381367767495339</c:v>
                </c:pt>
                <c:pt idx="373">
                  <c:v>-0.41657429637478982</c:v>
                </c:pt>
                <c:pt idx="374">
                  <c:v>-0.30346527004259577</c:v>
                </c:pt>
                <c:pt idx="375">
                  <c:v>-0.29948519543136232</c:v>
                </c:pt>
                <c:pt idx="376">
                  <c:v>-0.44129212486458091</c:v>
                </c:pt>
                <c:pt idx="377">
                  <c:v>-0.28706418024479363</c:v>
                </c:pt>
                <c:pt idx="378">
                  <c:v>-7.178162367222328E-2</c:v>
                </c:pt>
                <c:pt idx="379">
                  <c:v>-1.4732656602292487</c:v>
                </c:pt>
                <c:pt idx="380">
                  <c:v>-0.96367556098639462</c:v>
                </c:pt>
                <c:pt idx="381">
                  <c:v>-0.17290939583612491</c:v>
                </c:pt>
                <c:pt idx="382">
                  <c:v>-0.13267683418795012</c:v>
                </c:pt>
                <c:pt idx="383">
                  <c:v>-0.11194142547413374</c:v>
                </c:pt>
                <c:pt idx="384">
                  <c:v>-0.16789404700088842</c:v>
                </c:pt>
                <c:pt idx="385">
                  <c:v>0.14174329363206545</c:v>
                </c:pt>
                <c:pt idx="386">
                  <c:v>-8.1177332720922632E-2</c:v>
                </c:pt>
                <c:pt idx="387">
                  <c:v>1.4945095155931239E-2</c:v>
                </c:pt>
                <c:pt idx="388">
                  <c:v>-0.1539151830600205</c:v>
                </c:pt>
                <c:pt idx="389">
                  <c:v>0.42032459802494831</c:v>
                </c:pt>
                <c:pt idx="390">
                  <c:v>-1.428095743203704E-2</c:v>
                </c:pt>
                <c:pt idx="391">
                  <c:v>9.1251295598599513E-2</c:v>
                </c:pt>
                <c:pt idx="392">
                  <c:v>-0.16085838234354508</c:v>
                </c:pt>
                <c:pt idx="393">
                  <c:v>-0.20424059932798558</c:v>
                </c:pt>
                <c:pt idx="394">
                  <c:v>-0.2270798495972525</c:v>
                </c:pt>
                <c:pt idx="395">
                  <c:v>0.10765729585589742</c:v>
                </c:pt>
                <c:pt idx="396">
                  <c:v>2.9897166425132449E-2</c:v>
                </c:pt>
                <c:pt idx="397">
                  <c:v>0.17113377250470388</c:v>
                </c:pt>
                <c:pt idx="398">
                  <c:v>0.93199326861623411</c:v>
                </c:pt>
                <c:pt idx="399">
                  <c:v>0.53141833569842656</c:v>
                </c:pt>
                <c:pt idx="400">
                  <c:v>0.21150686221489601</c:v>
                </c:pt>
                <c:pt idx="401">
                  <c:v>-0.20593105102173892</c:v>
                </c:pt>
                <c:pt idx="402">
                  <c:v>-1.2928151092120233</c:v>
                </c:pt>
                <c:pt idx="403">
                  <c:v>0.68067156190642952</c:v>
                </c:pt>
                <c:pt idx="404">
                  <c:v>0.18255370963882619</c:v>
                </c:pt>
                <c:pt idx="405">
                  <c:v>0.12565233910075885</c:v>
                </c:pt>
                <c:pt idx="406">
                  <c:v>-0.37293972535749836</c:v>
                </c:pt>
                <c:pt idx="407">
                  <c:v>-0.22273984710655592</c:v>
                </c:pt>
                <c:pt idx="408">
                  <c:v>-0.24632491716879595</c:v>
                </c:pt>
                <c:pt idx="409">
                  <c:v>-0.48998897616610365</c:v>
                </c:pt>
                <c:pt idx="410">
                  <c:v>-0.40251178325698783</c:v>
                </c:pt>
                <c:pt idx="411">
                  <c:v>-0.27338357982590034</c:v>
                </c:pt>
                <c:pt idx="412">
                  <c:v>-0.17140805157921096</c:v>
                </c:pt>
                <c:pt idx="413">
                  <c:v>-0.48096875839634429</c:v>
                </c:pt>
                <c:pt idx="414">
                  <c:v>-0.56656392222977137</c:v>
                </c:pt>
                <c:pt idx="415">
                  <c:v>-0.83509057703352885</c:v>
                </c:pt>
                <c:pt idx="416">
                  <c:v>-1.3201407979759612</c:v>
                </c:pt>
                <c:pt idx="417">
                  <c:v>-1.0848657923034539</c:v>
                </c:pt>
                <c:pt idx="418">
                  <c:v>-0.78175464834963804</c:v>
                </c:pt>
                <c:pt idx="419">
                  <c:v>-0.73902701762524392</c:v>
                </c:pt>
                <c:pt idx="420">
                  <c:v>-0.35290085026256407</c:v>
                </c:pt>
                <c:pt idx="421">
                  <c:v>-0.21917052661958125</c:v>
                </c:pt>
                <c:pt idx="422">
                  <c:v>0.13020814323173235</c:v>
                </c:pt>
                <c:pt idx="423">
                  <c:v>0.88385931932515582</c:v>
                </c:pt>
                <c:pt idx="424">
                  <c:v>-0.47802303654875827</c:v>
                </c:pt>
                <c:pt idx="425">
                  <c:v>-0.88655690271714205</c:v>
                </c:pt>
                <c:pt idx="426">
                  <c:v>-0.87110390659437209</c:v>
                </c:pt>
                <c:pt idx="427">
                  <c:v>-0.62655276983408548</c:v>
                </c:pt>
                <c:pt idx="428">
                  <c:v>-0.36593556990103732</c:v>
                </c:pt>
                <c:pt idx="429">
                  <c:v>-0.26789284055825879</c:v>
                </c:pt>
                <c:pt idx="430">
                  <c:v>0.11613645556789697</c:v>
                </c:pt>
                <c:pt idx="431">
                  <c:v>-0.89762446016338304</c:v>
                </c:pt>
                <c:pt idx="432">
                  <c:v>0.72621318938345703</c:v>
                </c:pt>
                <c:pt idx="433">
                  <c:v>0.2026785458503701</c:v>
                </c:pt>
                <c:pt idx="434">
                  <c:v>0.14678368430786412</c:v>
                </c:pt>
                <c:pt idx="435">
                  <c:v>-0.19735725011844185</c:v>
                </c:pt>
                <c:pt idx="436">
                  <c:v>-0.50844993896138668</c:v>
                </c:pt>
                <c:pt idx="437">
                  <c:v>-0.28068065712152684</c:v>
                </c:pt>
                <c:pt idx="438">
                  <c:v>-0.34690834449486341</c:v>
                </c:pt>
                <c:pt idx="439">
                  <c:v>-1.0757710732061341</c:v>
                </c:pt>
                <c:pt idx="440">
                  <c:v>-0.56413113759030131</c:v>
                </c:pt>
                <c:pt idx="441">
                  <c:v>-0.60222632224542438</c:v>
                </c:pt>
                <c:pt idx="442">
                  <c:v>-0.6066125601027007</c:v>
                </c:pt>
                <c:pt idx="443">
                  <c:v>-0.66223678914836159</c:v>
                </c:pt>
                <c:pt idx="444">
                  <c:v>-0.3751622612424077</c:v>
                </c:pt>
                <c:pt idx="445">
                  <c:v>-0.25593055079919735</c:v>
                </c:pt>
                <c:pt idx="446">
                  <c:v>-0.21811456654986822</c:v>
                </c:pt>
                <c:pt idx="447">
                  <c:v>-0.26326626647347867</c:v>
                </c:pt>
                <c:pt idx="448">
                  <c:v>-0.67314462313294132</c:v>
                </c:pt>
                <c:pt idx="449">
                  <c:v>-0.44407202339753971</c:v>
                </c:pt>
                <c:pt idx="450">
                  <c:v>-0.56221740672820741</c:v>
                </c:pt>
                <c:pt idx="451">
                  <c:v>-0.50308945100195235</c:v>
                </c:pt>
                <c:pt idx="452">
                  <c:v>-0.55477211687917616</c:v>
                </c:pt>
                <c:pt idx="453">
                  <c:v>-0.72312111028096659</c:v>
                </c:pt>
                <c:pt idx="454">
                  <c:v>-0.5343187706695457</c:v>
                </c:pt>
                <c:pt idx="455">
                  <c:v>-0.7145624272597374</c:v>
                </c:pt>
                <c:pt idx="456">
                  <c:v>-0.85336192731838822</c:v>
                </c:pt>
                <c:pt idx="457">
                  <c:v>-0.64311225322094812</c:v>
                </c:pt>
                <c:pt idx="458">
                  <c:v>-0.51397533103442949</c:v>
                </c:pt>
                <c:pt idx="459">
                  <c:v>-0.49122224053261371</c:v>
                </c:pt>
                <c:pt idx="460">
                  <c:v>-0.3073126674290747</c:v>
                </c:pt>
                <c:pt idx="461">
                  <c:v>0.66852917643507814</c:v>
                </c:pt>
                <c:pt idx="462">
                  <c:v>-0.41123244738297315</c:v>
                </c:pt>
                <c:pt idx="463">
                  <c:v>-0.24069776133707338</c:v>
                </c:pt>
                <c:pt idx="464">
                  <c:v>-0.28166282738721321</c:v>
                </c:pt>
                <c:pt idx="465">
                  <c:v>-0.38208956098143265</c:v>
                </c:pt>
                <c:pt idx="466">
                  <c:v>-0.30589069958131082</c:v>
                </c:pt>
                <c:pt idx="467">
                  <c:v>0.18662591690899744</c:v>
                </c:pt>
                <c:pt idx="468">
                  <c:v>-0.66701153264526092</c:v>
                </c:pt>
                <c:pt idx="469">
                  <c:v>0.50482008601313588</c:v>
                </c:pt>
                <c:pt idx="470">
                  <c:v>-9.279835552641956E-2</c:v>
                </c:pt>
                <c:pt idx="471">
                  <c:v>0.20279796273997747</c:v>
                </c:pt>
                <c:pt idx="472">
                  <c:v>-0.27667664240416295</c:v>
                </c:pt>
                <c:pt idx="473">
                  <c:v>-8.2726985153078775E-2</c:v>
                </c:pt>
                <c:pt idx="474">
                  <c:v>-0.17851402572579556</c:v>
                </c:pt>
                <c:pt idx="475">
                  <c:v>2.3420612908390138E-2</c:v>
                </c:pt>
                <c:pt idx="476">
                  <c:v>-0.18129712733330006</c:v>
                </c:pt>
                <c:pt idx="477">
                  <c:v>0.25703628337410395</c:v>
                </c:pt>
                <c:pt idx="478">
                  <c:v>-1.4537868194909088E-2</c:v>
                </c:pt>
                <c:pt idx="479">
                  <c:v>4.5624103121920646E-2</c:v>
                </c:pt>
                <c:pt idx="480">
                  <c:v>-0.7752265237179945</c:v>
                </c:pt>
                <c:pt idx="481">
                  <c:v>-0.55407192788408599</c:v>
                </c:pt>
                <c:pt idx="482">
                  <c:v>-0.52480730321606395</c:v>
                </c:pt>
                <c:pt idx="483">
                  <c:v>-0.61527283838018898</c:v>
                </c:pt>
                <c:pt idx="484">
                  <c:v>-0.64832705931801249</c:v>
                </c:pt>
                <c:pt idx="485">
                  <c:v>-0.38289860455426156</c:v>
                </c:pt>
                <c:pt idx="486">
                  <c:v>-0.66771266310493571</c:v>
                </c:pt>
                <c:pt idx="487">
                  <c:v>-0.57371047588513946</c:v>
                </c:pt>
                <c:pt idx="488">
                  <c:v>-0.72354366939288672</c:v>
                </c:pt>
                <c:pt idx="489">
                  <c:v>-0.8820217372626461</c:v>
                </c:pt>
                <c:pt idx="490">
                  <c:v>-0.94650457544060107</c:v>
                </c:pt>
                <c:pt idx="491">
                  <c:v>-0.64590906267710646</c:v>
                </c:pt>
                <c:pt idx="492">
                  <c:v>-0.13410260298842852</c:v>
                </c:pt>
                <c:pt idx="493">
                  <c:v>0.1932319775759713</c:v>
                </c:pt>
                <c:pt idx="494">
                  <c:v>1.6834020338454381E-2</c:v>
                </c:pt>
                <c:pt idx="495">
                  <c:v>0.24115269259423305</c:v>
                </c:pt>
                <c:pt idx="496">
                  <c:v>0.10762583732960128</c:v>
                </c:pt>
                <c:pt idx="497">
                  <c:v>-5.9644021339879782E-2</c:v>
                </c:pt>
                <c:pt idx="498">
                  <c:v>-0.3184162813663598</c:v>
                </c:pt>
                <c:pt idx="499">
                  <c:v>-0.21650978615275135</c:v>
                </c:pt>
                <c:pt idx="500">
                  <c:v>-0.30266886090423828</c:v>
                </c:pt>
                <c:pt idx="501">
                  <c:v>-0.17652208383963203</c:v>
                </c:pt>
                <c:pt idx="502">
                  <c:v>0.20344440708044578</c:v>
                </c:pt>
                <c:pt idx="503">
                  <c:v>-0.21530464824635748</c:v>
                </c:pt>
                <c:pt idx="504">
                  <c:v>-0.28074001162797202</c:v>
                </c:pt>
                <c:pt idx="505">
                  <c:v>0.13198692761112835</c:v>
                </c:pt>
                <c:pt idx="506">
                  <c:v>-0.89330488611365055</c:v>
                </c:pt>
                <c:pt idx="507">
                  <c:v>0.11894520775815728</c:v>
                </c:pt>
                <c:pt idx="508">
                  <c:v>0.27863608108610294</c:v>
                </c:pt>
                <c:pt idx="509">
                  <c:v>0.10879250639042755</c:v>
                </c:pt>
                <c:pt idx="510">
                  <c:v>-0.3212988189761089</c:v>
                </c:pt>
                <c:pt idx="511">
                  <c:v>1.1212054514125725E-2</c:v>
                </c:pt>
                <c:pt idx="512">
                  <c:v>-0.68971266870304004</c:v>
                </c:pt>
                <c:pt idx="513">
                  <c:v>2.1941350533787086E-2</c:v>
                </c:pt>
                <c:pt idx="514">
                  <c:v>-0.14656178965304439</c:v>
                </c:pt>
                <c:pt idx="515">
                  <c:v>-0.1702834122971183</c:v>
                </c:pt>
                <c:pt idx="516">
                  <c:v>-9.0884055508416287E-2</c:v>
                </c:pt>
                <c:pt idx="517">
                  <c:v>1.6853049151129003</c:v>
                </c:pt>
                <c:pt idx="518">
                  <c:v>-0.10202415932862417</c:v>
                </c:pt>
                <c:pt idx="519">
                  <c:v>-0.58865377650675077</c:v>
                </c:pt>
                <c:pt idx="520">
                  <c:v>-0.67260215969160508</c:v>
                </c:pt>
                <c:pt idx="521">
                  <c:v>-0.86715105892528777</c:v>
                </c:pt>
                <c:pt idx="522">
                  <c:v>-0.78107626733431823</c:v>
                </c:pt>
                <c:pt idx="523">
                  <c:v>-0.216948306996326</c:v>
                </c:pt>
                <c:pt idx="524">
                  <c:v>-1.3719169937816607E-2</c:v>
                </c:pt>
                <c:pt idx="525">
                  <c:v>-0.25422101838623429</c:v>
                </c:pt>
                <c:pt idx="526">
                  <c:v>-0.43176033899140631</c:v>
                </c:pt>
                <c:pt idx="527">
                  <c:v>0.1044176175785476</c:v>
                </c:pt>
                <c:pt idx="528">
                  <c:v>-1.1017190710711358</c:v>
                </c:pt>
                <c:pt idx="529">
                  <c:v>-1.1275568935465523</c:v>
                </c:pt>
                <c:pt idx="530">
                  <c:v>-0.76033691718355279</c:v>
                </c:pt>
                <c:pt idx="531">
                  <c:v>-0.83687047235924594</c:v>
                </c:pt>
                <c:pt idx="532">
                  <c:v>3.8373959488556257E-2</c:v>
                </c:pt>
                <c:pt idx="533">
                  <c:v>2.9600100577509596E-2</c:v>
                </c:pt>
                <c:pt idx="534">
                  <c:v>4.998967896949242E-2</c:v>
                </c:pt>
                <c:pt idx="535">
                  <c:v>5.6474240065578522E-3</c:v>
                </c:pt>
                <c:pt idx="536">
                  <c:v>2.6218835807286827E-2</c:v>
                </c:pt>
                <c:pt idx="537">
                  <c:v>4.047515262913022E-2</c:v>
                </c:pt>
                <c:pt idx="538">
                  <c:v>-0.63567429226308181</c:v>
                </c:pt>
                <c:pt idx="539">
                  <c:v>-0.13177837136975726</c:v>
                </c:pt>
                <c:pt idx="540">
                  <c:v>-1.3271045908231058</c:v>
                </c:pt>
                <c:pt idx="541">
                  <c:v>-0.510064521451838</c:v>
                </c:pt>
                <c:pt idx="542">
                  <c:v>-0.66059535572063977</c:v>
                </c:pt>
                <c:pt idx="543">
                  <c:v>-0.57681559708202701</c:v>
                </c:pt>
                <c:pt idx="544">
                  <c:v>-0.4211655519917718</c:v>
                </c:pt>
                <c:pt idx="545">
                  <c:v>-0.21070336764182893</c:v>
                </c:pt>
                <c:pt idx="546">
                  <c:v>-0.20482109889610697</c:v>
                </c:pt>
                <c:pt idx="547">
                  <c:v>-0.10748769204015764</c:v>
                </c:pt>
                <c:pt idx="548">
                  <c:v>0.20010026928760902</c:v>
                </c:pt>
                <c:pt idx="549">
                  <c:v>-0.28510136771551353</c:v>
                </c:pt>
                <c:pt idx="550">
                  <c:v>-0.69422003605819815</c:v>
                </c:pt>
                <c:pt idx="551">
                  <c:v>-0.61198505662756186</c:v>
                </c:pt>
                <c:pt idx="552">
                  <c:v>-0.95884906294128491</c:v>
                </c:pt>
                <c:pt idx="553">
                  <c:v>-0.18885486936331505</c:v>
                </c:pt>
                <c:pt idx="554">
                  <c:v>-0.1678719052234989</c:v>
                </c:pt>
                <c:pt idx="555">
                  <c:v>-0.33777047633128809</c:v>
                </c:pt>
                <c:pt idx="556">
                  <c:v>-9.9413995036994177E-2</c:v>
                </c:pt>
                <c:pt idx="557">
                  <c:v>-0.37555490923338253</c:v>
                </c:pt>
                <c:pt idx="558">
                  <c:v>0.40853649198349279</c:v>
                </c:pt>
                <c:pt idx="559">
                  <c:v>6.6221340051303895E-2</c:v>
                </c:pt>
                <c:pt idx="560">
                  <c:v>0.1139820793062304</c:v>
                </c:pt>
                <c:pt idx="561">
                  <c:v>-0.13503019296530422</c:v>
                </c:pt>
                <c:pt idx="562">
                  <c:v>-0.40344051908670292</c:v>
                </c:pt>
                <c:pt idx="563">
                  <c:v>-0.33592557744255563</c:v>
                </c:pt>
                <c:pt idx="564">
                  <c:v>-0.35999458927868883</c:v>
                </c:pt>
                <c:pt idx="565">
                  <c:v>2.7019601725021377E-2</c:v>
                </c:pt>
                <c:pt idx="566">
                  <c:v>-0.2214759775380192</c:v>
                </c:pt>
                <c:pt idx="567">
                  <c:v>-0.30083944007137708</c:v>
                </c:pt>
                <c:pt idx="568">
                  <c:v>-0.3415487190995074</c:v>
                </c:pt>
                <c:pt idx="569">
                  <c:v>-0.24557968261822394</c:v>
                </c:pt>
                <c:pt idx="570">
                  <c:v>-0.56461664956680224</c:v>
                </c:pt>
                <c:pt idx="571">
                  <c:v>-0.14925152582869175</c:v>
                </c:pt>
                <c:pt idx="572">
                  <c:v>-0.56541952022798314</c:v>
                </c:pt>
                <c:pt idx="573">
                  <c:v>-0.47040715369143321</c:v>
                </c:pt>
                <c:pt idx="574">
                  <c:v>-0.61926242885135452</c:v>
                </c:pt>
                <c:pt idx="575">
                  <c:v>-0.15658767904570453</c:v>
                </c:pt>
                <c:pt idx="576">
                  <c:v>-0.37452027666951726</c:v>
                </c:pt>
                <c:pt idx="577">
                  <c:v>-0.42762175080651699</c:v>
                </c:pt>
                <c:pt idx="578">
                  <c:v>-0.36567368671512479</c:v>
                </c:pt>
                <c:pt idx="579">
                  <c:v>-0.93906873459343188</c:v>
                </c:pt>
                <c:pt idx="580">
                  <c:v>-0.61025818396909515</c:v>
                </c:pt>
                <c:pt idx="581">
                  <c:v>-0.55200203693722705</c:v>
                </c:pt>
                <c:pt idx="582">
                  <c:v>-0.51654902136478875</c:v>
                </c:pt>
                <c:pt idx="583">
                  <c:v>-0.47397471231960459</c:v>
                </c:pt>
                <c:pt idx="584">
                  <c:v>-7.3314868203183711E-2</c:v>
                </c:pt>
                <c:pt idx="585">
                  <c:v>-5.4352690358761335E-2</c:v>
                </c:pt>
                <c:pt idx="586">
                  <c:v>-0.24956597009658266</c:v>
                </c:pt>
                <c:pt idx="587">
                  <c:v>-0.31541290135371891</c:v>
                </c:pt>
                <c:pt idx="588">
                  <c:v>-0.23273925025406456</c:v>
                </c:pt>
                <c:pt idx="589">
                  <c:v>-1.5675061233893297</c:v>
                </c:pt>
                <c:pt idx="590">
                  <c:v>-0.30407371028850111</c:v>
                </c:pt>
                <c:pt idx="591">
                  <c:v>-0.3535114748588683</c:v>
                </c:pt>
                <c:pt idx="592">
                  <c:v>-0.21223374449898427</c:v>
                </c:pt>
                <c:pt idx="593">
                  <c:v>-0.31229424026027319</c:v>
                </c:pt>
                <c:pt idx="594">
                  <c:v>-1.9574731370661312E-2</c:v>
                </c:pt>
                <c:pt idx="595">
                  <c:v>-0.58096754392330296</c:v>
                </c:pt>
                <c:pt idx="596">
                  <c:v>-0.38096283033799216</c:v>
                </c:pt>
                <c:pt idx="597">
                  <c:v>-0.3931092713907044</c:v>
                </c:pt>
                <c:pt idx="598">
                  <c:v>-0.10820819414659448</c:v>
                </c:pt>
                <c:pt idx="599">
                  <c:v>0.17842350236952728</c:v>
                </c:pt>
                <c:pt idx="600">
                  <c:v>1.5605681933531155</c:v>
                </c:pt>
                <c:pt idx="601">
                  <c:v>-0.52772544081291872</c:v>
                </c:pt>
                <c:pt idx="602">
                  <c:v>-0.33488205597257448</c:v>
                </c:pt>
                <c:pt idx="603">
                  <c:v>-0.39059659261861385</c:v>
                </c:pt>
                <c:pt idx="604">
                  <c:v>-0.40342581827134</c:v>
                </c:pt>
                <c:pt idx="605">
                  <c:v>-0.44441461578067254</c:v>
                </c:pt>
                <c:pt idx="606">
                  <c:v>2.0434993697201316E-2</c:v>
                </c:pt>
                <c:pt idx="607">
                  <c:v>-0.74812111519352897</c:v>
                </c:pt>
                <c:pt idx="608">
                  <c:v>-0.56772319960726203</c:v>
                </c:pt>
                <c:pt idx="609">
                  <c:v>-0.24463451187239421</c:v>
                </c:pt>
                <c:pt idx="610">
                  <c:v>0.49362141587402142</c:v>
                </c:pt>
                <c:pt idx="611">
                  <c:v>0.53708002152213297</c:v>
                </c:pt>
                <c:pt idx="612">
                  <c:v>-0.15965479392791984</c:v>
                </c:pt>
                <c:pt idx="613">
                  <c:v>-0.32080869614178037</c:v>
                </c:pt>
                <c:pt idx="614">
                  <c:v>-0.31299505134512273</c:v>
                </c:pt>
                <c:pt idx="615">
                  <c:v>-0.2583149463660786</c:v>
                </c:pt>
                <c:pt idx="616">
                  <c:v>-0.87793653864130872</c:v>
                </c:pt>
                <c:pt idx="617">
                  <c:v>-0.86534969653591221</c:v>
                </c:pt>
                <c:pt idx="618">
                  <c:v>-0.28908458764179729</c:v>
                </c:pt>
                <c:pt idx="619">
                  <c:v>-0.37202393789497745</c:v>
                </c:pt>
                <c:pt idx="620">
                  <c:v>-0.26269416832911435</c:v>
                </c:pt>
                <c:pt idx="621">
                  <c:v>-0.1390666947352428</c:v>
                </c:pt>
                <c:pt idx="622">
                  <c:v>0.41275493402963748</c:v>
                </c:pt>
                <c:pt idx="623">
                  <c:v>-0.12771507635824586</c:v>
                </c:pt>
                <c:pt idx="624">
                  <c:v>1.0251101468311594</c:v>
                </c:pt>
                <c:pt idx="625">
                  <c:v>-0.45515379881896406</c:v>
                </c:pt>
                <c:pt idx="626">
                  <c:v>0.46358244921551639</c:v>
                </c:pt>
                <c:pt idx="627">
                  <c:v>0.13220477397606567</c:v>
                </c:pt>
                <c:pt idx="628">
                  <c:v>0.1226135663451442</c:v>
                </c:pt>
                <c:pt idx="629">
                  <c:v>-2.2518329121383549E-2</c:v>
                </c:pt>
                <c:pt idx="630">
                  <c:v>2.414602210308564E-2</c:v>
                </c:pt>
                <c:pt idx="631">
                  <c:v>1.6824296888196692E-2</c:v>
                </c:pt>
                <c:pt idx="632">
                  <c:v>0.69886419267847155</c:v>
                </c:pt>
                <c:pt idx="633">
                  <c:v>0.42805173111894051</c:v>
                </c:pt>
                <c:pt idx="634">
                  <c:v>0.34085141540756819</c:v>
                </c:pt>
                <c:pt idx="635">
                  <c:v>0.26082688438515628</c:v>
                </c:pt>
                <c:pt idx="636">
                  <c:v>0.35350400843797281</c:v>
                </c:pt>
                <c:pt idx="637">
                  <c:v>9.6977661486437272E-2</c:v>
                </c:pt>
                <c:pt idx="638">
                  <c:v>-0.23415137489363733</c:v>
                </c:pt>
                <c:pt idx="639">
                  <c:v>0.20374195974735013</c:v>
                </c:pt>
                <c:pt idx="640">
                  <c:v>-0.48579486780621367</c:v>
                </c:pt>
                <c:pt idx="641">
                  <c:v>-8.2617882005064897E-2</c:v>
                </c:pt>
                <c:pt idx="642">
                  <c:v>-5.1817444062608777E-2</c:v>
                </c:pt>
                <c:pt idx="643">
                  <c:v>-4.0366556766609267E-2</c:v>
                </c:pt>
                <c:pt idx="644">
                  <c:v>-0.23308211645232971</c:v>
                </c:pt>
                <c:pt idx="645">
                  <c:v>4.5603906960495683E-2</c:v>
                </c:pt>
                <c:pt idx="646">
                  <c:v>0.19506717922246178</c:v>
                </c:pt>
                <c:pt idx="647">
                  <c:v>0.26680034083137594</c:v>
                </c:pt>
                <c:pt idx="648">
                  <c:v>0.22665947306155884</c:v>
                </c:pt>
                <c:pt idx="649">
                  <c:v>6.0472359114775109E-2</c:v>
                </c:pt>
                <c:pt idx="650">
                  <c:v>-0.33845548384869817</c:v>
                </c:pt>
                <c:pt idx="651">
                  <c:v>-0.44925793117398416</c:v>
                </c:pt>
                <c:pt idx="652">
                  <c:v>-0.59021082036267036</c:v>
                </c:pt>
                <c:pt idx="653">
                  <c:v>-0.65437666606266498</c:v>
                </c:pt>
                <c:pt idx="654">
                  <c:v>-0.37609773097373028</c:v>
                </c:pt>
                <c:pt idx="655">
                  <c:v>-0.87062153340771498</c:v>
                </c:pt>
                <c:pt idx="656">
                  <c:v>-1.2476639861314511</c:v>
                </c:pt>
                <c:pt idx="657">
                  <c:v>-0.26548246979877205</c:v>
                </c:pt>
                <c:pt idx="658">
                  <c:v>5.147694294295984E-2</c:v>
                </c:pt>
                <c:pt idx="659">
                  <c:v>-0.32706273311463391</c:v>
                </c:pt>
                <c:pt idx="660">
                  <c:v>-0.87917087182645681</c:v>
                </c:pt>
                <c:pt idx="661">
                  <c:v>-1.2840854659631056</c:v>
                </c:pt>
                <c:pt idx="662">
                  <c:v>-0.7923840107553084</c:v>
                </c:pt>
                <c:pt idx="663">
                  <c:v>-0.84816178434444733</c:v>
                </c:pt>
                <c:pt idx="664">
                  <c:v>-0.68290480276815513</c:v>
                </c:pt>
                <c:pt idx="665">
                  <c:v>-0.53166082574986939</c:v>
                </c:pt>
                <c:pt idx="666">
                  <c:v>-0.74253015945200562</c:v>
                </c:pt>
                <c:pt idx="667">
                  <c:v>-0.65413395822998466</c:v>
                </c:pt>
                <c:pt idx="668">
                  <c:v>-0.3482271912637156</c:v>
                </c:pt>
                <c:pt idx="669">
                  <c:v>-0.51767344685371897</c:v>
                </c:pt>
                <c:pt idx="670">
                  <c:v>-0.37623391638029552</c:v>
                </c:pt>
                <c:pt idx="671">
                  <c:v>-0.29488997925732868</c:v>
                </c:pt>
                <c:pt idx="672">
                  <c:v>-1.1268988730064231</c:v>
                </c:pt>
                <c:pt idx="673">
                  <c:v>-0.40374693722645366</c:v>
                </c:pt>
                <c:pt idx="674">
                  <c:v>-0.22615504628707761</c:v>
                </c:pt>
                <c:pt idx="675">
                  <c:v>-0.26243625975850016</c:v>
                </c:pt>
                <c:pt idx="676">
                  <c:v>-0.19618056550530422</c:v>
                </c:pt>
                <c:pt idx="677">
                  <c:v>0.18897062740060289</c:v>
                </c:pt>
                <c:pt idx="678">
                  <c:v>-0.35234438391320133</c:v>
                </c:pt>
                <c:pt idx="679">
                  <c:v>-0.7617055870638938</c:v>
                </c:pt>
                <c:pt idx="680">
                  <c:v>-0.48853898078614583</c:v>
                </c:pt>
                <c:pt idx="681">
                  <c:v>-0.84777065774718829</c:v>
                </c:pt>
                <c:pt idx="682">
                  <c:v>-0.82460775270637821</c:v>
                </c:pt>
                <c:pt idx="683">
                  <c:v>-0.6872440711219544</c:v>
                </c:pt>
                <c:pt idx="684">
                  <c:v>-0.38109772954602839</c:v>
                </c:pt>
                <c:pt idx="685">
                  <c:v>-0.92832685447377827</c:v>
                </c:pt>
                <c:pt idx="686">
                  <c:v>0.52625917875682016</c:v>
                </c:pt>
                <c:pt idx="687">
                  <c:v>0.16407022031727156</c:v>
                </c:pt>
                <c:pt idx="688">
                  <c:v>3.2435563452480783E-2</c:v>
                </c:pt>
                <c:pt idx="689">
                  <c:v>-0.71010705555687492</c:v>
                </c:pt>
                <c:pt idx="690">
                  <c:v>-1.2568863338099037</c:v>
                </c:pt>
                <c:pt idx="691">
                  <c:v>-0.93277144848932492</c:v>
                </c:pt>
                <c:pt idx="692">
                  <c:v>-0.98240834519215936</c:v>
                </c:pt>
                <c:pt idx="693">
                  <c:v>-1.0780050487542834</c:v>
                </c:pt>
                <c:pt idx="694">
                  <c:v>-0.58413344473008377</c:v>
                </c:pt>
                <c:pt idx="695">
                  <c:v>-0.46315304071330482</c:v>
                </c:pt>
                <c:pt idx="696">
                  <c:v>-0.31965636192739633</c:v>
                </c:pt>
                <c:pt idx="697">
                  <c:v>-4.9566337884687284E-2</c:v>
                </c:pt>
                <c:pt idx="698">
                  <c:v>0.10026424534244893</c:v>
                </c:pt>
                <c:pt idx="699">
                  <c:v>-0.78670285134389761</c:v>
                </c:pt>
                <c:pt idx="700">
                  <c:v>-0.49876121907862658</c:v>
                </c:pt>
                <c:pt idx="701">
                  <c:v>-0.50437531915321565</c:v>
                </c:pt>
                <c:pt idx="702">
                  <c:v>-0.55218047257254554</c:v>
                </c:pt>
                <c:pt idx="703">
                  <c:v>-0.35966033226712929</c:v>
                </c:pt>
                <c:pt idx="704">
                  <c:v>0.13108456177937272</c:v>
                </c:pt>
                <c:pt idx="705">
                  <c:v>7.3727343431253117E-2</c:v>
                </c:pt>
                <c:pt idx="706">
                  <c:v>-0.10295064974423951</c:v>
                </c:pt>
                <c:pt idx="707">
                  <c:v>0.11985217819734725</c:v>
                </c:pt>
                <c:pt idx="708">
                  <c:v>-0.6097636458601392</c:v>
                </c:pt>
                <c:pt idx="709">
                  <c:v>9.1052381607850716E-2</c:v>
                </c:pt>
                <c:pt idx="710">
                  <c:v>-0.16017433773928386</c:v>
                </c:pt>
                <c:pt idx="711">
                  <c:v>-0.4344172418606787</c:v>
                </c:pt>
                <c:pt idx="712">
                  <c:v>-0.543014404277949</c:v>
                </c:pt>
                <c:pt idx="713">
                  <c:v>-0.50133291978470174</c:v>
                </c:pt>
                <c:pt idx="714">
                  <c:v>-0.84360424136268364</c:v>
                </c:pt>
                <c:pt idx="715">
                  <c:v>-0.95248418353370823</c:v>
                </c:pt>
                <c:pt idx="716">
                  <c:v>-0.36406012239916391</c:v>
                </c:pt>
                <c:pt idx="717">
                  <c:v>-0.238885182754069</c:v>
                </c:pt>
                <c:pt idx="718">
                  <c:v>-2.8759845293713231E-3</c:v>
                </c:pt>
                <c:pt idx="719">
                  <c:v>0.15161170219812087</c:v>
                </c:pt>
                <c:pt idx="720">
                  <c:v>-0.13732010896123747</c:v>
                </c:pt>
                <c:pt idx="721">
                  <c:v>-0.37767447512319785</c:v>
                </c:pt>
                <c:pt idx="722">
                  <c:v>-0.33703570427474944</c:v>
                </c:pt>
                <c:pt idx="723">
                  <c:v>-0.38727144493012483</c:v>
                </c:pt>
                <c:pt idx="724">
                  <c:v>-0.63468074302063404</c:v>
                </c:pt>
                <c:pt idx="725">
                  <c:v>-0.62661336441379645</c:v>
                </c:pt>
                <c:pt idx="726">
                  <c:v>-0.13887970851461384</c:v>
                </c:pt>
                <c:pt idx="727">
                  <c:v>-0.84781005579375246</c:v>
                </c:pt>
                <c:pt idx="728">
                  <c:v>4.3486706038205834E-2</c:v>
                </c:pt>
                <c:pt idx="729">
                  <c:v>0.16511135729507342</c:v>
                </c:pt>
                <c:pt idx="730">
                  <c:v>0.29370209825127036</c:v>
                </c:pt>
                <c:pt idx="731">
                  <c:v>6.0730864917917546E-4</c:v>
                </c:pt>
                <c:pt idx="732">
                  <c:v>0.59785899613247728</c:v>
                </c:pt>
                <c:pt idx="733">
                  <c:v>0.11815106049327956</c:v>
                </c:pt>
                <c:pt idx="734">
                  <c:v>0.48279030609303997</c:v>
                </c:pt>
                <c:pt idx="735">
                  <c:v>0.2518803630764152</c:v>
                </c:pt>
                <c:pt idx="736">
                  <c:v>0.28494669452080901</c:v>
                </c:pt>
                <c:pt idx="737">
                  <c:v>-0.15379586685852106</c:v>
                </c:pt>
                <c:pt idx="738">
                  <c:v>-9.4115668373225044E-3</c:v>
                </c:pt>
                <c:pt idx="739">
                  <c:v>-0.41928825506625245</c:v>
                </c:pt>
                <c:pt idx="740">
                  <c:v>-2.5068482484336536E-2</c:v>
                </c:pt>
                <c:pt idx="741">
                  <c:v>6.2072346283963582E-2</c:v>
                </c:pt>
                <c:pt idx="742">
                  <c:v>4.1640685832267578E-2</c:v>
                </c:pt>
                <c:pt idx="743">
                  <c:v>-0.33638856264358868</c:v>
                </c:pt>
                <c:pt idx="744">
                  <c:v>-0.27455623462019368</c:v>
                </c:pt>
                <c:pt idx="745">
                  <c:v>-0.80300463474730155</c:v>
                </c:pt>
                <c:pt idx="746">
                  <c:v>-0.15736008122821257</c:v>
                </c:pt>
                <c:pt idx="747">
                  <c:v>-0.27822458966686403</c:v>
                </c:pt>
                <c:pt idx="748">
                  <c:v>-0.30350413787940217</c:v>
                </c:pt>
                <c:pt idx="749">
                  <c:v>2.4088608055248598E-2</c:v>
                </c:pt>
                <c:pt idx="750">
                  <c:v>0.53427848958199831</c:v>
                </c:pt>
                <c:pt idx="751">
                  <c:v>0.27865257203718946</c:v>
                </c:pt>
                <c:pt idx="752">
                  <c:v>-0.25466559074991763</c:v>
                </c:pt>
                <c:pt idx="753">
                  <c:v>-0.27650419453338004</c:v>
                </c:pt>
                <c:pt idx="754">
                  <c:v>-1.7260050234873872</c:v>
                </c:pt>
                <c:pt idx="755">
                  <c:v>-0.78499786304451913</c:v>
                </c:pt>
                <c:pt idx="756">
                  <c:v>-0.63519915086286427</c:v>
                </c:pt>
                <c:pt idx="757">
                  <c:v>-0.56345526431001502</c:v>
                </c:pt>
                <c:pt idx="758">
                  <c:v>-0.47435826512804341</c:v>
                </c:pt>
                <c:pt idx="759">
                  <c:v>2.9805186085031535E-2</c:v>
                </c:pt>
                <c:pt idx="760">
                  <c:v>9.0462599187841941E-2</c:v>
                </c:pt>
                <c:pt idx="761">
                  <c:v>0.1443475671441358</c:v>
                </c:pt>
                <c:pt idx="762">
                  <c:v>0.38531994278600379</c:v>
                </c:pt>
                <c:pt idx="763">
                  <c:v>1.0507990840853736</c:v>
                </c:pt>
                <c:pt idx="764">
                  <c:v>1.3663226014735588E-2</c:v>
                </c:pt>
                <c:pt idx="765">
                  <c:v>0.28019991395191673</c:v>
                </c:pt>
                <c:pt idx="766">
                  <c:v>-0.42048659491655144</c:v>
                </c:pt>
                <c:pt idx="767">
                  <c:v>-0.40515983971180464</c:v>
                </c:pt>
                <c:pt idx="768">
                  <c:v>-0.41909750097462006</c:v>
                </c:pt>
                <c:pt idx="769">
                  <c:v>-0.33041560686912941</c:v>
                </c:pt>
                <c:pt idx="770">
                  <c:v>-0.22318488341152889</c:v>
                </c:pt>
                <c:pt idx="771">
                  <c:v>-0.14888731723216966</c:v>
                </c:pt>
                <c:pt idx="772">
                  <c:v>5.8294686448700318E-2</c:v>
                </c:pt>
                <c:pt idx="773">
                  <c:v>-0.11180635175884707</c:v>
                </c:pt>
                <c:pt idx="774">
                  <c:v>-5.6461823687014245E-2</c:v>
                </c:pt>
                <c:pt idx="775">
                  <c:v>-0.72096296188030895</c:v>
                </c:pt>
                <c:pt idx="776">
                  <c:v>-0.69709013793583163</c:v>
                </c:pt>
                <c:pt idx="777">
                  <c:v>-0.58385586930838418</c:v>
                </c:pt>
                <c:pt idx="778">
                  <c:v>-0.4638044068928785</c:v>
                </c:pt>
                <c:pt idx="779">
                  <c:v>-0.15128929245683009</c:v>
                </c:pt>
                <c:pt idx="780">
                  <c:v>2.0155964218154396E-2</c:v>
                </c:pt>
                <c:pt idx="781">
                  <c:v>-0.42373066521233038</c:v>
                </c:pt>
                <c:pt idx="782">
                  <c:v>-0.10522211071405033</c:v>
                </c:pt>
                <c:pt idx="783">
                  <c:v>8.7999125293915584E-2</c:v>
                </c:pt>
                <c:pt idx="784">
                  <c:v>-8.576897605669502E-2</c:v>
                </c:pt>
                <c:pt idx="785">
                  <c:v>-0.25202830073340893</c:v>
                </c:pt>
                <c:pt idx="786">
                  <c:v>7.5181577411500611E-2</c:v>
                </c:pt>
                <c:pt idx="787">
                  <c:v>-0.45598782037371127</c:v>
                </c:pt>
                <c:pt idx="788">
                  <c:v>-0.72396433195790189</c:v>
                </c:pt>
                <c:pt idx="789">
                  <c:v>-0.30808569730224927</c:v>
                </c:pt>
                <c:pt idx="790">
                  <c:v>-0.65135516417088068</c:v>
                </c:pt>
                <c:pt idx="791">
                  <c:v>-3.2747783509913982E-2</c:v>
                </c:pt>
                <c:pt idx="792">
                  <c:v>0.18144350856000321</c:v>
                </c:pt>
                <c:pt idx="793">
                  <c:v>0.51909786969781146</c:v>
                </c:pt>
                <c:pt idx="794">
                  <c:v>-4.9186623685662602E-2</c:v>
                </c:pt>
                <c:pt idx="795">
                  <c:v>-0.71659027235213746</c:v>
                </c:pt>
                <c:pt idx="796">
                  <c:v>-0.37917057134668986</c:v>
                </c:pt>
                <c:pt idx="797">
                  <c:v>-0.61935681431613787</c:v>
                </c:pt>
                <c:pt idx="798">
                  <c:v>-1.2955193138291188</c:v>
                </c:pt>
                <c:pt idx="799">
                  <c:v>-1.886390073399143E-2</c:v>
                </c:pt>
                <c:pt idx="800">
                  <c:v>-0.17371354294411373</c:v>
                </c:pt>
                <c:pt idx="801">
                  <c:v>-0.12245609691327444</c:v>
                </c:pt>
                <c:pt idx="802">
                  <c:v>-0.15457658130153643</c:v>
                </c:pt>
                <c:pt idx="803">
                  <c:v>0.15927588998777967</c:v>
                </c:pt>
                <c:pt idx="804">
                  <c:v>0.25238230103124787</c:v>
                </c:pt>
                <c:pt idx="805">
                  <c:v>0.64149325262406265</c:v>
                </c:pt>
                <c:pt idx="806">
                  <c:v>-6.7451140693592912E-2</c:v>
                </c:pt>
                <c:pt idx="807">
                  <c:v>8.3044998649396143E-2</c:v>
                </c:pt>
                <c:pt idx="808">
                  <c:v>0.10911350295285187</c:v>
                </c:pt>
                <c:pt idx="809">
                  <c:v>-2.5456145888596699E-2</c:v>
                </c:pt>
                <c:pt idx="810">
                  <c:v>-0.40355482828849337</c:v>
                </c:pt>
                <c:pt idx="811">
                  <c:v>-0.12265454463026727</c:v>
                </c:pt>
                <c:pt idx="812">
                  <c:v>-0.53327624666615125</c:v>
                </c:pt>
                <c:pt idx="813">
                  <c:v>-0.10384007023710906</c:v>
                </c:pt>
                <c:pt idx="814">
                  <c:v>-0.36657817251359542</c:v>
                </c:pt>
                <c:pt idx="815">
                  <c:v>-0.36855849384953182</c:v>
                </c:pt>
                <c:pt idx="816">
                  <c:v>-0.56318994155021052</c:v>
                </c:pt>
                <c:pt idx="817">
                  <c:v>-0.53906474428311235</c:v>
                </c:pt>
                <c:pt idx="818">
                  <c:v>-0.34239615211339436</c:v>
                </c:pt>
                <c:pt idx="819">
                  <c:v>-0.64653063312256842</c:v>
                </c:pt>
                <c:pt idx="820">
                  <c:v>-0.37125895068554277</c:v>
                </c:pt>
                <c:pt idx="821">
                  <c:v>0.21923022075525334</c:v>
                </c:pt>
                <c:pt idx="822">
                  <c:v>-0.41873343466515101</c:v>
                </c:pt>
                <c:pt idx="823">
                  <c:v>-0.52118419375097136</c:v>
                </c:pt>
                <c:pt idx="824">
                  <c:v>-0.9467612582180942</c:v>
                </c:pt>
                <c:pt idx="825">
                  <c:v>-0.68098699418043784</c:v>
                </c:pt>
                <c:pt idx="826">
                  <c:v>-0.2565356174168763</c:v>
                </c:pt>
                <c:pt idx="827">
                  <c:v>5.5411282752188269E-2</c:v>
                </c:pt>
                <c:pt idx="828">
                  <c:v>-2.1491094685744637E-2</c:v>
                </c:pt>
                <c:pt idx="829">
                  <c:v>3.5325702881850558E-2</c:v>
                </c:pt>
                <c:pt idx="830">
                  <c:v>0.2059998262587657</c:v>
                </c:pt>
                <c:pt idx="831">
                  <c:v>-5.0137704682567515E-2</c:v>
                </c:pt>
                <c:pt idx="832">
                  <c:v>5.5725001234228987E-2</c:v>
                </c:pt>
                <c:pt idx="833">
                  <c:v>-0.43935214760780866</c:v>
                </c:pt>
                <c:pt idx="834">
                  <c:v>-0.33127579481915143</c:v>
                </c:pt>
                <c:pt idx="835">
                  <c:v>-0.31520731793579787</c:v>
                </c:pt>
                <c:pt idx="836">
                  <c:v>-0.4451681960986647</c:v>
                </c:pt>
                <c:pt idx="837">
                  <c:v>-0.45204330325095143</c:v>
                </c:pt>
                <c:pt idx="838">
                  <c:v>0.20157171482519873</c:v>
                </c:pt>
                <c:pt idx="839">
                  <c:v>-0.63178409932969093</c:v>
                </c:pt>
                <c:pt idx="840">
                  <c:v>0.30461385620045678</c:v>
                </c:pt>
                <c:pt idx="841">
                  <c:v>0.19041892081200468</c:v>
                </c:pt>
                <c:pt idx="842">
                  <c:v>0.22254018296074529</c:v>
                </c:pt>
                <c:pt idx="843">
                  <c:v>-0.13241158165143968</c:v>
                </c:pt>
                <c:pt idx="844">
                  <c:v>-0.51111240288323456</c:v>
                </c:pt>
                <c:pt idx="845">
                  <c:v>-0.4386152603183201</c:v>
                </c:pt>
                <c:pt idx="846">
                  <c:v>-0.36092309360746633</c:v>
                </c:pt>
                <c:pt idx="847">
                  <c:v>-0.17358588461999541</c:v>
                </c:pt>
                <c:pt idx="848">
                  <c:v>-0.5084774635860313</c:v>
                </c:pt>
                <c:pt idx="849">
                  <c:v>5.2288555259715847E-2</c:v>
                </c:pt>
                <c:pt idx="850">
                  <c:v>5.3217184315797104E-2</c:v>
                </c:pt>
                <c:pt idx="851">
                  <c:v>-0.14582830902939556</c:v>
                </c:pt>
                <c:pt idx="852">
                  <c:v>-0.23351241739863959</c:v>
                </c:pt>
                <c:pt idx="853">
                  <c:v>4.7677871975783014E-2</c:v>
                </c:pt>
                <c:pt idx="854">
                  <c:v>-0.43248073437905804</c:v>
                </c:pt>
                <c:pt idx="855">
                  <c:v>-0.4238412464975953</c:v>
                </c:pt>
                <c:pt idx="856">
                  <c:v>9.1703596002432608E-2</c:v>
                </c:pt>
                <c:pt idx="857">
                  <c:v>1.3696339088979441</c:v>
                </c:pt>
                <c:pt idx="858">
                  <c:v>9.7415637279914827E-2</c:v>
                </c:pt>
                <c:pt idx="859">
                  <c:v>-0.22046935045605354</c:v>
                </c:pt>
                <c:pt idx="860">
                  <c:v>-0.39296583744479474</c:v>
                </c:pt>
                <c:pt idx="861">
                  <c:v>-0.70207219512914654</c:v>
                </c:pt>
                <c:pt idx="862">
                  <c:v>-0.53876128591753314</c:v>
                </c:pt>
                <c:pt idx="863">
                  <c:v>-0.36171246032051779</c:v>
                </c:pt>
                <c:pt idx="864">
                  <c:v>-0.39833673330336311</c:v>
                </c:pt>
                <c:pt idx="865">
                  <c:v>-0.34954727657064283</c:v>
                </c:pt>
                <c:pt idx="866">
                  <c:v>0.16618340020198752</c:v>
                </c:pt>
                <c:pt idx="867">
                  <c:v>-4.3065722773471008E-3</c:v>
                </c:pt>
                <c:pt idx="868">
                  <c:v>4.4062262618293699E-2</c:v>
                </c:pt>
                <c:pt idx="869">
                  <c:v>-1.1409382223298209E-2</c:v>
                </c:pt>
                <c:pt idx="870">
                  <c:v>0.2470054705183303</c:v>
                </c:pt>
                <c:pt idx="871">
                  <c:v>-0.66551533580953171</c:v>
                </c:pt>
                <c:pt idx="872">
                  <c:v>-0.20026142853116244</c:v>
                </c:pt>
                <c:pt idx="873">
                  <c:v>-0.25296356392319885</c:v>
                </c:pt>
                <c:pt idx="874">
                  <c:v>-0.54995412694288159</c:v>
                </c:pt>
                <c:pt idx="875">
                  <c:v>-0.50638540841381641</c:v>
                </c:pt>
                <c:pt idx="876">
                  <c:v>-0.16277977389744261</c:v>
                </c:pt>
                <c:pt idx="877">
                  <c:v>-0.2496227640986641</c:v>
                </c:pt>
                <c:pt idx="878">
                  <c:v>-0.16723578884293697</c:v>
                </c:pt>
                <c:pt idx="879">
                  <c:v>-0.35466956395636373</c:v>
                </c:pt>
                <c:pt idx="880">
                  <c:v>1.0263243213595206</c:v>
                </c:pt>
                <c:pt idx="881">
                  <c:v>-0.15253578156460887</c:v>
                </c:pt>
                <c:pt idx="882">
                  <c:v>-0.30705031795810056</c:v>
                </c:pt>
                <c:pt idx="883">
                  <c:v>-0.35728055000384257</c:v>
                </c:pt>
                <c:pt idx="884">
                  <c:v>-0.46624934162385279</c:v>
                </c:pt>
                <c:pt idx="885">
                  <c:v>-0.4092228075519016</c:v>
                </c:pt>
                <c:pt idx="886">
                  <c:v>-6.2625910802845783E-2</c:v>
                </c:pt>
                <c:pt idx="887">
                  <c:v>-0.30813348156346632</c:v>
                </c:pt>
                <c:pt idx="888">
                  <c:v>-0.72258390132481154</c:v>
                </c:pt>
                <c:pt idx="889">
                  <c:v>3.222915880275222E-2</c:v>
                </c:pt>
                <c:pt idx="890">
                  <c:v>-0.3473436433296479</c:v>
                </c:pt>
                <c:pt idx="891">
                  <c:v>-0.44126555751627139</c:v>
                </c:pt>
                <c:pt idx="892">
                  <c:v>-0.49572435339515092</c:v>
                </c:pt>
                <c:pt idx="893">
                  <c:v>-0.40007326054493969</c:v>
                </c:pt>
                <c:pt idx="894">
                  <c:v>-0.71411879427050651</c:v>
                </c:pt>
                <c:pt idx="895">
                  <c:v>-0.7693849965833035</c:v>
                </c:pt>
                <c:pt idx="896">
                  <c:v>-0.57571783413501088</c:v>
                </c:pt>
                <c:pt idx="897">
                  <c:v>-1.1632623811687557</c:v>
                </c:pt>
                <c:pt idx="898">
                  <c:v>-0.23412060711901625</c:v>
                </c:pt>
                <c:pt idx="899">
                  <c:v>-0.70833325385164203</c:v>
                </c:pt>
                <c:pt idx="900">
                  <c:v>-2.7129780280454711E-2</c:v>
                </c:pt>
                <c:pt idx="901">
                  <c:v>-2.384066047679342E-2</c:v>
                </c:pt>
                <c:pt idx="902">
                  <c:v>-1.0749379384586704E-3</c:v>
                </c:pt>
                <c:pt idx="903">
                  <c:v>-0.52158036586038781</c:v>
                </c:pt>
                <c:pt idx="904">
                  <c:v>-0.37258665337624441</c:v>
                </c:pt>
                <c:pt idx="905">
                  <c:v>-0.82687839054693413</c:v>
                </c:pt>
                <c:pt idx="906">
                  <c:v>-0.46250629173885388</c:v>
                </c:pt>
                <c:pt idx="907">
                  <c:v>-0.13600796952356078</c:v>
                </c:pt>
                <c:pt idx="908">
                  <c:v>-0.1273623399808774</c:v>
                </c:pt>
                <c:pt idx="909">
                  <c:v>-0.24614150769443519</c:v>
                </c:pt>
                <c:pt idx="910">
                  <c:v>-8.4401082567229002E-2</c:v>
                </c:pt>
                <c:pt idx="911">
                  <c:v>-0.17358108533085942</c:v>
                </c:pt>
                <c:pt idx="912">
                  <c:v>-7.1218004663270468E-2</c:v>
                </c:pt>
                <c:pt idx="913">
                  <c:v>-0.40816103100812606</c:v>
                </c:pt>
                <c:pt idx="914">
                  <c:v>-0.83013952133607527</c:v>
                </c:pt>
                <c:pt idx="915">
                  <c:v>-0.70430367080686007</c:v>
                </c:pt>
                <c:pt idx="916">
                  <c:v>-0.46082501772659501</c:v>
                </c:pt>
                <c:pt idx="917">
                  <c:v>-0.23694277472776321</c:v>
                </c:pt>
                <c:pt idx="918">
                  <c:v>-0.22806925274176487</c:v>
                </c:pt>
                <c:pt idx="919">
                  <c:v>1.2725094100022606E-2</c:v>
                </c:pt>
                <c:pt idx="920">
                  <c:v>0.59696145059481021</c:v>
                </c:pt>
                <c:pt idx="921">
                  <c:v>0.69296539637282151</c:v>
                </c:pt>
                <c:pt idx="922">
                  <c:v>-0.1185816276961547</c:v>
                </c:pt>
                <c:pt idx="923">
                  <c:v>0.84695010738876286</c:v>
                </c:pt>
                <c:pt idx="924">
                  <c:v>-0.19907422249434456</c:v>
                </c:pt>
                <c:pt idx="925">
                  <c:v>-0.34685061564843916</c:v>
                </c:pt>
                <c:pt idx="926">
                  <c:v>-0.76171655265497296</c:v>
                </c:pt>
                <c:pt idx="927">
                  <c:v>-0.71470836791245262</c:v>
                </c:pt>
                <c:pt idx="928">
                  <c:v>-0.54929671760190291</c:v>
                </c:pt>
                <c:pt idx="929">
                  <c:v>-0.18364796293379498</c:v>
                </c:pt>
                <c:pt idx="930">
                  <c:v>-0.13909518971637833</c:v>
                </c:pt>
                <c:pt idx="931">
                  <c:v>2.3739807025398314E-2</c:v>
                </c:pt>
                <c:pt idx="932">
                  <c:v>0.2721048673029936</c:v>
                </c:pt>
                <c:pt idx="933">
                  <c:v>0.48254700297709252</c:v>
                </c:pt>
                <c:pt idx="934">
                  <c:v>-0.10845975685666291</c:v>
                </c:pt>
                <c:pt idx="935">
                  <c:v>1.2471665491310098</c:v>
                </c:pt>
                <c:pt idx="936">
                  <c:v>-0.201981787631729</c:v>
                </c:pt>
                <c:pt idx="937">
                  <c:v>8.1070554524364472E-2</c:v>
                </c:pt>
                <c:pt idx="938">
                  <c:v>-4.1965604351641692E-2</c:v>
                </c:pt>
                <c:pt idx="939">
                  <c:v>-2.807823867551941E-2</c:v>
                </c:pt>
                <c:pt idx="940">
                  <c:v>-0.2108906036837416</c:v>
                </c:pt>
                <c:pt idx="941">
                  <c:v>-0.57262085771508131</c:v>
                </c:pt>
                <c:pt idx="942">
                  <c:v>-0.69275407695368507</c:v>
                </c:pt>
                <c:pt idx="943">
                  <c:v>-0.70026636087117866</c:v>
                </c:pt>
                <c:pt idx="944">
                  <c:v>-0.889963787510201</c:v>
                </c:pt>
                <c:pt idx="945">
                  <c:v>-0.7783463872642683</c:v>
                </c:pt>
                <c:pt idx="946">
                  <c:v>-0.64741693661992028</c:v>
                </c:pt>
                <c:pt idx="947">
                  <c:v>-0.75614023761628968</c:v>
                </c:pt>
                <c:pt idx="948">
                  <c:v>-0.58160761027576557</c:v>
                </c:pt>
                <c:pt idx="949">
                  <c:v>-0.41607475084727269</c:v>
                </c:pt>
                <c:pt idx="950">
                  <c:v>-0.51576044659246101</c:v>
                </c:pt>
                <c:pt idx="951">
                  <c:v>-0.48761422961773782</c:v>
                </c:pt>
                <c:pt idx="952">
                  <c:v>-0.33192475507781327</c:v>
                </c:pt>
                <c:pt idx="953">
                  <c:v>-0.58737698245140857</c:v>
                </c:pt>
                <c:pt idx="954">
                  <c:v>-5.9070576198955317E-2</c:v>
                </c:pt>
                <c:pt idx="955">
                  <c:v>0.72251461992223598</c:v>
                </c:pt>
                <c:pt idx="956">
                  <c:v>6.6797689695773696E-2</c:v>
                </c:pt>
                <c:pt idx="957">
                  <c:v>0.32618967543640154</c:v>
                </c:pt>
                <c:pt idx="958">
                  <c:v>0.70850209800559016</c:v>
                </c:pt>
                <c:pt idx="959">
                  <c:v>0.5494896449931157</c:v>
                </c:pt>
                <c:pt idx="960">
                  <c:v>2.1386370641610326E-2</c:v>
                </c:pt>
                <c:pt idx="961">
                  <c:v>0.32602403681893477</c:v>
                </c:pt>
                <c:pt idx="962">
                  <c:v>0.27421005726809539</c:v>
                </c:pt>
                <c:pt idx="963">
                  <c:v>0.17256721090920121</c:v>
                </c:pt>
                <c:pt idx="964">
                  <c:v>-0.33350595091149982</c:v>
                </c:pt>
                <c:pt idx="965">
                  <c:v>0.3107415756253093</c:v>
                </c:pt>
                <c:pt idx="966">
                  <c:v>-0.10117449070841528</c:v>
                </c:pt>
                <c:pt idx="967">
                  <c:v>-3.8048244596643972E-2</c:v>
                </c:pt>
                <c:pt idx="968">
                  <c:v>-0.24019265962919564</c:v>
                </c:pt>
                <c:pt idx="969">
                  <c:v>0.23409182814473478</c:v>
                </c:pt>
                <c:pt idx="970">
                  <c:v>-0.2873306372504208</c:v>
                </c:pt>
                <c:pt idx="971">
                  <c:v>-4.2924525882398014E-2</c:v>
                </c:pt>
                <c:pt idx="972">
                  <c:v>-8.9130550437649114E-2</c:v>
                </c:pt>
                <c:pt idx="973">
                  <c:v>-0.31512891858511172</c:v>
                </c:pt>
                <c:pt idx="974">
                  <c:v>-0.55736263835694777</c:v>
                </c:pt>
                <c:pt idx="975">
                  <c:v>-0.45773792125338592</c:v>
                </c:pt>
                <c:pt idx="976">
                  <c:v>-0.50413630287116351</c:v>
                </c:pt>
                <c:pt idx="977">
                  <c:v>-0.53487584593445447</c:v>
                </c:pt>
                <c:pt idx="978">
                  <c:v>-0.38707432471644299</c:v>
                </c:pt>
                <c:pt idx="979">
                  <c:v>-0.74893543008872432</c:v>
                </c:pt>
                <c:pt idx="980">
                  <c:v>-0.8003861870859813</c:v>
                </c:pt>
                <c:pt idx="981">
                  <c:v>-0.8517240305644016</c:v>
                </c:pt>
                <c:pt idx="982">
                  <c:v>-0.6906807136815527</c:v>
                </c:pt>
                <c:pt idx="983">
                  <c:v>-0.3572620256538015</c:v>
                </c:pt>
                <c:pt idx="984">
                  <c:v>0.25767897748715346</c:v>
                </c:pt>
                <c:pt idx="985">
                  <c:v>-0.21286714825125427</c:v>
                </c:pt>
                <c:pt idx="986">
                  <c:v>-0.34404059495222472</c:v>
                </c:pt>
                <c:pt idx="987">
                  <c:v>-0.96801377332655247</c:v>
                </c:pt>
                <c:pt idx="988">
                  <c:v>-0.3204841728160665</c:v>
                </c:pt>
                <c:pt idx="989">
                  <c:v>-0.32565913340813002</c:v>
                </c:pt>
                <c:pt idx="990">
                  <c:v>-0.41376118295190306</c:v>
                </c:pt>
                <c:pt idx="991">
                  <c:v>-0.15277989939820436</c:v>
                </c:pt>
                <c:pt idx="992">
                  <c:v>0.66673974345991804</c:v>
                </c:pt>
                <c:pt idx="993">
                  <c:v>0.11927971439214122</c:v>
                </c:pt>
                <c:pt idx="994">
                  <c:v>-2.0039418617986677</c:v>
                </c:pt>
                <c:pt idx="995">
                  <c:v>-1.2520904487625171</c:v>
                </c:pt>
                <c:pt idx="996">
                  <c:v>-0.3998397899584793</c:v>
                </c:pt>
                <c:pt idx="997">
                  <c:v>-0.40848708556244273</c:v>
                </c:pt>
                <c:pt idx="998">
                  <c:v>-0.41766788209969608</c:v>
                </c:pt>
              </c:numCache>
            </c:numRef>
          </c:xVal>
          <c:yVal>
            <c:numRef>
              <c:f>'WDOFUT-Template'!$V$27:$V$1025</c:f>
              <c:numCache>
                <c:formatCode>General</c:formatCode>
                <c:ptCount val="999"/>
                <c:pt idx="0">
                  <c:v>-9.3282345163444094E-3</c:v>
                </c:pt>
                <c:pt idx="1">
                  <c:v>-5.9766765348216915E-3</c:v>
                </c:pt>
                <c:pt idx="2">
                  <c:v>-2.2437917881414763E-3</c:v>
                </c:pt>
                <c:pt idx="3">
                  <c:v>-7.7333481078491794E-3</c:v>
                </c:pt>
                <c:pt idx="4">
                  <c:v>-4.2130833781038271E-4</c:v>
                </c:pt>
                <c:pt idx="5">
                  <c:v>-8.7690040256749105E-3</c:v>
                </c:pt>
                <c:pt idx="6">
                  <c:v>-9.5135216330445981E-3</c:v>
                </c:pt>
                <c:pt idx="7">
                  <c:v>-9.0466929029649392E-3</c:v>
                </c:pt>
                <c:pt idx="8">
                  <c:v>3.0083868930289595E-2</c:v>
                </c:pt>
                <c:pt idx="9">
                  <c:v>1.524382919263508E-2</c:v>
                </c:pt>
                <c:pt idx="10">
                  <c:v>-1.295863855283411E-2</c:v>
                </c:pt>
                <c:pt idx="11">
                  <c:v>5.4123365779254733E-3</c:v>
                </c:pt>
                <c:pt idx="12">
                  <c:v>1.1262981441676635E-2</c:v>
                </c:pt>
                <c:pt idx="13">
                  <c:v>2.5404514410777602E-3</c:v>
                </c:pt>
                <c:pt idx="14">
                  <c:v>2.4597658684450689E-3</c:v>
                </c:pt>
                <c:pt idx="15">
                  <c:v>1.536579902719724E-2</c:v>
                </c:pt>
                <c:pt idx="16">
                  <c:v>-1.0629729662250217E-2</c:v>
                </c:pt>
                <c:pt idx="17">
                  <c:v>-9.0800055734543052E-3</c:v>
                </c:pt>
                <c:pt idx="18">
                  <c:v>-9.4265163925833974E-3</c:v>
                </c:pt>
                <c:pt idx="19">
                  <c:v>-4.8769311951640552E-3</c:v>
                </c:pt>
                <c:pt idx="20">
                  <c:v>-9.7803661031414264E-3</c:v>
                </c:pt>
                <c:pt idx="21">
                  <c:v>-7.7448185828933157E-3</c:v>
                </c:pt>
                <c:pt idx="22">
                  <c:v>1.8035864246338262E-3</c:v>
                </c:pt>
                <c:pt idx="23">
                  <c:v>-9.5965295220555996E-3</c:v>
                </c:pt>
                <c:pt idx="24">
                  <c:v>4.8905083625766111E-3</c:v>
                </c:pt>
                <c:pt idx="25">
                  <c:v>8.2829605933167818E-3</c:v>
                </c:pt>
                <c:pt idx="26">
                  <c:v>-1.005543040155058E-2</c:v>
                </c:pt>
                <c:pt idx="27">
                  <c:v>-2.9628320436286123E-3</c:v>
                </c:pt>
                <c:pt idx="28">
                  <c:v>-3.8136834415627976E-3</c:v>
                </c:pt>
                <c:pt idx="29">
                  <c:v>-6.010271866484904E-3</c:v>
                </c:pt>
                <c:pt idx="30">
                  <c:v>-4.1478512049687435E-3</c:v>
                </c:pt>
                <c:pt idx="31">
                  <c:v>8.3982044541638119E-3</c:v>
                </c:pt>
                <c:pt idx="32">
                  <c:v>8.8600518249548222E-3</c:v>
                </c:pt>
                <c:pt idx="33">
                  <c:v>5.9528922780708168E-3</c:v>
                </c:pt>
                <c:pt idx="34">
                  <c:v>5.6242765185763668E-3</c:v>
                </c:pt>
                <c:pt idx="35">
                  <c:v>-7.1224977773813297E-3</c:v>
                </c:pt>
                <c:pt idx="36">
                  <c:v>-3.0580199208537729E-3</c:v>
                </c:pt>
                <c:pt idx="37">
                  <c:v>-1.2774366960935143E-2</c:v>
                </c:pt>
                <c:pt idx="38">
                  <c:v>-2.0331445493752673E-3</c:v>
                </c:pt>
                <c:pt idx="39">
                  <c:v>5.6064769208439159E-3</c:v>
                </c:pt>
                <c:pt idx="40">
                  <c:v>-9.1079291610275323E-3</c:v>
                </c:pt>
                <c:pt idx="41">
                  <c:v>3.527328961882477E-3</c:v>
                </c:pt>
                <c:pt idx="42">
                  <c:v>-2.8125941698586713E-3</c:v>
                </c:pt>
                <c:pt idx="43">
                  <c:v>3.4900608377549103E-3</c:v>
                </c:pt>
                <c:pt idx="44">
                  <c:v>-5.5782402734459455E-3</c:v>
                </c:pt>
                <c:pt idx="45">
                  <c:v>1.2161782004294587E-2</c:v>
                </c:pt>
                <c:pt idx="46">
                  <c:v>1.3053309801901898E-2</c:v>
                </c:pt>
                <c:pt idx="47">
                  <c:v>3.7336131116101685E-2</c:v>
                </c:pt>
                <c:pt idx="48">
                  <c:v>-1.9518436343848887E-2</c:v>
                </c:pt>
                <c:pt idx="49">
                  <c:v>5.9162055010456224E-3</c:v>
                </c:pt>
                <c:pt idx="50">
                  <c:v>-1.6764468438792233E-2</c:v>
                </c:pt>
                <c:pt idx="51">
                  <c:v>-5.0887927261312619E-3</c:v>
                </c:pt>
                <c:pt idx="52">
                  <c:v>4.3042877588579742E-3</c:v>
                </c:pt>
                <c:pt idx="53">
                  <c:v>-1.6306425113757541E-2</c:v>
                </c:pt>
                <c:pt idx="54">
                  <c:v>-6.5437424944462582E-3</c:v>
                </c:pt>
                <c:pt idx="55">
                  <c:v>-8.1740819196201263E-3</c:v>
                </c:pt>
                <c:pt idx="56">
                  <c:v>-1.0070187272310514E-3</c:v>
                </c:pt>
                <c:pt idx="57">
                  <c:v>8.0622936754387309E-3</c:v>
                </c:pt>
                <c:pt idx="58">
                  <c:v>-1.8723148758590394E-2</c:v>
                </c:pt>
                <c:pt idx="59">
                  <c:v>-2.5774703931986586E-3</c:v>
                </c:pt>
                <c:pt idx="60">
                  <c:v>2.9808982278227692E-2</c:v>
                </c:pt>
                <c:pt idx="61">
                  <c:v>8.1614310829759042E-3</c:v>
                </c:pt>
                <c:pt idx="62">
                  <c:v>-1.4428131357223348E-2</c:v>
                </c:pt>
                <c:pt idx="63">
                  <c:v>8.7610460751347367E-3</c:v>
                </c:pt>
                <c:pt idx="64">
                  <c:v>-2.7067929564492327E-3</c:v>
                </c:pt>
                <c:pt idx="65">
                  <c:v>2.0677534593152566E-2</c:v>
                </c:pt>
                <c:pt idx="66">
                  <c:v>1.9202491308030492E-2</c:v>
                </c:pt>
                <c:pt idx="67">
                  <c:v>-2.576239403787841E-2</c:v>
                </c:pt>
                <c:pt idx="68">
                  <c:v>9.8912247656819541E-3</c:v>
                </c:pt>
                <c:pt idx="69">
                  <c:v>1.8541140788132564E-2</c:v>
                </c:pt>
                <c:pt idx="70">
                  <c:v>-2.0717398493932407E-2</c:v>
                </c:pt>
                <c:pt idx="71">
                  <c:v>2.4614660455937244E-3</c:v>
                </c:pt>
                <c:pt idx="72">
                  <c:v>-7.9359355373558611E-3</c:v>
                </c:pt>
                <c:pt idx="73">
                  <c:v>-4.8061579221924276E-3</c:v>
                </c:pt>
                <c:pt idx="74">
                  <c:v>-9.3138571267342568E-3</c:v>
                </c:pt>
                <c:pt idx="75">
                  <c:v>1.2260375527249489E-2</c:v>
                </c:pt>
                <c:pt idx="76">
                  <c:v>-1.2758943816640712E-2</c:v>
                </c:pt>
                <c:pt idx="77">
                  <c:v>1.0422920046997762E-3</c:v>
                </c:pt>
                <c:pt idx="78">
                  <c:v>-5.0330508137205352E-3</c:v>
                </c:pt>
                <c:pt idx="79">
                  <c:v>-3.9235860983113935E-4</c:v>
                </c:pt>
                <c:pt idx="80">
                  <c:v>-5.3199962812852837E-3</c:v>
                </c:pt>
                <c:pt idx="81">
                  <c:v>2.8333785922239716E-4</c:v>
                </c:pt>
                <c:pt idx="82">
                  <c:v>2.9318555089191773E-3</c:v>
                </c:pt>
                <c:pt idx="83">
                  <c:v>-2.710416572287972E-3</c:v>
                </c:pt>
                <c:pt idx="84">
                  <c:v>-1.0307963623669996E-2</c:v>
                </c:pt>
                <c:pt idx="85">
                  <c:v>1.618197811988497E-4</c:v>
                </c:pt>
                <c:pt idx="86">
                  <c:v>-3.3549223106707714E-3</c:v>
                </c:pt>
                <c:pt idx="87">
                  <c:v>6.4869679032484586E-4</c:v>
                </c:pt>
                <c:pt idx="88">
                  <c:v>-1.1700182968335481E-2</c:v>
                </c:pt>
                <c:pt idx="89">
                  <c:v>1.6734650961700327E-4</c:v>
                </c:pt>
                <c:pt idx="90">
                  <c:v>-4.1693343050491511E-3</c:v>
                </c:pt>
                <c:pt idx="91">
                  <c:v>-9.0591723078633311E-3</c:v>
                </c:pt>
                <c:pt idx="92">
                  <c:v>3.2543045207425844E-3</c:v>
                </c:pt>
                <c:pt idx="93">
                  <c:v>-1.3950163813489121E-2</c:v>
                </c:pt>
                <c:pt idx="94">
                  <c:v>-7.8234722064614501E-3</c:v>
                </c:pt>
                <c:pt idx="95">
                  <c:v>1.6991149919883537E-3</c:v>
                </c:pt>
                <c:pt idx="96">
                  <c:v>1.85742830155202E-2</c:v>
                </c:pt>
                <c:pt idx="97">
                  <c:v>1.1987329688760481E-2</c:v>
                </c:pt>
                <c:pt idx="98">
                  <c:v>2.5472082067528323E-3</c:v>
                </c:pt>
                <c:pt idx="99">
                  <c:v>8.1705021956638927E-3</c:v>
                </c:pt>
                <c:pt idx="100">
                  <c:v>-1.7943074619913332E-2</c:v>
                </c:pt>
                <c:pt idx="101">
                  <c:v>-1.3907449101212023E-3</c:v>
                </c:pt>
                <c:pt idx="102">
                  <c:v>-6.3026510226332003E-3</c:v>
                </c:pt>
                <c:pt idx="103">
                  <c:v>1.3860379697991103E-2</c:v>
                </c:pt>
                <c:pt idx="104">
                  <c:v>-8.7616456713179806E-3</c:v>
                </c:pt>
                <c:pt idx="105">
                  <c:v>-4.9989009009942121E-3</c:v>
                </c:pt>
                <c:pt idx="106">
                  <c:v>4.7019484937017748E-3</c:v>
                </c:pt>
                <c:pt idx="107">
                  <c:v>-5.3240243212793938E-3</c:v>
                </c:pt>
                <c:pt idx="108">
                  <c:v>9.5174678014752542E-3</c:v>
                </c:pt>
                <c:pt idx="109">
                  <c:v>1.1624752581246413E-3</c:v>
                </c:pt>
                <c:pt idx="110">
                  <c:v>-1.9437396012598814E-3</c:v>
                </c:pt>
                <c:pt idx="111">
                  <c:v>4.3853811961922194E-3</c:v>
                </c:pt>
                <c:pt idx="112">
                  <c:v>6.3436811162838726E-3</c:v>
                </c:pt>
                <c:pt idx="113">
                  <c:v>2.8846444421506572E-3</c:v>
                </c:pt>
                <c:pt idx="114">
                  <c:v>-1.1892887530547078E-2</c:v>
                </c:pt>
                <c:pt idx="115">
                  <c:v>-4.2357385340613144E-3</c:v>
                </c:pt>
                <c:pt idx="116">
                  <c:v>6.9444557243994584E-3</c:v>
                </c:pt>
                <c:pt idx="117">
                  <c:v>-1.2540239143685697E-2</c:v>
                </c:pt>
                <c:pt idx="118">
                  <c:v>-5.5794843410053221E-3</c:v>
                </c:pt>
                <c:pt idx="119">
                  <c:v>-3.8207870505752323E-3</c:v>
                </c:pt>
                <c:pt idx="120">
                  <c:v>-8.9388433536332287E-3</c:v>
                </c:pt>
                <c:pt idx="121">
                  <c:v>-4.9012862479058013E-3</c:v>
                </c:pt>
                <c:pt idx="122">
                  <c:v>-7.3213595443936998E-3</c:v>
                </c:pt>
                <c:pt idx="123">
                  <c:v>-3.1900086160793987E-3</c:v>
                </c:pt>
                <c:pt idx="124">
                  <c:v>2.109700321206338E-2</c:v>
                </c:pt>
                <c:pt idx="125">
                  <c:v>-5.511557223690784E-3</c:v>
                </c:pt>
                <c:pt idx="126">
                  <c:v>-3.8432245540812602E-4</c:v>
                </c:pt>
                <c:pt idx="127">
                  <c:v>1.6229824174649625E-2</c:v>
                </c:pt>
                <c:pt idx="128">
                  <c:v>-4.6924642869331607E-3</c:v>
                </c:pt>
                <c:pt idx="129">
                  <c:v>9.1556629514326585E-3</c:v>
                </c:pt>
                <c:pt idx="130">
                  <c:v>1.209926530947026E-3</c:v>
                </c:pt>
                <c:pt idx="131">
                  <c:v>-6.460944768748359E-4</c:v>
                </c:pt>
                <c:pt idx="132">
                  <c:v>-3.6381196129771495E-3</c:v>
                </c:pt>
                <c:pt idx="133">
                  <c:v>-1.7864376325523637E-2</c:v>
                </c:pt>
                <c:pt idx="134">
                  <c:v>8.1771768278171922E-4</c:v>
                </c:pt>
                <c:pt idx="135">
                  <c:v>9.5259808752884249E-4</c:v>
                </c:pt>
                <c:pt idx="136">
                  <c:v>1.6939034017440558E-2</c:v>
                </c:pt>
                <c:pt idx="137">
                  <c:v>-4.5019981817727428E-3</c:v>
                </c:pt>
                <c:pt idx="138">
                  <c:v>-5.0804580170742148E-3</c:v>
                </c:pt>
                <c:pt idx="139">
                  <c:v>-1.2088341727326157E-2</c:v>
                </c:pt>
                <c:pt idx="140">
                  <c:v>1.0257394538102678E-2</c:v>
                </c:pt>
                <c:pt idx="141">
                  <c:v>1.1233750499763516E-2</c:v>
                </c:pt>
                <c:pt idx="142">
                  <c:v>1.2797760738475224E-2</c:v>
                </c:pt>
                <c:pt idx="143">
                  <c:v>2.4945356044188986E-3</c:v>
                </c:pt>
                <c:pt idx="144">
                  <c:v>3.7291079032559021E-3</c:v>
                </c:pt>
                <c:pt idx="145">
                  <c:v>4.7235940836989872E-3</c:v>
                </c:pt>
                <c:pt idx="146">
                  <c:v>1.4114225349829708E-2</c:v>
                </c:pt>
                <c:pt idx="147">
                  <c:v>1.4629581105328141E-2</c:v>
                </c:pt>
                <c:pt idx="148">
                  <c:v>2.5463991906566959E-2</c:v>
                </c:pt>
                <c:pt idx="149">
                  <c:v>-1.7730472612521309E-2</c:v>
                </c:pt>
                <c:pt idx="150">
                  <c:v>-1.50233507673166E-2</c:v>
                </c:pt>
                <c:pt idx="151">
                  <c:v>9.5328025328292633E-3</c:v>
                </c:pt>
                <c:pt idx="152">
                  <c:v>-9.0782254542361857E-3</c:v>
                </c:pt>
                <c:pt idx="153">
                  <c:v>8.6646904136758046E-3</c:v>
                </c:pt>
                <c:pt idx="154">
                  <c:v>-9.0106116586910869E-4</c:v>
                </c:pt>
                <c:pt idx="155">
                  <c:v>2.0426550573109208E-3</c:v>
                </c:pt>
                <c:pt idx="156">
                  <c:v>-6.6305987588959991E-4</c:v>
                </c:pt>
                <c:pt idx="157">
                  <c:v>9.6306990096586501E-3</c:v>
                </c:pt>
                <c:pt idx="158">
                  <c:v>-6.6845495084602571E-3</c:v>
                </c:pt>
                <c:pt idx="159">
                  <c:v>-1.739303689431974E-2</c:v>
                </c:pt>
                <c:pt idx="160">
                  <c:v>-1.862364479800795E-3</c:v>
                </c:pt>
                <c:pt idx="161">
                  <c:v>-3.9340002125595672E-3</c:v>
                </c:pt>
                <c:pt idx="162">
                  <c:v>-1.3888069474879722E-2</c:v>
                </c:pt>
                <c:pt idx="163">
                  <c:v>4.1153962204319595E-3</c:v>
                </c:pt>
                <c:pt idx="164">
                  <c:v>7.402014647276225E-3</c:v>
                </c:pt>
                <c:pt idx="165">
                  <c:v>-2.2847270018147691E-3</c:v>
                </c:pt>
                <c:pt idx="166">
                  <c:v>-3.088340896609274E-3</c:v>
                </c:pt>
                <c:pt idx="167">
                  <c:v>3.7312895248914316E-3</c:v>
                </c:pt>
                <c:pt idx="168">
                  <c:v>1.6815772222473081E-2</c:v>
                </c:pt>
                <c:pt idx="169">
                  <c:v>8.7344097967737618E-4</c:v>
                </c:pt>
                <c:pt idx="170">
                  <c:v>5.8067984301196727E-4</c:v>
                </c:pt>
                <c:pt idx="171">
                  <c:v>-1.8341427167169768E-2</c:v>
                </c:pt>
                <c:pt idx="172">
                  <c:v>-9.5714572883020387E-3</c:v>
                </c:pt>
                <c:pt idx="173">
                  <c:v>-7.3854698542691272E-3</c:v>
                </c:pt>
                <c:pt idx="174">
                  <c:v>-4.2559816202611019E-3</c:v>
                </c:pt>
                <c:pt idx="175">
                  <c:v>-1.2441387917711169E-2</c:v>
                </c:pt>
                <c:pt idx="176">
                  <c:v>2.6224117893253298E-3</c:v>
                </c:pt>
                <c:pt idx="177">
                  <c:v>-1.5772535811409884E-3</c:v>
                </c:pt>
                <c:pt idx="178">
                  <c:v>1.0130689632510516E-2</c:v>
                </c:pt>
                <c:pt idx="179">
                  <c:v>3.581965961124001E-3</c:v>
                </c:pt>
                <c:pt idx="180">
                  <c:v>-5.989542730841492E-3</c:v>
                </c:pt>
                <c:pt idx="181">
                  <c:v>-1.8416458770379656E-2</c:v>
                </c:pt>
                <c:pt idx="182">
                  <c:v>7.6065287541989823E-3</c:v>
                </c:pt>
                <c:pt idx="183">
                  <c:v>-3.7065460145668692E-3</c:v>
                </c:pt>
                <c:pt idx="184">
                  <c:v>-8.0878075240913179E-3</c:v>
                </c:pt>
                <c:pt idx="185">
                  <c:v>-2.7117714029131403E-3</c:v>
                </c:pt>
                <c:pt idx="186">
                  <c:v>-3.5566412201041551E-3</c:v>
                </c:pt>
                <c:pt idx="187">
                  <c:v>-1.1752269864243131E-2</c:v>
                </c:pt>
                <c:pt idx="188">
                  <c:v>-2.5661992682959986E-3</c:v>
                </c:pt>
                <c:pt idx="189">
                  <c:v>-1.1268680935548118E-2</c:v>
                </c:pt>
                <c:pt idx="190">
                  <c:v>4.5154663716154304E-3</c:v>
                </c:pt>
                <c:pt idx="191">
                  <c:v>-4.4674881442063009E-3</c:v>
                </c:pt>
                <c:pt idx="192">
                  <c:v>2.4131268431420237E-2</c:v>
                </c:pt>
                <c:pt idx="193">
                  <c:v>-1.4590004803615627E-2</c:v>
                </c:pt>
                <c:pt idx="194">
                  <c:v>4.2788431433560857E-3</c:v>
                </c:pt>
                <c:pt idx="195">
                  <c:v>-2.9352732833706806E-3</c:v>
                </c:pt>
                <c:pt idx="196">
                  <c:v>-4.8099189671675993E-3</c:v>
                </c:pt>
                <c:pt idx="197">
                  <c:v>2.7811537775324188E-3</c:v>
                </c:pt>
                <c:pt idx="198">
                  <c:v>1.5597883589234704E-2</c:v>
                </c:pt>
                <c:pt idx="199">
                  <c:v>5.8092264722528061E-3</c:v>
                </c:pt>
                <c:pt idx="200">
                  <c:v>5.5871026844482134E-3</c:v>
                </c:pt>
                <c:pt idx="201">
                  <c:v>-2.5089479651468549E-3</c:v>
                </c:pt>
                <c:pt idx="202">
                  <c:v>-9.2656166471439885E-3</c:v>
                </c:pt>
                <c:pt idx="203">
                  <c:v>-5.3419793122494712E-3</c:v>
                </c:pt>
                <c:pt idx="204">
                  <c:v>-6.1967139676782001E-3</c:v>
                </c:pt>
                <c:pt idx="205">
                  <c:v>-3.237469315779516E-3</c:v>
                </c:pt>
                <c:pt idx="206">
                  <c:v>-2.4375366071242048E-3</c:v>
                </c:pt>
                <c:pt idx="207">
                  <c:v>6.1972445771810445E-3</c:v>
                </c:pt>
                <c:pt idx="208">
                  <c:v>1.0337937122381718E-2</c:v>
                </c:pt>
                <c:pt idx="209">
                  <c:v>1.3457767508671186E-2</c:v>
                </c:pt>
                <c:pt idx="210">
                  <c:v>-8.8040015647192094E-3</c:v>
                </c:pt>
                <c:pt idx="211">
                  <c:v>7.0790094696545139E-3</c:v>
                </c:pt>
                <c:pt idx="212">
                  <c:v>-7.6531553038058781E-3</c:v>
                </c:pt>
                <c:pt idx="213">
                  <c:v>1.663733037903898E-2</c:v>
                </c:pt>
                <c:pt idx="214">
                  <c:v>2.4071551363502825E-2</c:v>
                </c:pt>
                <c:pt idx="215">
                  <c:v>-1.6919206157708873E-2</c:v>
                </c:pt>
                <c:pt idx="216">
                  <c:v>-7.3299650382244157E-3</c:v>
                </c:pt>
                <c:pt idx="217">
                  <c:v>-7.2476174161471684E-3</c:v>
                </c:pt>
                <c:pt idx="218">
                  <c:v>-8.7887047715821953E-3</c:v>
                </c:pt>
                <c:pt idx="219">
                  <c:v>-1.7879137463779476E-3</c:v>
                </c:pt>
                <c:pt idx="220">
                  <c:v>-3.2823396890019427E-3</c:v>
                </c:pt>
                <c:pt idx="221">
                  <c:v>8.7905939786171814E-3</c:v>
                </c:pt>
                <c:pt idx="222">
                  <c:v>3.0490409542954637E-4</c:v>
                </c:pt>
                <c:pt idx="223">
                  <c:v>-1.0457590374746886E-2</c:v>
                </c:pt>
                <c:pt idx="224">
                  <c:v>1.9716117197238025E-3</c:v>
                </c:pt>
                <c:pt idx="225">
                  <c:v>8.7822609621030954E-4</c:v>
                </c:pt>
                <c:pt idx="226">
                  <c:v>-6.1526757934273748E-4</c:v>
                </c:pt>
                <c:pt idx="227">
                  <c:v>-1.1308985484886031E-2</c:v>
                </c:pt>
                <c:pt idx="228">
                  <c:v>-8.8020902585936832E-4</c:v>
                </c:pt>
                <c:pt idx="229">
                  <c:v>1.386092201062822E-3</c:v>
                </c:pt>
                <c:pt idx="230">
                  <c:v>-3.1831579737574634E-3</c:v>
                </c:pt>
                <c:pt idx="231">
                  <c:v>8.3444066744473942E-3</c:v>
                </c:pt>
                <c:pt idx="232">
                  <c:v>-6.5136822944543956E-3</c:v>
                </c:pt>
                <c:pt idx="233">
                  <c:v>-7.984594342513935E-3</c:v>
                </c:pt>
                <c:pt idx="234">
                  <c:v>-6.2252117773685675E-3</c:v>
                </c:pt>
                <c:pt idx="235">
                  <c:v>-5.7388089308987233E-3</c:v>
                </c:pt>
                <c:pt idx="236">
                  <c:v>5.8834291156122358E-3</c:v>
                </c:pt>
                <c:pt idx="237">
                  <c:v>-2.9849024471123547E-3</c:v>
                </c:pt>
                <c:pt idx="238">
                  <c:v>-7.4134827617191321E-3</c:v>
                </c:pt>
                <c:pt idx="239">
                  <c:v>8.9538326741460516E-3</c:v>
                </c:pt>
                <c:pt idx="240">
                  <c:v>-9.0190408649502337E-3</c:v>
                </c:pt>
                <c:pt idx="241">
                  <c:v>8.9214536238743248E-3</c:v>
                </c:pt>
                <c:pt idx="242">
                  <c:v>1.0119101834430717E-2</c:v>
                </c:pt>
                <c:pt idx="243">
                  <c:v>2.4825645249669848E-2</c:v>
                </c:pt>
                <c:pt idx="244">
                  <c:v>8.7753147797076797E-3</c:v>
                </c:pt>
                <c:pt idx="245">
                  <c:v>-1.0888398888994927E-2</c:v>
                </c:pt>
                <c:pt idx="246">
                  <c:v>3.5090802684403503E-2</c:v>
                </c:pt>
                <c:pt idx="247">
                  <c:v>-1.5908800883279398E-2</c:v>
                </c:pt>
                <c:pt idx="248">
                  <c:v>1.2969211261588284E-2</c:v>
                </c:pt>
                <c:pt idx="249">
                  <c:v>3.574116386810746E-2</c:v>
                </c:pt>
                <c:pt idx="250">
                  <c:v>3.178654439700114E-2</c:v>
                </c:pt>
                <c:pt idx="251">
                  <c:v>-4.9427118859501872E-3</c:v>
                </c:pt>
                <c:pt idx="252">
                  <c:v>-1.8599911915870151E-2</c:v>
                </c:pt>
                <c:pt idx="253">
                  <c:v>-1.8962187908856787E-2</c:v>
                </c:pt>
                <c:pt idx="254">
                  <c:v>1.9344073665641223E-2</c:v>
                </c:pt>
                <c:pt idx="255">
                  <c:v>9.2324966371381025E-3</c:v>
                </c:pt>
                <c:pt idx="256">
                  <c:v>-5.8808271807165927E-3</c:v>
                </c:pt>
                <c:pt idx="257">
                  <c:v>-1.4965001320952343E-2</c:v>
                </c:pt>
                <c:pt idx="258">
                  <c:v>8.8810405584038056E-3</c:v>
                </c:pt>
                <c:pt idx="259">
                  <c:v>-2.7208376113830967E-3</c:v>
                </c:pt>
                <c:pt idx="260">
                  <c:v>-7.0619855941985383E-3</c:v>
                </c:pt>
                <c:pt idx="261">
                  <c:v>3.3611341828312701E-3</c:v>
                </c:pt>
                <c:pt idx="262">
                  <c:v>1.3484422333050173E-6</c:v>
                </c:pt>
                <c:pt idx="263">
                  <c:v>2.8663749037294377E-3</c:v>
                </c:pt>
                <c:pt idx="264">
                  <c:v>1.7959558477857965E-2</c:v>
                </c:pt>
                <c:pt idx="265">
                  <c:v>1.7427144034954213E-3</c:v>
                </c:pt>
                <c:pt idx="266">
                  <c:v>-1.1464592898003856E-2</c:v>
                </c:pt>
                <c:pt idx="267">
                  <c:v>-1.7758311345055088E-2</c:v>
                </c:pt>
                <c:pt idx="268">
                  <c:v>7.8387417239029564E-3</c:v>
                </c:pt>
                <c:pt idx="269">
                  <c:v>-1.2267632114107798E-2</c:v>
                </c:pt>
                <c:pt idx="270">
                  <c:v>-4.2677932071206555E-3</c:v>
                </c:pt>
                <c:pt idx="271">
                  <c:v>2.9670141761892997E-3</c:v>
                </c:pt>
                <c:pt idx="272">
                  <c:v>-4.2495446800390911E-3</c:v>
                </c:pt>
                <c:pt idx="273">
                  <c:v>3.4119008321971947E-3</c:v>
                </c:pt>
                <c:pt idx="274">
                  <c:v>1.7358882477543809E-3</c:v>
                </c:pt>
                <c:pt idx="275">
                  <c:v>-9.721703829455015E-3</c:v>
                </c:pt>
                <c:pt idx="276">
                  <c:v>-1.8765521916739726E-2</c:v>
                </c:pt>
                <c:pt idx="277">
                  <c:v>-7.9251231369091464E-3</c:v>
                </c:pt>
                <c:pt idx="278">
                  <c:v>8.6290734806785743E-3</c:v>
                </c:pt>
                <c:pt idx="279">
                  <c:v>-1.6479840550186605E-3</c:v>
                </c:pt>
                <c:pt idx="280">
                  <c:v>1.9397966108797089E-2</c:v>
                </c:pt>
                <c:pt idx="281">
                  <c:v>-1.3923546783603684E-2</c:v>
                </c:pt>
                <c:pt idx="282">
                  <c:v>2.1288658808507176E-4</c:v>
                </c:pt>
                <c:pt idx="283">
                  <c:v>9.5268609025579818E-4</c:v>
                </c:pt>
                <c:pt idx="284">
                  <c:v>2.9778471010565792E-4</c:v>
                </c:pt>
                <c:pt idx="285">
                  <c:v>7.8320242830621327E-3</c:v>
                </c:pt>
                <c:pt idx="286">
                  <c:v>1.091227122688827E-2</c:v>
                </c:pt>
                <c:pt idx="287">
                  <c:v>-2.5709779440220826E-3</c:v>
                </c:pt>
                <c:pt idx="288">
                  <c:v>-5.2072542064238265E-3</c:v>
                </c:pt>
                <c:pt idx="289">
                  <c:v>-6.5838475967936461E-3</c:v>
                </c:pt>
                <c:pt idx="290">
                  <c:v>-3.8221535063685812E-3</c:v>
                </c:pt>
                <c:pt idx="291">
                  <c:v>2.5512480885155737E-3</c:v>
                </c:pt>
                <c:pt idx="292">
                  <c:v>5.4700055524317072E-3</c:v>
                </c:pt>
                <c:pt idx="293">
                  <c:v>-5.9494657290007757E-3</c:v>
                </c:pt>
                <c:pt idx="294">
                  <c:v>5.5034240552312994E-3</c:v>
                </c:pt>
                <c:pt idx="295">
                  <c:v>-4.5710534797824892E-3</c:v>
                </c:pt>
                <c:pt idx="296">
                  <c:v>-3.1042376564595657E-4</c:v>
                </c:pt>
                <c:pt idx="297">
                  <c:v>-6.7798759040170265E-3</c:v>
                </c:pt>
                <c:pt idx="298">
                  <c:v>-1.2650599374961851E-3</c:v>
                </c:pt>
                <c:pt idx="299">
                  <c:v>1.3819878033334501E-2</c:v>
                </c:pt>
                <c:pt idx="300">
                  <c:v>-3.0372411487533733E-3</c:v>
                </c:pt>
                <c:pt idx="301">
                  <c:v>-2.262984124305545E-3</c:v>
                </c:pt>
                <c:pt idx="302">
                  <c:v>8.8391403698353166E-4</c:v>
                </c:pt>
                <c:pt idx="303">
                  <c:v>2.4150165103711493E-3</c:v>
                </c:pt>
                <c:pt idx="304">
                  <c:v>-7.4395913911665962E-3</c:v>
                </c:pt>
                <c:pt idx="305">
                  <c:v>-2.4760961783097434E-3</c:v>
                </c:pt>
                <c:pt idx="306">
                  <c:v>-5.1335855209236657E-3</c:v>
                </c:pt>
                <c:pt idx="307">
                  <c:v>3.9305902728450056E-3</c:v>
                </c:pt>
                <c:pt idx="308">
                  <c:v>-5.8590843147145644E-4</c:v>
                </c:pt>
                <c:pt idx="309">
                  <c:v>-1.0937823699336352E-2</c:v>
                </c:pt>
                <c:pt idx="310">
                  <c:v>-1.0003629123983846E-3</c:v>
                </c:pt>
                <c:pt idx="311">
                  <c:v>-4.2385581041237956E-4</c:v>
                </c:pt>
                <c:pt idx="312">
                  <c:v>1.313128494731156E-3</c:v>
                </c:pt>
                <c:pt idx="313">
                  <c:v>-6.2581946373422449E-3</c:v>
                </c:pt>
                <c:pt idx="314">
                  <c:v>1.7612998433567983E-3</c:v>
                </c:pt>
                <c:pt idx="315">
                  <c:v>7.5699095593440048E-3</c:v>
                </c:pt>
                <c:pt idx="316">
                  <c:v>-4.1543220624036515E-4</c:v>
                </c:pt>
                <c:pt idx="317">
                  <c:v>5.1173808687159737E-3</c:v>
                </c:pt>
                <c:pt idx="318">
                  <c:v>-1.0649173010073941E-2</c:v>
                </c:pt>
                <c:pt idx="319">
                  <c:v>-1.0689271364281829E-3</c:v>
                </c:pt>
                <c:pt idx="320">
                  <c:v>-1.0301708383599801E-3</c:v>
                </c:pt>
                <c:pt idx="321">
                  <c:v>5.2658998014476132E-5</c:v>
                </c:pt>
                <c:pt idx="322">
                  <c:v>5.7724706586548572E-3</c:v>
                </c:pt>
                <c:pt idx="323">
                  <c:v>-7.1753650199950355E-3</c:v>
                </c:pt>
                <c:pt idx="324">
                  <c:v>5.6951551049380083E-3</c:v>
                </c:pt>
                <c:pt idx="325">
                  <c:v>6.5557562613983216E-3</c:v>
                </c:pt>
                <c:pt idx="326">
                  <c:v>5.1065742417232586E-3</c:v>
                </c:pt>
                <c:pt idx="327">
                  <c:v>1.2376041224289059E-2</c:v>
                </c:pt>
                <c:pt idx="328">
                  <c:v>-8.3307807908130152E-3</c:v>
                </c:pt>
                <c:pt idx="329">
                  <c:v>-2.2348421036497753E-3</c:v>
                </c:pt>
                <c:pt idx="330">
                  <c:v>-1.1724810837983389E-3</c:v>
                </c:pt>
                <c:pt idx="331">
                  <c:v>-4.0314328985057131E-3</c:v>
                </c:pt>
                <c:pt idx="332">
                  <c:v>-2.0405563334439086E-3</c:v>
                </c:pt>
                <c:pt idx="333">
                  <c:v>5.1143002161239256E-3</c:v>
                </c:pt>
                <c:pt idx="334">
                  <c:v>6.3504202556374659E-3</c:v>
                </c:pt>
                <c:pt idx="335">
                  <c:v>1.9255637013071085E-2</c:v>
                </c:pt>
                <c:pt idx="336">
                  <c:v>-1.375494945976908E-3</c:v>
                </c:pt>
                <c:pt idx="337">
                  <c:v>7.0594777187557101E-3</c:v>
                </c:pt>
                <c:pt idx="338">
                  <c:v>-1.5994447518700005E-2</c:v>
                </c:pt>
                <c:pt idx="339">
                  <c:v>1.691473571234487E-3</c:v>
                </c:pt>
                <c:pt idx="340">
                  <c:v>-1.1639973730637054E-2</c:v>
                </c:pt>
                <c:pt idx="341">
                  <c:v>2.8642502563212386E-3</c:v>
                </c:pt>
                <c:pt idx="342">
                  <c:v>-3.0247909096094245E-3</c:v>
                </c:pt>
                <c:pt idx="343">
                  <c:v>1.0769171293184096E-2</c:v>
                </c:pt>
                <c:pt idx="344">
                  <c:v>-8.7447591285373383E-3</c:v>
                </c:pt>
                <c:pt idx="345">
                  <c:v>1.1130400465114462E-3</c:v>
                </c:pt>
                <c:pt idx="346">
                  <c:v>-1.3309460391017578E-3</c:v>
                </c:pt>
                <c:pt idx="347">
                  <c:v>-3.3207655947204108E-3</c:v>
                </c:pt>
                <c:pt idx="348">
                  <c:v>-2.8458024650785337E-5</c:v>
                </c:pt>
                <c:pt idx="349">
                  <c:v>2.1681341248300993E-3</c:v>
                </c:pt>
                <c:pt idx="350">
                  <c:v>-1.1343091179431407E-2</c:v>
                </c:pt>
                <c:pt idx="351">
                  <c:v>-3.1250996997263802E-3</c:v>
                </c:pt>
                <c:pt idx="352">
                  <c:v>-2.1283422585368294E-4</c:v>
                </c:pt>
                <c:pt idx="353">
                  <c:v>3.3603987029774836E-4</c:v>
                </c:pt>
                <c:pt idx="354">
                  <c:v>4.7088164208693717E-3</c:v>
                </c:pt>
                <c:pt idx="355">
                  <c:v>-2.4411456617505589E-3</c:v>
                </c:pt>
                <c:pt idx="356">
                  <c:v>-1.6677113659945139E-4</c:v>
                </c:pt>
                <c:pt idx="357">
                  <c:v>7.6004780930835078E-3</c:v>
                </c:pt>
                <c:pt idx="358">
                  <c:v>-6.9262984528168847E-3</c:v>
                </c:pt>
                <c:pt idx="359">
                  <c:v>-1.2079447384320437E-3</c:v>
                </c:pt>
                <c:pt idx="360">
                  <c:v>-3.9929779538592928E-3</c:v>
                </c:pt>
                <c:pt idx="361">
                  <c:v>8.755794882444266E-3</c:v>
                </c:pt>
                <c:pt idx="362">
                  <c:v>-4.2590355308533426E-3</c:v>
                </c:pt>
                <c:pt idx="363">
                  <c:v>6.0018275803861232E-3</c:v>
                </c:pt>
                <c:pt idx="364">
                  <c:v>-2.0617715360422293E-3</c:v>
                </c:pt>
                <c:pt idx="365">
                  <c:v>4.7085293828752554E-4</c:v>
                </c:pt>
                <c:pt idx="366">
                  <c:v>6.6956231948449556E-4</c:v>
                </c:pt>
                <c:pt idx="367">
                  <c:v>6.772178979550104E-4</c:v>
                </c:pt>
                <c:pt idx="368">
                  <c:v>1.3220372296727206E-3</c:v>
                </c:pt>
                <c:pt idx="369">
                  <c:v>5.3222415238086962E-3</c:v>
                </c:pt>
                <c:pt idx="370">
                  <c:v>2.8376103197394233E-3</c:v>
                </c:pt>
                <c:pt idx="371">
                  <c:v>-7.3083514249048858E-3</c:v>
                </c:pt>
                <c:pt idx="372">
                  <c:v>5.0893290175817807E-3</c:v>
                </c:pt>
                <c:pt idx="373">
                  <c:v>2.1244655055284757E-3</c:v>
                </c:pt>
                <c:pt idx="374">
                  <c:v>1.3461449747838744E-3</c:v>
                </c:pt>
                <c:pt idx="375">
                  <c:v>-9.3236957865916567E-4</c:v>
                </c:pt>
                <c:pt idx="376">
                  <c:v>3.4565247044309171E-3</c:v>
                </c:pt>
                <c:pt idx="377">
                  <c:v>-1.1736637281399558E-4</c:v>
                </c:pt>
                <c:pt idx="378">
                  <c:v>1.2823256272721512E-2</c:v>
                </c:pt>
                <c:pt idx="379">
                  <c:v>-6.9646126104320775E-3</c:v>
                </c:pt>
                <c:pt idx="380">
                  <c:v>-7.3959020976613176E-3</c:v>
                </c:pt>
                <c:pt idx="381">
                  <c:v>1.0475573555045106E-4</c:v>
                </c:pt>
                <c:pt idx="382">
                  <c:v>5.6797888815471017E-3</c:v>
                </c:pt>
                <c:pt idx="383">
                  <c:v>-4.9899418262631919E-3</c:v>
                </c:pt>
                <c:pt idx="384">
                  <c:v>-4.8871849012758848E-3</c:v>
                </c:pt>
                <c:pt idx="385">
                  <c:v>-1.5381659476205081E-3</c:v>
                </c:pt>
                <c:pt idx="386">
                  <c:v>-1.2853398879962706E-3</c:v>
                </c:pt>
                <c:pt idx="387">
                  <c:v>-1.3317362620981954E-3</c:v>
                </c:pt>
                <c:pt idx="388">
                  <c:v>-2.059076251622812E-3</c:v>
                </c:pt>
                <c:pt idx="389">
                  <c:v>3.8336452586969893E-3</c:v>
                </c:pt>
                <c:pt idx="390">
                  <c:v>1.2310668647399603E-3</c:v>
                </c:pt>
                <c:pt idx="391">
                  <c:v>-3.3802008667253207E-3</c:v>
                </c:pt>
                <c:pt idx="392">
                  <c:v>6.5473950023275886E-4</c:v>
                </c:pt>
                <c:pt idx="393">
                  <c:v>2.5960868971591287E-3</c:v>
                </c:pt>
                <c:pt idx="394">
                  <c:v>2.855428767899652E-3</c:v>
                </c:pt>
                <c:pt idx="395">
                  <c:v>4.6528871699041583E-4</c:v>
                </c:pt>
                <c:pt idx="396">
                  <c:v>-1.1667246945067512E-3</c:v>
                </c:pt>
                <c:pt idx="397">
                  <c:v>-2.8640183035539822E-3</c:v>
                </c:pt>
                <c:pt idx="398">
                  <c:v>-3.8315049666230749E-4</c:v>
                </c:pt>
                <c:pt idx="399">
                  <c:v>-1.4176247513057751E-3</c:v>
                </c:pt>
                <c:pt idx="400">
                  <c:v>-3.8098455325691343E-3</c:v>
                </c:pt>
                <c:pt idx="401">
                  <c:v>2.0658740539610723E-3</c:v>
                </c:pt>
                <c:pt idx="402">
                  <c:v>5.7072734971858521E-3</c:v>
                </c:pt>
                <c:pt idx="403">
                  <c:v>7.7103711487405214E-4</c:v>
                </c:pt>
                <c:pt idx="404">
                  <c:v>4.6807239789533918E-3</c:v>
                </c:pt>
                <c:pt idx="405">
                  <c:v>-3.1687334717943735E-3</c:v>
                </c:pt>
                <c:pt idx="406">
                  <c:v>6.8936145907043953E-4</c:v>
                </c:pt>
                <c:pt idx="407">
                  <c:v>-1.2369843567049972E-4</c:v>
                </c:pt>
                <c:pt idx="408">
                  <c:v>-1.0370071534398801E-3</c:v>
                </c:pt>
                <c:pt idx="409">
                  <c:v>-2.893753865208481E-3</c:v>
                </c:pt>
                <c:pt idx="410">
                  <c:v>-4.1360205795685923E-5</c:v>
                </c:pt>
                <c:pt idx="411">
                  <c:v>-1.9620138352127309E-3</c:v>
                </c:pt>
                <c:pt idx="412">
                  <c:v>-8.2475591578738737E-4</c:v>
                </c:pt>
                <c:pt idx="413">
                  <c:v>-3.3776722807363452E-5</c:v>
                </c:pt>
                <c:pt idx="414">
                  <c:v>-3.4614564016693665E-3</c:v>
                </c:pt>
                <c:pt idx="415">
                  <c:v>2.3850388697596349E-3</c:v>
                </c:pt>
                <c:pt idx="416">
                  <c:v>-4.1321918489976156E-3</c:v>
                </c:pt>
                <c:pt idx="417">
                  <c:v>-7.2427925159710012E-4</c:v>
                </c:pt>
                <c:pt idx="418">
                  <c:v>3.9704454569503131E-3</c:v>
                </c:pt>
                <c:pt idx="419">
                  <c:v>-1.8797791759441401E-4</c:v>
                </c:pt>
                <c:pt idx="420">
                  <c:v>-2.5076532819920906E-3</c:v>
                </c:pt>
                <c:pt idx="421">
                  <c:v>-2.5089955575801725E-3</c:v>
                </c:pt>
                <c:pt idx="422">
                  <c:v>-1.3058846034982873E-2</c:v>
                </c:pt>
                <c:pt idx="423">
                  <c:v>5.9293448742049277E-3</c:v>
                </c:pt>
                <c:pt idx="424">
                  <c:v>-1.2182473667645632E-2</c:v>
                </c:pt>
                <c:pt idx="425">
                  <c:v>3.904929060970754E-4</c:v>
                </c:pt>
                <c:pt idx="426">
                  <c:v>6.8377152792206165E-3</c:v>
                </c:pt>
                <c:pt idx="427">
                  <c:v>1.3153844121705446E-3</c:v>
                </c:pt>
                <c:pt idx="428">
                  <c:v>4.6564654037492687E-3</c:v>
                </c:pt>
                <c:pt idx="429">
                  <c:v>4.6140020645426029E-3</c:v>
                </c:pt>
                <c:pt idx="430">
                  <c:v>-4.141021963699019E-3</c:v>
                </c:pt>
                <c:pt idx="431">
                  <c:v>-8.8124470333174505E-3</c:v>
                </c:pt>
                <c:pt idx="432">
                  <c:v>8.5804775342957699E-4</c:v>
                </c:pt>
                <c:pt idx="433">
                  <c:v>-8.2325440730068682E-4</c:v>
                </c:pt>
                <c:pt idx="434">
                  <c:v>-7.3430987069500724E-3</c:v>
                </c:pt>
                <c:pt idx="435">
                  <c:v>2.9135197527923695E-3</c:v>
                </c:pt>
                <c:pt idx="436">
                  <c:v>9.9264381898398488E-4</c:v>
                </c:pt>
                <c:pt idx="437">
                  <c:v>-2.6629724779562037E-3</c:v>
                </c:pt>
                <c:pt idx="438">
                  <c:v>2.5953479602405197E-2</c:v>
                </c:pt>
                <c:pt idx="439">
                  <c:v>-7.5071893561027836E-3</c:v>
                </c:pt>
                <c:pt idx="440">
                  <c:v>7.5015606693296117E-3</c:v>
                </c:pt>
                <c:pt idx="441">
                  <c:v>5.0996314454595888E-3</c:v>
                </c:pt>
                <c:pt idx="442">
                  <c:v>5.7438590996757603E-3</c:v>
                </c:pt>
                <c:pt idx="443">
                  <c:v>-1.2010227217847391E-2</c:v>
                </c:pt>
                <c:pt idx="444">
                  <c:v>3.3025116164237932E-3</c:v>
                </c:pt>
                <c:pt idx="445">
                  <c:v>-7.2073542133138596E-3</c:v>
                </c:pt>
                <c:pt idx="446">
                  <c:v>-5.7112324786855592E-3</c:v>
                </c:pt>
                <c:pt idx="447">
                  <c:v>-4.9871765101703307E-3</c:v>
                </c:pt>
                <c:pt idx="448">
                  <c:v>1.0030355398000509E-2</c:v>
                </c:pt>
                <c:pt idx="449">
                  <c:v>-1.0464879575109538E-2</c:v>
                </c:pt>
                <c:pt idx="450">
                  <c:v>1.4809483630943469E-3</c:v>
                </c:pt>
                <c:pt idx="451">
                  <c:v>-4.8873815508451094E-4</c:v>
                </c:pt>
                <c:pt idx="452">
                  <c:v>-8.6424877064052424E-3</c:v>
                </c:pt>
                <c:pt idx="453">
                  <c:v>7.485582598561059E-4</c:v>
                </c:pt>
                <c:pt idx="454">
                  <c:v>-1.2164580688987611E-2</c:v>
                </c:pt>
                <c:pt idx="455">
                  <c:v>4.0623111813988203E-3</c:v>
                </c:pt>
                <c:pt idx="456">
                  <c:v>-1.4990413738596073E-3</c:v>
                </c:pt>
                <c:pt idx="457">
                  <c:v>3.7492881258879211E-5</c:v>
                </c:pt>
                <c:pt idx="458">
                  <c:v>3.7337916219574684E-3</c:v>
                </c:pt>
                <c:pt idx="459">
                  <c:v>-5.4806576619530179E-4</c:v>
                </c:pt>
                <c:pt idx="460">
                  <c:v>-1.3064970073690086E-2</c:v>
                </c:pt>
                <c:pt idx="461">
                  <c:v>4.3244035930406835E-3</c:v>
                </c:pt>
                <c:pt idx="462">
                  <c:v>1.3066132384617134E-3</c:v>
                </c:pt>
                <c:pt idx="463">
                  <c:v>-3.6876387379528048E-3</c:v>
                </c:pt>
                <c:pt idx="464">
                  <c:v>3.1629316904728007E-4</c:v>
                </c:pt>
                <c:pt idx="465">
                  <c:v>-3.6478885484434783E-3</c:v>
                </c:pt>
                <c:pt idx="466">
                  <c:v>-3.0793298333111241E-3</c:v>
                </c:pt>
                <c:pt idx="467">
                  <c:v>1.8753340046745071E-3</c:v>
                </c:pt>
                <c:pt idx="468">
                  <c:v>4.5113105740458188E-3</c:v>
                </c:pt>
                <c:pt idx="469">
                  <c:v>-3.3831990721968968E-3</c:v>
                </c:pt>
                <c:pt idx="470">
                  <c:v>-4.8963684499765117E-3</c:v>
                </c:pt>
                <c:pt idx="471">
                  <c:v>5.1387048644828412E-3</c:v>
                </c:pt>
                <c:pt idx="472">
                  <c:v>1.6147067786613485E-3</c:v>
                </c:pt>
                <c:pt idx="473">
                  <c:v>-1.2963671091819249E-3</c:v>
                </c:pt>
                <c:pt idx="474">
                  <c:v>-2.4351801204082436E-3</c:v>
                </c:pt>
                <c:pt idx="475">
                  <c:v>-1.3431633724240132E-3</c:v>
                </c:pt>
                <c:pt idx="476">
                  <c:v>3.1749385297244162E-3</c:v>
                </c:pt>
                <c:pt idx="477">
                  <c:v>-4.807029539951471E-5</c:v>
                </c:pt>
                <c:pt idx="478">
                  <c:v>-6.4165599306100296E-3</c:v>
                </c:pt>
                <c:pt idx="479">
                  <c:v>6.4944879475805168E-3</c:v>
                </c:pt>
                <c:pt idx="480">
                  <c:v>-1.5668091343571413E-3</c:v>
                </c:pt>
                <c:pt idx="481">
                  <c:v>1.8990953440787474E-3</c:v>
                </c:pt>
                <c:pt idx="482">
                  <c:v>-3.1438195850078013E-3</c:v>
                </c:pt>
                <c:pt idx="483">
                  <c:v>3.7911753928182254E-3</c:v>
                </c:pt>
                <c:pt idx="484">
                  <c:v>1.4589341251292807E-3</c:v>
                </c:pt>
                <c:pt idx="485">
                  <c:v>-4.8024052233617484E-3</c:v>
                </c:pt>
                <c:pt idx="486">
                  <c:v>2.6097412100861829E-3</c:v>
                </c:pt>
                <c:pt idx="487">
                  <c:v>-6.7153870576922943E-3</c:v>
                </c:pt>
                <c:pt idx="488">
                  <c:v>7.371762106890601E-3</c:v>
                </c:pt>
                <c:pt idx="489">
                  <c:v>-5.7844979768607802E-3</c:v>
                </c:pt>
                <c:pt idx="490">
                  <c:v>-5.2750992427964593E-3</c:v>
                </c:pt>
                <c:pt idx="491">
                  <c:v>-1.5606184378594033E-2</c:v>
                </c:pt>
                <c:pt idx="492">
                  <c:v>-1.1810252210600761E-2</c:v>
                </c:pt>
                <c:pt idx="493">
                  <c:v>2.2800518535367972E-3</c:v>
                </c:pt>
                <c:pt idx="494">
                  <c:v>-1.4495773949908632E-3</c:v>
                </c:pt>
                <c:pt idx="495">
                  <c:v>-9.8919449941947159E-3</c:v>
                </c:pt>
                <c:pt idx="496">
                  <c:v>5.8650623517561449E-3</c:v>
                </c:pt>
                <c:pt idx="497">
                  <c:v>2.0586221205485256E-3</c:v>
                </c:pt>
                <c:pt idx="498">
                  <c:v>3.1453369326176683E-3</c:v>
                </c:pt>
                <c:pt idx="499">
                  <c:v>-5.7096891076790571E-3</c:v>
                </c:pt>
                <c:pt idx="500">
                  <c:v>-3.038343063000274E-3</c:v>
                </c:pt>
                <c:pt idx="501">
                  <c:v>2.1482097523634171E-3</c:v>
                </c:pt>
                <c:pt idx="502">
                  <c:v>-5.3274826419919289E-3</c:v>
                </c:pt>
                <c:pt idx="503">
                  <c:v>-6.0597081120873208E-3</c:v>
                </c:pt>
                <c:pt idx="504">
                  <c:v>-8.9503630728517986E-3</c:v>
                </c:pt>
                <c:pt idx="505">
                  <c:v>1.1831338211263316E-2</c:v>
                </c:pt>
                <c:pt idx="506">
                  <c:v>5.2960643912084411E-3</c:v>
                </c:pt>
                <c:pt idx="507">
                  <c:v>7.5594793248300856E-3</c:v>
                </c:pt>
                <c:pt idx="508">
                  <c:v>3.1946224218842864E-3</c:v>
                </c:pt>
                <c:pt idx="509">
                  <c:v>-4.9806722076629192E-3</c:v>
                </c:pt>
                <c:pt idx="510">
                  <c:v>7.1193946230480483E-3</c:v>
                </c:pt>
                <c:pt idx="511">
                  <c:v>-1.0312556967442944E-2</c:v>
                </c:pt>
                <c:pt idx="512">
                  <c:v>-1.0208075613255686E-2</c:v>
                </c:pt>
                <c:pt idx="513">
                  <c:v>-6.3299716965309694E-3</c:v>
                </c:pt>
                <c:pt idx="514">
                  <c:v>-3.1928746152915743E-3</c:v>
                </c:pt>
                <c:pt idx="515">
                  <c:v>-2.3173510498016884E-3</c:v>
                </c:pt>
                <c:pt idx="516">
                  <c:v>1.4061559257500061E-2</c:v>
                </c:pt>
                <c:pt idx="517">
                  <c:v>-5.1051911745846014E-3</c:v>
                </c:pt>
                <c:pt idx="518">
                  <c:v>1.404111843236612E-2</c:v>
                </c:pt>
                <c:pt idx="519">
                  <c:v>7.0233477256886911E-4</c:v>
                </c:pt>
                <c:pt idx="520">
                  <c:v>6.9594269978848766E-3</c:v>
                </c:pt>
                <c:pt idx="521">
                  <c:v>-1.2419301995124813E-2</c:v>
                </c:pt>
                <c:pt idx="522">
                  <c:v>-3.4174899892200159E-3</c:v>
                </c:pt>
                <c:pt idx="523">
                  <c:v>-1.2682577111275716E-3</c:v>
                </c:pt>
                <c:pt idx="524">
                  <c:v>-2.7483665662411732E-3</c:v>
                </c:pt>
                <c:pt idx="525">
                  <c:v>-1.5267748394431687E-3</c:v>
                </c:pt>
                <c:pt idx="526">
                  <c:v>-3.1670931082220734E-3</c:v>
                </c:pt>
                <c:pt idx="527">
                  <c:v>1.8311551930715181E-3</c:v>
                </c:pt>
                <c:pt idx="528">
                  <c:v>-5.3842068338702835E-3</c:v>
                </c:pt>
                <c:pt idx="529">
                  <c:v>-8.8061345983106009E-4</c:v>
                </c:pt>
                <c:pt idx="530">
                  <c:v>-5.6434838992549547E-3</c:v>
                </c:pt>
                <c:pt idx="531">
                  <c:v>-1.1532199573302728E-2</c:v>
                </c:pt>
                <c:pt idx="532">
                  <c:v>-5.8250174530607166E-3</c:v>
                </c:pt>
                <c:pt idx="533">
                  <c:v>3.1180259897527788E-3</c:v>
                </c:pt>
                <c:pt idx="534">
                  <c:v>-4.7748125946201272E-3</c:v>
                </c:pt>
                <c:pt idx="535">
                  <c:v>-6.5051397909939425E-4</c:v>
                </c:pt>
                <c:pt idx="536">
                  <c:v>1.5630198750723908E-3</c:v>
                </c:pt>
                <c:pt idx="537">
                  <c:v>-1.4348227755160358E-3</c:v>
                </c:pt>
                <c:pt idx="538">
                  <c:v>-1.024926810280459E-2</c:v>
                </c:pt>
                <c:pt idx="539">
                  <c:v>1.3152264697578351E-2</c:v>
                </c:pt>
                <c:pt idx="540">
                  <c:v>-2.1176601416763156E-3</c:v>
                </c:pt>
                <c:pt idx="541">
                  <c:v>2.6634458663502988E-2</c:v>
                </c:pt>
                <c:pt idx="542">
                  <c:v>-7.0258447639527906E-3</c:v>
                </c:pt>
                <c:pt idx="543">
                  <c:v>-8.5168380759238355E-3</c:v>
                </c:pt>
                <c:pt idx="544">
                  <c:v>-8.0614406450631084E-4</c:v>
                </c:pt>
                <c:pt idx="545">
                  <c:v>5.2453608857083531E-3</c:v>
                </c:pt>
                <c:pt idx="546">
                  <c:v>-3.127762886404368E-3</c:v>
                </c:pt>
                <c:pt idx="547">
                  <c:v>1.5581630961906762E-2</c:v>
                </c:pt>
                <c:pt idx="548">
                  <c:v>-7.4973963807454939E-4</c:v>
                </c:pt>
                <c:pt idx="549">
                  <c:v>4.1047538356792021E-3</c:v>
                </c:pt>
                <c:pt idx="550">
                  <c:v>-1.0069741669402417E-2</c:v>
                </c:pt>
                <c:pt idx="551">
                  <c:v>2.1714187864864835E-2</c:v>
                </c:pt>
                <c:pt idx="552">
                  <c:v>1.2994006838187759E-2</c:v>
                </c:pt>
                <c:pt idx="553">
                  <c:v>2.0187136864422304E-3</c:v>
                </c:pt>
                <c:pt idx="554">
                  <c:v>2.2007040677292825E-2</c:v>
                </c:pt>
                <c:pt idx="555">
                  <c:v>3.170134705474717E-2</c:v>
                </c:pt>
                <c:pt idx="556">
                  <c:v>2.5016010128447643E-3</c:v>
                </c:pt>
                <c:pt idx="557">
                  <c:v>-2.3093073022351661E-2</c:v>
                </c:pt>
                <c:pt idx="558">
                  <c:v>1.166258421582275E-2</c:v>
                </c:pt>
                <c:pt idx="559">
                  <c:v>3.9465240912639355E-3</c:v>
                </c:pt>
                <c:pt idx="560">
                  <c:v>-2.151057926131885E-2</c:v>
                </c:pt>
                <c:pt idx="561">
                  <c:v>-4.5733586323272457E-3</c:v>
                </c:pt>
                <c:pt idx="562">
                  <c:v>-2.6468351512422914E-2</c:v>
                </c:pt>
                <c:pt idx="563">
                  <c:v>1.303226579326573E-2</c:v>
                </c:pt>
                <c:pt idx="564">
                  <c:v>2.3714275866165133E-2</c:v>
                </c:pt>
                <c:pt idx="565">
                  <c:v>-2.3329719808019882E-2</c:v>
                </c:pt>
                <c:pt idx="566">
                  <c:v>5.6385468303539361E-3</c:v>
                </c:pt>
                <c:pt idx="567">
                  <c:v>-5.3945979060037227E-3</c:v>
                </c:pt>
                <c:pt idx="568">
                  <c:v>-4.741250212313879E-3</c:v>
                </c:pt>
                <c:pt idx="569">
                  <c:v>-1.3241009897800174E-3</c:v>
                </c:pt>
                <c:pt idx="570">
                  <c:v>7.6819653429332137E-3</c:v>
                </c:pt>
                <c:pt idx="571">
                  <c:v>-9.0418801962836304E-3</c:v>
                </c:pt>
                <c:pt idx="572">
                  <c:v>1.136905499799002E-3</c:v>
                </c:pt>
                <c:pt idx="573">
                  <c:v>-1.2336335117533541E-2</c:v>
                </c:pt>
                <c:pt idx="574">
                  <c:v>-9.5594679854738157E-3</c:v>
                </c:pt>
                <c:pt idx="575">
                  <c:v>-5.7299188794630277E-4</c:v>
                </c:pt>
                <c:pt idx="576">
                  <c:v>-6.3974132760410436E-3</c:v>
                </c:pt>
                <c:pt idx="577">
                  <c:v>1.0539300671899208E-2</c:v>
                </c:pt>
                <c:pt idx="578">
                  <c:v>-2.4213576489653988E-2</c:v>
                </c:pt>
                <c:pt idx="579">
                  <c:v>-1.0947764014033604E-3</c:v>
                </c:pt>
                <c:pt idx="580">
                  <c:v>1.7834157060409076E-3</c:v>
                </c:pt>
                <c:pt idx="581">
                  <c:v>-4.1655851227174814E-3</c:v>
                </c:pt>
                <c:pt idx="582">
                  <c:v>1.6101477033413705E-3</c:v>
                </c:pt>
                <c:pt idx="583">
                  <c:v>-7.0567904187981588E-3</c:v>
                </c:pt>
                <c:pt idx="584">
                  <c:v>-7.4855967836552099E-3</c:v>
                </c:pt>
                <c:pt idx="585">
                  <c:v>-4.8054259958352983E-4</c:v>
                </c:pt>
                <c:pt idx="586">
                  <c:v>-3.9193098148979479E-3</c:v>
                </c:pt>
                <c:pt idx="587">
                  <c:v>-1.3247288098348261E-2</c:v>
                </c:pt>
                <c:pt idx="588">
                  <c:v>1.3817082677530903E-2</c:v>
                </c:pt>
                <c:pt idx="589">
                  <c:v>1.5508180188279915E-4</c:v>
                </c:pt>
                <c:pt idx="590">
                  <c:v>-6.6543856386602407E-3</c:v>
                </c:pt>
                <c:pt idx="591">
                  <c:v>-8.6765481681293777E-3</c:v>
                </c:pt>
                <c:pt idx="592">
                  <c:v>5.1519994689346836E-3</c:v>
                </c:pt>
                <c:pt idx="593">
                  <c:v>-9.2724914295115382E-3</c:v>
                </c:pt>
                <c:pt idx="594">
                  <c:v>-8.6280834019345648E-4</c:v>
                </c:pt>
                <c:pt idx="595">
                  <c:v>3.1920953533847449E-3</c:v>
                </c:pt>
                <c:pt idx="596">
                  <c:v>4.0260457084403765E-3</c:v>
                </c:pt>
                <c:pt idx="597">
                  <c:v>4.4972301405793447E-3</c:v>
                </c:pt>
                <c:pt idx="598">
                  <c:v>-2.7766962306865926E-3</c:v>
                </c:pt>
                <c:pt idx="599">
                  <c:v>-1.5349478484023901E-2</c:v>
                </c:pt>
                <c:pt idx="600">
                  <c:v>1.4315762815246328E-2</c:v>
                </c:pt>
                <c:pt idx="601">
                  <c:v>-3.5554582782882358E-4</c:v>
                </c:pt>
                <c:pt idx="602">
                  <c:v>-1.1418157436504527E-2</c:v>
                </c:pt>
                <c:pt idx="603">
                  <c:v>1.1300817239153903E-3</c:v>
                </c:pt>
                <c:pt idx="604">
                  <c:v>-9.1446646500703277E-3</c:v>
                </c:pt>
                <c:pt idx="605">
                  <c:v>-6.5706937286951796E-3</c:v>
                </c:pt>
                <c:pt idx="606">
                  <c:v>-5.4146910573528223E-3</c:v>
                </c:pt>
                <c:pt idx="607">
                  <c:v>-4.4781765354975304E-3</c:v>
                </c:pt>
                <c:pt idx="608">
                  <c:v>-6.1264286919590141E-3</c:v>
                </c:pt>
                <c:pt idx="609">
                  <c:v>5.5638863647033245E-3</c:v>
                </c:pt>
                <c:pt idx="610">
                  <c:v>4.4267796176098795E-3</c:v>
                </c:pt>
                <c:pt idx="611">
                  <c:v>-9.5134159835998915E-3</c:v>
                </c:pt>
                <c:pt idx="612">
                  <c:v>2.783391877770817E-3</c:v>
                </c:pt>
                <c:pt idx="613">
                  <c:v>4.2804513396707232E-3</c:v>
                </c:pt>
                <c:pt idx="614">
                  <c:v>-2.6890877449781705E-3</c:v>
                </c:pt>
                <c:pt idx="615">
                  <c:v>2.4493050834644689E-2</c:v>
                </c:pt>
                <c:pt idx="616">
                  <c:v>-1.7517738629415632E-2</c:v>
                </c:pt>
                <c:pt idx="617">
                  <c:v>-1.1227748040567134E-2</c:v>
                </c:pt>
                <c:pt idx="618">
                  <c:v>7.696535060013489E-3</c:v>
                </c:pt>
                <c:pt idx="619">
                  <c:v>8.1189647792230084E-3</c:v>
                </c:pt>
                <c:pt idx="620">
                  <c:v>6.3031532019612261E-3</c:v>
                </c:pt>
                <c:pt idx="621">
                  <c:v>3.7565872707604571E-3</c:v>
                </c:pt>
                <c:pt idx="622">
                  <c:v>9.1720486984966064E-3</c:v>
                </c:pt>
                <c:pt idx="623">
                  <c:v>2.8464963553320337E-2</c:v>
                </c:pt>
                <c:pt idx="624">
                  <c:v>2.0579840318302937E-4</c:v>
                </c:pt>
                <c:pt idx="625">
                  <c:v>-3.027564159674332E-2</c:v>
                </c:pt>
                <c:pt idx="626">
                  <c:v>-2.4615851243812688E-4</c:v>
                </c:pt>
                <c:pt idx="627">
                  <c:v>-3.2772081669627104E-3</c:v>
                </c:pt>
                <c:pt idx="628">
                  <c:v>9.6540800709724421E-3</c:v>
                </c:pt>
                <c:pt idx="629">
                  <c:v>7.7288052823573407E-3</c:v>
                </c:pt>
                <c:pt idx="630">
                  <c:v>-7.2338652856185678E-3</c:v>
                </c:pt>
                <c:pt idx="631">
                  <c:v>-1.4205339735739278E-2</c:v>
                </c:pt>
                <c:pt idx="632">
                  <c:v>-5.5111517051190705E-3</c:v>
                </c:pt>
                <c:pt idx="633">
                  <c:v>2.4935086734326384E-3</c:v>
                </c:pt>
                <c:pt idx="634">
                  <c:v>7.2857158032077554E-3</c:v>
                </c:pt>
                <c:pt idx="635">
                  <c:v>-4.8386762961841832E-3</c:v>
                </c:pt>
                <c:pt idx="636">
                  <c:v>5.3314397029611653E-3</c:v>
                </c:pt>
                <c:pt idx="637">
                  <c:v>9.6243210911073403E-3</c:v>
                </c:pt>
                <c:pt idx="638">
                  <c:v>1.5261331849309645E-2</c:v>
                </c:pt>
                <c:pt idx="639">
                  <c:v>-9.7222867015612589E-3</c:v>
                </c:pt>
                <c:pt idx="640">
                  <c:v>1.3672112353851303E-3</c:v>
                </c:pt>
                <c:pt idx="641">
                  <c:v>2.0742759376507665E-4</c:v>
                </c:pt>
                <c:pt idx="642">
                  <c:v>-5.3159393440233198E-3</c:v>
                </c:pt>
                <c:pt idx="643">
                  <c:v>-1.5265096971457882E-2</c:v>
                </c:pt>
                <c:pt idx="644">
                  <c:v>-6.1727754299659519E-3</c:v>
                </c:pt>
                <c:pt idx="645">
                  <c:v>3.2906741462463366E-3</c:v>
                </c:pt>
                <c:pt idx="646">
                  <c:v>1.497228642038355E-3</c:v>
                </c:pt>
                <c:pt idx="647">
                  <c:v>-6.3840793933435192E-3</c:v>
                </c:pt>
                <c:pt idx="648">
                  <c:v>6.8621623208953968E-3</c:v>
                </c:pt>
                <c:pt idx="649">
                  <c:v>3.7914194990611924E-3</c:v>
                </c:pt>
                <c:pt idx="650">
                  <c:v>-6.8595848477686272E-3</c:v>
                </c:pt>
                <c:pt idx="651">
                  <c:v>5.6146763859278434E-3</c:v>
                </c:pt>
                <c:pt idx="652">
                  <c:v>-7.8229260210274723E-3</c:v>
                </c:pt>
                <c:pt idx="653">
                  <c:v>-1.4257831542050002E-4</c:v>
                </c:pt>
                <c:pt idx="654">
                  <c:v>-1.4198241904969331E-2</c:v>
                </c:pt>
                <c:pt idx="655">
                  <c:v>1.3131301574681337E-2</c:v>
                </c:pt>
                <c:pt idx="656">
                  <c:v>5.9551472084691179E-3</c:v>
                </c:pt>
                <c:pt idx="657">
                  <c:v>1.5401179255358185E-2</c:v>
                </c:pt>
                <c:pt idx="658">
                  <c:v>-9.1662205030912172E-3</c:v>
                </c:pt>
                <c:pt idx="659">
                  <c:v>3.5368480507401233E-2</c:v>
                </c:pt>
                <c:pt idx="660">
                  <c:v>-2.1886203603603951E-2</c:v>
                </c:pt>
                <c:pt idx="661">
                  <c:v>1.2924624419070711E-2</c:v>
                </c:pt>
                <c:pt idx="662">
                  <c:v>-1.8949588735119066E-2</c:v>
                </c:pt>
                <c:pt idx="663">
                  <c:v>-3.3366571569555222E-4</c:v>
                </c:pt>
                <c:pt idx="664">
                  <c:v>-2.6776364086441512E-3</c:v>
                </c:pt>
                <c:pt idx="665">
                  <c:v>-1.3352768285894216E-2</c:v>
                </c:pt>
                <c:pt idx="666">
                  <c:v>2.5358555212146986E-3</c:v>
                </c:pt>
                <c:pt idx="667">
                  <c:v>-4.2463896937708617E-3</c:v>
                </c:pt>
                <c:pt idx="668">
                  <c:v>5.1969399503752622E-3</c:v>
                </c:pt>
                <c:pt idx="669">
                  <c:v>-1.8838326586017775E-3</c:v>
                </c:pt>
                <c:pt idx="670">
                  <c:v>1.1323370932854617E-2</c:v>
                </c:pt>
                <c:pt idx="671">
                  <c:v>-7.1691294849742697E-3</c:v>
                </c:pt>
                <c:pt idx="672">
                  <c:v>-4.4085326934258859E-3</c:v>
                </c:pt>
                <c:pt idx="673">
                  <c:v>-3.0597393504281272E-3</c:v>
                </c:pt>
                <c:pt idx="674">
                  <c:v>1.9606366573385061E-3</c:v>
                </c:pt>
                <c:pt idx="675">
                  <c:v>-1.2983647115569397E-3</c:v>
                </c:pt>
                <c:pt idx="676">
                  <c:v>-8.7199339742290959E-3</c:v>
                </c:pt>
                <c:pt idx="677">
                  <c:v>1.3595517188654622E-3</c:v>
                </c:pt>
                <c:pt idx="678">
                  <c:v>-1.263461910119904E-2</c:v>
                </c:pt>
                <c:pt idx="679">
                  <c:v>-2.4875121275632077E-3</c:v>
                </c:pt>
                <c:pt idx="680">
                  <c:v>-7.3684618991772454E-3</c:v>
                </c:pt>
                <c:pt idx="681">
                  <c:v>-4.2089025931330614E-3</c:v>
                </c:pt>
                <c:pt idx="682">
                  <c:v>-7.8415031700903252E-3</c:v>
                </c:pt>
                <c:pt idx="683">
                  <c:v>-1.1345672190082465E-2</c:v>
                </c:pt>
                <c:pt idx="684">
                  <c:v>2.0218890227291274E-3</c:v>
                </c:pt>
                <c:pt idx="685">
                  <c:v>5.4271935317484381E-3</c:v>
                </c:pt>
                <c:pt idx="686">
                  <c:v>-3.9493936618131605E-3</c:v>
                </c:pt>
                <c:pt idx="687">
                  <c:v>9.6527077179015108E-3</c:v>
                </c:pt>
                <c:pt idx="688">
                  <c:v>-1.1856182324156151E-2</c:v>
                </c:pt>
                <c:pt idx="689">
                  <c:v>1.7578176480150271E-2</c:v>
                </c:pt>
                <c:pt idx="690">
                  <c:v>-5.8511288213495593E-3</c:v>
                </c:pt>
                <c:pt idx="691">
                  <c:v>1.6810325906960469E-2</c:v>
                </c:pt>
                <c:pt idx="692">
                  <c:v>-1.4499484749324502E-2</c:v>
                </c:pt>
                <c:pt idx="693">
                  <c:v>-3.4641151271260443E-3</c:v>
                </c:pt>
                <c:pt idx="694">
                  <c:v>5.7941420622051208E-3</c:v>
                </c:pt>
                <c:pt idx="695">
                  <c:v>1.2123893737417065E-2</c:v>
                </c:pt>
                <c:pt idx="696">
                  <c:v>8.581542055819482E-3</c:v>
                </c:pt>
                <c:pt idx="697">
                  <c:v>-2.1217024468775676E-2</c:v>
                </c:pt>
                <c:pt idx="698">
                  <c:v>2.7223720204593047E-2</c:v>
                </c:pt>
                <c:pt idx="699">
                  <c:v>3.6232700494843693E-3</c:v>
                </c:pt>
                <c:pt idx="700">
                  <c:v>7.2047322803903049E-3</c:v>
                </c:pt>
                <c:pt idx="701">
                  <c:v>-9.3717113753898212E-3</c:v>
                </c:pt>
                <c:pt idx="702">
                  <c:v>-1.2761214160240746E-3</c:v>
                </c:pt>
                <c:pt idx="703">
                  <c:v>4.9970036445951783E-3</c:v>
                </c:pt>
                <c:pt idx="704">
                  <c:v>5.9953435772175413E-3</c:v>
                </c:pt>
                <c:pt idx="705">
                  <c:v>-2.0794957065410351E-3</c:v>
                </c:pt>
                <c:pt idx="706">
                  <c:v>4.1838970336879255E-3</c:v>
                </c:pt>
                <c:pt idx="707">
                  <c:v>-9.8848285955889063E-3</c:v>
                </c:pt>
                <c:pt idx="708">
                  <c:v>-3.7550769446569672E-3</c:v>
                </c:pt>
                <c:pt idx="709">
                  <c:v>-6.8605770549692033E-3</c:v>
                </c:pt>
                <c:pt idx="710">
                  <c:v>-1.1673903165159093E-3</c:v>
                </c:pt>
                <c:pt idx="711">
                  <c:v>-7.6287176433748067E-3</c:v>
                </c:pt>
                <c:pt idx="712">
                  <c:v>-2.7563150651634459E-3</c:v>
                </c:pt>
                <c:pt idx="713">
                  <c:v>-5.30803503030341E-3</c:v>
                </c:pt>
                <c:pt idx="714">
                  <c:v>4.4578135261798208E-3</c:v>
                </c:pt>
                <c:pt idx="715">
                  <c:v>-3.8276948342405828E-3</c:v>
                </c:pt>
                <c:pt idx="716">
                  <c:v>-4.8847605907315662E-3</c:v>
                </c:pt>
                <c:pt idx="717">
                  <c:v>-9.5236251150072407E-3</c:v>
                </c:pt>
                <c:pt idx="718">
                  <c:v>-6.7126692426713892E-3</c:v>
                </c:pt>
                <c:pt idx="719">
                  <c:v>1.1382613914543791E-2</c:v>
                </c:pt>
                <c:pt idx="720">
                  <c:v>-9.3537147493882311E-3</c:v>
                </c:pt>
                <c:pt idx="721">
                  <c:v>-2.1242582475243018E-3</c:v>
                </c:pt>
                <c:pt idx="722">
                  <c:v>1.2586002965487536E-2</c:v>
                </c:pt>
                <c:pt idx="723">
                  <c:v>-5.5478368335477946E-3</c:v>
                </c:pt>
                <c:pt idx="724">
                  <c:v>1.281674476760572E-2</c:v>
                </c:pt>
                <c:pt idx="725">
                  <c:v>1.1161860593356597E-2</c:v>
                </c:pt>
                <c:pt idx="726">
                  <c:v>-9.5179578940891522E-3</c:v>
                </c:pt>
                <c:pt idx="727">
                  <c:v>-1.1213303640861188E-2</c:v>
                </c:pt>
                <c:pt idx="728">
                  <c:v>-2.1475046259548151E-3</c:v>
                </c:pt>
                <c:pt idx="729">
                  <c:v>-1.1301007880410924E-3</c:v>
                </c:pt>
                <c:pt idx="730">
                  <c:v>1.623866850701202E-2</c:v>
                </c:pt>
                <c:pt idx="731">
                  <c:v>9.3181046642241017E-3</c:v>
                </c:pt>
                <c:pt idx="732">
                  <c:v>-5.8466677757109484E-3</c:v>
                </c:pt>
                <c:pt idx="733">
                  <c:v>-1.343696011289848E-2</c:v>
                </c:pt>
                <c:pt idx="734">
                  <c:v>1.1055952167820233E-3</c:v>
                </c:pt>
                <c:pt idx="735">
                  <c:v>-4.302360804755228E-4</c:v>
                </c:pt>
                <c:pt idx="736">
                  <c:v>-8.5657283047599932E-3</c:v>
                </c:pt>
                <c:pt idx="737">
                  <c:v>-1.1343310689055171E-2</c:v>
                </c:pt>
                <c:pt idx="738">
                  <c:v>8.0684115495279502E-3</c:v>
                </c:pt>
                <c:pt idx="739">
                  <c:v>7.6052948008289295E-4</c:v>
                </c:pt>
                <c:pt idx="740">
                  <c:v>8.8299948084847608E-3</c:v>
                </c:pt>
                <c:pt idx="741">
                  <c:v>-1.2042172193907025E-3</c:v>
                </c:pt>
                <c:pt idx="742">
                  <c:v>-4.3679399930374469E-3</c:v>
                </c:pt>
                <c:pt idx="743">
                  <c:v>7.4363468252186512E-3</c:v>
                </c:pt>
                <c:pt idx="744">
                  <c:v>-1.0598476060979873E-2</c:v>
                </c:pt>
                <c:pt idx="745">
                  <c:v>-8.1694340892331622E-3</c:v>
                </c:pt>
                <c:pt idx="746">
                  <c:v>-6.1281624348327544E-3</c:v>
                </c:pt>
                <c:pt idx="747">
                  <c:v>3.6413241028291797E-3</c:v>
                </c:pt>
                <c:pt idx="748">
                  <c:v>2.6988675155728095E-3</c:v>
                </c:pt>
                <c:pt idx="749">
                  <c:v>-5.1186945844199398E-4</c:v>
                </c:pt>
                <c:pt idx="750">
                  <c:v>-7.201143359146894E-4</c:v>
                </c:pt>
                <c:pt idx="751">
                  <c:v>3.168903067280369E-3</c:v>
                </c:pt>
                <c:pt idx="752">
                  <c:v>-5.8885856759665761E-3</c:v>
                </c:pt>
                <c:pt idx="753">
                  <c:v>1.3185648510278565E-2</c:v>
                </c:pt>
                <c:pt idx="754">
                  <c:v>-4.5365259922767985E-3</c:v>
                </c:pt>
                <c:pt idx="755">
                  <c:v>-1.7818155342955524E-3</c:v>
                </c:pt>
                <c:pt idx="756">
                  <c:v>-1.5052468409694215E-3</c:v>
                </c:pt>
                <c:pt idx="757">
                  <c:v>-6.3020808940067504E-3</c:v>
                </c:pt>
                <c:pt idx="758">
                  <c:v>-7.3852819702370804E-3</c:v>
                </c:pt>
                <c:pt idx="759">
                  <c:v>-4.157454151507008E-3</c:v>
                </c:pt>
                <c:pt idx="760">
                  <c:v>-2.4159119848554157E-3</c:v>
                </c:pt>
                <c:pt idx="761">
                  <c:v>5.078773031351434E-4</c:v>
                </c:pt>
                <c:pt idx="762">
                  <c:v>2.6130122085336422E-3</c:v>
                </c:pt>
                <c:pt idx="763">
                  <c:v>-6.1728276253286869E-3</c:v>
                </c:pt>
                <c:pt idx="764">
                  <c:v>-6.6248089299198688E-3</c:v>
                </c:pt>
                <c:pt idx="765">
                  <c:v>6.9911280409334555E-3</c:v>
                </c:pt>
                <c:pt idx="766">
                  <c:v>-4.959901595935531E-3</c:v>
                </c:pt>
                <c:pt idx="767">
                  <c:v>-1.8435716489648589E-3</c:v>
                </c:pt>
                <c:pt idx="768">
                  <c:v>1.1080159650846168E-2</c:v>
                </c:pt>
                <c:pt idx="769">
                  <c:v>5.3904459253436747E-3</c:v>
                </c:pt>
                <c:pt idx="770">
                  <c:v>-1.1106015113075075E-3</c:v>
                </c:pt>
                <c:pt idx="771">
                  <c:v>1.8828317025477998E-3</c:v>
                </c:pt>
                <c:pt idx="772">
                  <c:v>-5.6188695458047003E-3</c:v>
                </c:pt>
                <c:pt idx="773">
                  <c:v>7.0022751975241894E-3</c:v>
                </c:pt>
                <c:pt idx="774">
                  <c:v>-3.2491904831975027E-3</c:v>
                </c:pt>
                <c:pt idx="775">
                  <c:v>-1.2123937850620891E-3</c:v>
                </c:pt>
                <c:pt idx="776">
                  <c:v>-6.663180593257538E-3</c:v>
                </c:pt>
                <c:pt idx="777">
                  <c:v>2.2927490048907519E-4</c:v>
                </c:pt>
                <c:pt idx="778">
                  <c:v>-4.581245536659691E-4</c:v>
                </c:pt>
                <c:pt idx="779">
                  <c:v>1.4752235028667432E-3</c:v>
                </c:pt>
                <c:pt idx="780">
                  <c:v>-7.1631648093698746E-3</c:v>
                </c:pt>
                <c:pt idx="781">
                  <c:v>-3.6168624262342373E-3</c:v>
                </c:pt>
                <c:pt idx="782">
                  <c:v>-3.3630149621880923E-3</c:v>
                </c:pt>
                <c:pt idx="783">
                  <c:v>2.0225504064138038E-3</c:v>
                </c:pt>
                <c:pt idx="784">
                  <c:v>-3.2272315130480685E-3</c:v>
                </c:pt>
                <c:pt idx="785">
                  <c:v>-4.0755013864570803E-3</c:v>
                </c:pt>
                <c:pt idx="786">
                  <c:v>2.139087552437561E-3</c:v>
                </c:pt>
                <c:pt idx="787">
                  <c:v>-4.9805614013540963E-3</c:v>
                </c:pt>
                <c:pt idx="788">
                  <c:v>-4.2077927681153674E-3</c:v>
                </c:pt>
                <c:pt idx="789">
                  <c:v>2.2548471289940133E-3</c:v>
                </c:pt>
                <c:pt idx="790">
                  <c:v>3.5955884703853091E-3</c:v>
                </c:pt>
                <c:pt idx="791">
                  <c:v>1.2847555777036716E-3</c:v>
                </c:pt>
                <c:pt idx="792">
                  <c:v>7.1639946303461849E-3</c:v>
                </c:pt>
                <c:pt idx="793">
                  <c:v>3.5450246060307416E-3</c:v>
                </c:pt>
                <c:pt idx="794">
                  <c:v>1.2795327075835462E-2</c:v>
                </c:pt>
                <c:pt idx="795">
                  <c:v>4.475710534958992E-3</c:v>
                </c:pt>
                <c:pt idx="796">
                  <c:v>1.3530646189467945E-2</c:v>
                </c:pt>
                <c:pt idx="797">
                  <c:v>-1.9783168185280621E-3</c:v>
                </c:pt>
                <c:pt idx="798">
                  <c:v>-4.3776483264971406E-3</c:v>
                </c:pt>
                <c:pt idx="799">
                  <c:v>9.060060335874703E-3</c:v>
                </c:pt>
                <c:pt idx="800">
                  <c:v>6.9992561856948819E-3</c:v>
                </c:pt>
                <c:pt idx="801">
                  <c:v>1.141732218369002E-3</c:v>
                </c:pt>
                <c:pt idx="802">
                  <c:v>-7.6141296898070195E-3</c:v>
                </c:pt>
                <c:pt idx="803">
                  <c:v>-5.5766585237749834E-3</c:v>
                </c:pt>
                <c:pt idx="804">
                  <c:v>-6.7393677391334832E-3</c:v>
                </c:pt>
                <c:pt idx="805">
                  <c:v>1.0535808157484656E-2</c:v>
                </c:pt>
                <c:pt idx="806">
                  <c:v>1.6730175929581602E-3</c:v>
                </c:pt>
                <c:pt idx="807">
                  <c:v>-1.1977086474766283E-3</c:v>
                </c:pt>
                <c:pt idx="808">
                  <c:v>-5.0302707746489933E-3</c:v>
                </c:pt>
                <c:pt idx="809">
                  <c:v>7.9095050649219175E-3</c:v>
                </c:pt>
                <c:pt idx="810">
                  <c:v>-7.3264281513096309E-4</c:v>
                </c:pt>
                <c:pt idx="811">
                  <c:v>1.7441971495155532E-2</c:v>
                </c:pt>
                <c:pt idx="812">
                  <c:v>5.6572014700374575E-3</c:v>
                </c:pt>
                <c:pt idx="813">
                  <c:v>1.3640460493719831E-2</c:v>
                </c:pt>
                <c:pt idx="814">
                  <c:v>2.0601909329641458E-2</c:v>
                </c:pt>
                <c:pt idx="815">
                  <c:v>5.4513819051488612E-3</c:v>
                </c:pt>
                <c:pt idx="816">
                  <c:v>1.4464856817764762E-2</c:v>
                </c:pt>
                <c:pt idx="817">
                  <c:v>1.9808361713902576E-2</c:v>
                </c:pt>
                <c:pt idx="818">
                  <c:v>7.9683927291921454E-3</c:v>
                </c:pt>
                <c:pt idx="819">
                  <c:v>9.6496860812556873E-3</c:v>
                </c:pt>
                <c:pt idx="820">
                  <c:v>-1.3199647589540479E-2</c:v>
                </c:pt>
                <c:pt idx="821">
                  <c:v>2.1850214247680057E-2</c:v>
                </c:pt>
                <c:pt idx="822">
                  <c:v>-6.6942202467431969E-4</c:v>
                </c:pt>
                <c:pt idx="823">
                  <c:v>5.4059577321414719E-2</c:v>
                </c:pt>
                <c:pt idx="824">
                  <c:v>-1.2096226272496662E-2</c:v>
                </c:pt>
                <c:pt idx="825">
                  <c:v>-2.6809544774332204E-2</c:v>
                </c:pt>
                <c:pt idx="826">
                  <c:v>-1.4969215356084658E-2</c:v>
                </c:pt>
                <c:pt idx="827">
                  <c:v>1.861512081440761E-2</c:v>
                </c:pt>
                <c:pt idx="828">
                  <c:v>9.4136753811121365E-3</c:v>
                </c:pt>
                <c:pt idx="829">
                  <c:v>-1.9611896554762923E-2</c:v>
                </c:pt>
                <c:pt idx="830">
                  <c:v>1.4393336413084863E-2</c:v>
                </c:pt>
                <c:pt idx="831">
                  <c:v>5.9020625353000247E-2</c:v>
                </c:pt>
                <c:pt idx="832">
                  <c:v>-2.0917601631051514E-2</c:v>
                </c:pt>
                <c:pt idx="833">
                  <c:v>1.2431488586341853E-2</c:v>
                </c:pt>
                <c:pt idx="834">
                  <c:v>5.2771706607372876E-2</c:v>
                </c:pt>
                <c:pt idx="835">
                  <c:v>1.4925566879245542E-2</c:v>
                </c:pt>
                <c:pt idx="836">
                  <c:v>6.8385489394157853E-2</c:v>
                </c:pt>
                <c:pt idx="837">
                  <c:v>6.1980619532562682E-2</c:v>
                </c:pt>
                <c:pt idx="838">
                  <c:v>5.6524528053707229E-3</c:v>
                </c:pt>
                <c:pt idx="839">
                  <c:v>-1.9571224124533285E-2</c:v>
                </c:pt>
                <c:pt idx="840">
                  <c:v>2.8284085075299392E-2</c:v>
                </c:pt>
                <c:pt idx="841">
                  <c:v>-8.1773244935660849E-2</c:v>
                </c:pt>
                <c:pt idx="842">
                  <c:v>-2.0645141217264934E-2</c:v>
                </c:pt>
                <c:pt idx="843">
                  <c:v>6.3552911603909371E-2</c:v>
                </c:pt>
                <c:pt idx="844">
                  <c:v>-4.0021367426275115E-2</c:v>
                </c:pt>
                <c:pt idx="845">
                  <c:v>-9.2660840755323902E-3</c:v>
                </c:pt>
                <c:pt idx="846">
                  <c:v>-3.5119516290211964E-3</c:v>
                </c:pt>
                <c:pt idx="847">
                  <c:v>6.2538186382786437E-2</c:v>
                </c:pt>
                <c:pt idx="848">
                  <c:v>6.1162124045313404E-2</c:v>
                </c:pt>
                <c:pt idx="849">
                  <c:v>-4.6897001812136893E-2</c:v>
                </c:pt>
                <c:pt idx="850">
                  <c:v>2.3618210859106991E-2</c:v>
                </c:pt>
                <c:pt idx="851">
                  <c:v>-2.9045077537144182E-2</c:v>
                </c:pt>
                <c:pt idx="852">
                  <c:v>-3.8405355351144949E-2</c:v>
                </c:pt>
                <c:pt idx="853">
                  <c:v>-2.4254198095628905E-2</c:v>
                </c:pt>
                <c:pt idx="854">
                  <c:v>-1.1963828217428443E-2</c:v>
                </c:pt>
                <c:pt idx="855">
                  <c:v>6.4313257638235885E-3</c:v>
                </c:pt>
                <c:pt idx="856">
                  <c:v>3.4952777718560986E-2</c:v>
                </c:pt>
                <c:pt idx="857">
                  <c:v>-2.3825663796808626E-2</c:v>
                </c:pt>
                <c:pt idx="858">
                  <c:v>6.6932660470982366E-3</c:v>
                </c:pt>
                <c:pt idx="859">
                  <c:v>3.7592407137872062E-2</c:v>
                </c:pt>
                <c:pt idx="860">
                  <c:v>-2.565645635772814E-2</c:v>
                </c:pt>
                <c:pt idx="861">
                  <c:v>1.3357588435930209E-2</c:v>
                </c:pt>
                <c:pt idx="862">
                  <c:v>1.8022128183005911E-2</c:v>
                </c:pt>
                <c:pt idx="863">
                  <c:v>4.3661254982680739E-2</c:v>
                </c:pt>
                <c:pt idx="864">
                  <c:v>1.8440682830775826E-3</c:v>
                </c:pt>
                <c:pt idx="865">
                  <c:v>-3.1897028858730303E-2</c:v>
                </c:pt>
                <c:pt idx="866">
                  <c:v>1.9506474280509389E-2</c:v>
                </c:pt>
                <c:pt idx="867">
                  <c:v>2.2490057384955475E-2</c:v>
                </c:pt>
                <c:pt idx="868">
                  <c:v>1.9541514190819946E-2</c:v>
                </c:pt>
                <c:pt idx="869">
                  <c:v>4.3006653055723786E-2</c:v>
                </c:pt>
                <c:pt idx="870">
                  <c:v>-6.3678455213888027E-2</c:v>
                </c:pt>
                <c:pt idx="871">
                  <c:v>6.5140386653249182E-3</c:v>
                </c:pt>
                <c:pt idx="872">
                  <c:v>-5.2827107264598848E-2</c:v>
                </c:pt>
                <c:pt idx="873">
                  <c:v>3.41100817246726E-2</c:v>
                </c:pt>
                <c:pt idx="874">
                  <c:v>1.1074242212565708E-2</c:v>
                </c:pt>
                <c:pt idx="875">
                  <c:v>1.6275878339358896E-2</c:v>
                </c:pt>
                <c:pt idx="876">
                  <c:v>3.0871904464976889E-2</c:v>
                </c:pt>
                <c:pt idx="877">
                  <c:v>3.5011416194724129E-2</c:v>
                </c:pt>
                <c:pt idx="878">
                  <c:v>8.3222656392945814E-3</c:v>
                </c:pt>
                <c:pt idx="879">
                  <c:v>-2.5305622117693636E-2</c:v>
                </c:pt>
                <c:pt idx="880">
                  <c:v>3.4600606840775899E-2</c:v>
                </c:pt>
                <c:pt idx="881">
                  <c:v>-1.3922964167295044E-2</c:v>
                </c:pt>
                <c:pt idx="882">
                  <c:v>-1.2743403386037629E-2</c:v>
                </c:pt>
                <c:pt idx="883">
                  <c:v>-2.9330146282436988E-2</c:v>
                </c:pt>
                <c:pt idx="884">
                  <c:v>3.2275004507149136E-3</c:v>
                </c:pt>
                <c:pt idx="885">
                  <c:v>-5.3722158279354906E-3</c:v>
                </c:pt>
                <c:pt idx="886">
                  <c:v>-2.7530298900510664E-2</c:v>
                </c:pt>
                <c:pt idx="887">
                  <c:v>1.6382617075336666E-2</c:v>
                </c:pt>
                <c:pt idx="888">
                  <c:v>2.5515177299022768E-2</c:v>
                </c:pt>
                <c:pt idx="889">
                  <c:v>-2.425621226766143E-2</c:v>
                </c:pt>
                <c:pt idx="890">
                  <c:v>1.9509312215717473E-2</c:v>
                </c:pt>
                <c:pt idx="891">
                  <c:v>-1.0889307030898805E-2</c:v>
                </c:pt>
                <c:pt idx="892">
                  <c:v>-8.0296309032483852E-3</c:v>
                </c:pt>
                <c:pt idx="893">
                  <c:v>1.1389027915367993E-2</c:v>
                </c:pt>
                <c:pt idx="894">
                  <c:v>-2.4740330415906907E-2</c:v>
                </c:pt>
                <c:pt idx="895">
                  <c:v>6.4635431775425418E-3</c:v>
                </c:pt>
                <c:pt idx="896">
                  <c:v>-4.0285727628081407E-2</c:v>
                </c:pt>
                <c:pt idx="897">
                  <c:v>-3.1441358118524713E-2</c:v>
                </c:pt>
                <c:pt idx="898">
                  <c:v>3.7378146980954659E-2</c:v>
                </c:pt>
                <c:pt idx="899">
                  <c:v>8.6550450382184806E-3</c:v>
                </c:pt>
                <c:pt idx="900">
                  <c:v>-1.0831257665836255E-2</c:v>
                </c:pt>
                <c:pt idx="901">
                  <c:v>2.8860613126989971E-2</c:v>
                </c:pt>
                <c:pt idx="902">
                  <c:v>-2.2926489730043173E-4</c:v>
                </c:pt>
                <c:pt idx="903">
                  <c:v>2.4776545534779461E-2</c:v>
                </c:pt>
                <c:pt idx="904">
                  <c:v>-6.2553475869890299E-3</c:v>
                </c:pt>
                <c:pt idx="905">
                  <c:v>-1.0745636505689734E-2</c:v>
                </c:pt>
                <c:pt idx="906">
                  <c:v>5.3710348971361763E-3</c:v>
                </c:pt>
                <c:pt idx="907">
                  <c:v>1.2847502060964923E-2</c:v>
                </c:pt>
                <c:pt idx="908">
                  <c:v>-1.4701834830770632E-2</c:v>
                </c:pt>
                <c:pt idx="909">
                  <c:v>-6.0928531079241528E-3</c:v>
                </c:pt>
                <c:pt idx="910">
                  <c:v>2.3441132453932718E-5</c:v>
                </c:pt>
                <c:pt idx="911">
                  <c:v>-4.9285569557490135E-3</c:v>
                </c:pt>
                <c:pt idx="912">
                  <c:v>8.5126780274812353E-3</c:v>
                </c:pt>
                <c:pt idx="913">
                  <c:v>-2.7237590309578161E-2</c:v>
                </c:pt>
                <c:pt idx="914">
                  <c:v>4.9158519955513321E-3</c:v>
                </c:pt>
                <c:pt idx="915">
                  <c:v>8.8660145002138254E-3</c:v>
                </c:pt>
                <c:pt idx="916">
                  <c:v>9.3447891393251548E-3</c:v>
                </c:pt>
                <c:pt idx="917">
                  <c:v>-3.8101959563708932E-3</c:v>
                </c:pt>
                <c:pt idx="918">
                  <c:v>5.0989429541114758E-4</c:v>
                </c:pt>
                <c:pt idx="919">
                  <c:v>-1.1364692818752398E-2</c:v>
                </c:pt>
                <c:pt idx="920">
                  <c:v>-1.4428577079570008E-2</c:v>
                </c:pt>
                <c:pt idx="921">
                  <c:v>2.2016803588136031E-3</c:v>
                </c:pt>
                <c:pt idx="922">
                  <c:v>2.0176811855155397E-2</c:v>
                </c:pt>
                <c:pt idx="923">
                  <c:v>-1.5005126072240339E-2</c:v>
                </c:pt>
                <c:pt idx="924">
                  <c:v>1.4928005662522606E-2</c:v>
                </c:pt>
                <c:pt idx="925">
                  <c:v>-2.3820119984888123E-2</c:v>
                </c:pt>
                <c:pt idx="926">
                  <c:v>1.0645393162203844E-2</c:v>
                </c:pt>
                <c:pt idx="927">
                  <c:v>2.5611079355031287E-2</c:v>
                </c:pt>
                <c:pt idx="928">
                  <c:v>9.5076143060764898E-3</c:v>
                </c:pt>
                <c:pt idx="929">
                  <c:v>7.5522497397776684E-3</c:v>
                </c:pt>
                <c:pt idx="930">
                  <c:v>5.4942940221657261E-3</c:v>
                </c:pt>
                <c:pt idx="931">
                  <c:v>-4.3885555787092452E-3</c:v>
                </c:pt>
                <c:pt idx="932">
                  <c:v>-8.3745589420545375E-3</c:v>
                </c:pt>
                <c:pt idx="933">
                  <c:v>1.0971215236048716E-2</c:v>
                </c:pt>
                <c:pt idx="934">
                  <c:v>3.7597336441503107E-2</c:v>
                </c:pt>
                <c:pt idx="935">
                  <c:v>-9.9638612873808787E-3</c:v>
                </c:pt>
                <c:pt idx="936">
                  <c:v>-1.7499963932679996E-2</c:v>
                </c:pt>
                <c:pt idx="937">
                  <c:v>7.6941728230291336E-3</c:v>
                </c:pt>
                <c:pt idx="938">
                  <c:v>-1.0380286486468861E-2</c:v>
                </c:pt>
                <c:pt idx="939">
                  <c:v>4.3949158824253282E-3</c:v>
                </c:pt>
                <c:pt idx="940">
                  <c:v>-1.968085094750497E-2</c:v>
                </c:pt>
                <c:pt idx="941">
                  <c:v>1.5009199886646561E-3</c:v>
                </c:pt>
                <c:pt idx="942">
                  <c:v>-2.0429592634683968E-2</c:v>
                </c:pt>
                <c:pt idx="943">
                  <c:v>-1.5148371332099485E-3</c:v>
                </c:pt>
                <c:pt idx="944">
                  <c:v>-7.9153449732093095E-3</c:v>
                </c:pt>
                <c:pt idx="945">
                  <c:v>1.1209073073846203E-3</c:v>
                </c:pt>
                <c:pt idx="946">
                  <c:v>-1.6339628765500751E-2</c:v>
                </c:pt>
                <c:pt idx="947">
                  <c:v>2.3471363645320305E-4</c:v>
                </c:pt>
                <c:pt idx="948">
                  <c:v>5.6382321643436394E-3</c:v>
                </c:pt>
                <c:pt idx="949">
                  <c:v>-1.0553380335007911E-2</c:v>
                </c:pt>
                <c:pt idx="950">
                  <c:v>9.4098036365431771E-4</c:v>
                </c:pt>
                <c:pt idx="951">
                  <c:v>-5.6082258101003675E-3</c:v>
                </c:pt>
                <c:pt idx="952">
                  <c:v>4.5330514003605812E-3</c:v>
                </c:pt>
                <c:pt idx="953">
                  <c:v>1.7774586241845206E-2</c:v>
                </c:pt>
                <c:pt idx="954">
                  <c:v>1.9606267718314713E-2</c:v>
                </c:pt>
                <c:pt idx="955">
                  <c:v>-6.4202228923583432E-3</c:v>
                </c:pt>
                <c:pt idx="956">
                  <c:v>-9.0572809536705115E-3</c:v>
                </c:pt>
                <c:pt idx="957">
                  <c:v>-1.9409604442769488E-2</c:v>
                </c:pt>
                <c:pt idx="958">
                  <c:v>-1.1561606210491154E-2</c:v>
                </c:pt>
                <c:pt idx="959">
                  <c:v>4.1640199302092635E-3</c:v>
                </c:pt>
                <c:pt idx="960">
                  <c:v>-2.8289596568167583E-3</c:v>
                </c:pt>
                <c:pt idx="961">
                  <c:v>-7.5757616926982229E-3</c:v>
                </c:pt>
                <c:pt idx="962">
                  <c:v>-1.4591551959453986E-2</c:v>
                </c:pt>
                <c:pt idx="963">
                  <c:v>2.8951653809758575E-3</c:v>
                </c:pt>
                <c:pt idx="964">
                  <c:v>1.1279984577149835E-2</c:v>
                </c:pt>
                <c:pt idx="965">
                  <c:v>-1.0392492155939331E-2</c:v>
                </c:pt>
                <c:pt idx="966">
                  <c:v>-5.0396980481191593E-3</c:v>
                </c:pt>
                <c:pt idx="967">
                  <c:v>1.0941584678074733E-2</c:v>
                </c:pt>
                <c:pt idx="968">
                  <c:v>2.2077989261434325E-2</c:v>
                </c:pt>
                <c:pt idx="969">
                  <c:v>-1.3464610882577688E-2</c:v>
                </c:pt>
                <c:pt idx="970">
                  <c:v>-3.0557051792345176E-4</c:v>
                </c:pt>
                <c:pt idx="971">
                  <c:v>-1.5743683956347541E-2</c:v>
                </c:pt>
                <c:pt idx="972">
                  <c:v>2.2556006844825265E-2</c:v>
                </c:pt>
                <c:pt idx="973">
                  <c:v>-1.1734597362855027E-2</c:v>
                </c:pt>
                <c:pt idx="974">
                  <c:v>-9.0826834453737355E-3</c:v>
                </c:pt>
                <c:pt idx="975">
                  <c:v>-1.7815833586378722E-3</c:v>
                </c:pt>
                <c:pt idx="976">
                  <c:v>-2.2724979573525182E-2</c:v>
                </c:pt>
                <c:pt idx="977">
                  <c:v>8.0226132129757512E-3</c:v>
                </c:pt>
                <c:pt idx="978">
                  <c:v>-1.2744708819953911E-2</c:v>
                </c:pt>
                <c:pt idx="979">
                  <c:v>-2.271824947888195E-3</c:v>
                </c:pt>
                <c:pt idx="980">
                  <c:v>-2.2913668355356912E-2</c:v>
                </c:pt>
                <c:pt idx="981">
                  <c:v>5.1118094765246645E-4</c:v>
                </c:pt>
                <c:pt idx="982">
                  <c:v>3.892482774155181E-5</c:v>
                </c:pt>
                <c:pt idx="983">
                  <c:v>2.1101372937896275E-2</c:v>
                </c:pt>
                <c:pt idx="984">
                  <c:v>-1.2637775447762799E-2</c:v>
                </c:pt>
                <c:pt idx="985">
                  <c:v>1.4025842910705025E-2</c:v>
                </c:pt>
                <c:pt idx="986">
                  <c:v>-1.9060501743936115E-2</c:v>
                </c:pt>
                <c:pt idx="987">
                  <c:v>-1.388026278181274E-2</c:v>
                </c:pt>
                <c:pt idx="988">
                  <c:v>-7.6937629073940278E-3</c:v>
                </c:pt>
                <c:pt idx="989">
                  <c:v>-2.5828181423518536E-3</c:v>
                </c:pt>
                <c:pt idx="990">
                  <c:v>-1.7943989937850772E-3</c:v>
                </c:pt>
                <c:pt idx="991">
                  <c:v>-1.6002761372489981E-3</c:v>
                </c:pt>
                <c:pt idx="992">
                  <c:v>-9.906033399217232E-3</c:v>
                </c:pt>
                <c:pt idx="993">
                  <c:v>1.5215518087210226E-2</c:v>
                </c:pt>
                <c:pt idx="994">
                  <c:v>-2.0243304554023556E-2</c:v>
                </c:pt>
                <c:pt idx="995">
                  <c:v>-1.2942415456290155E-2</c:v>
                </c:pt>
                <c:pt idx="996">
                  <c:v>-5.7368928504706474E-3</c:v>
                </c:pt>
                <c:pt idx="997">
                  <c:v>-1.481086576253117E-2</c:v>
                </c:pt>
                <c:pt idx="998">
                  <c:v>2.1244268996254905E-2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5E-4CCB-8674-38F4AE42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320600"/>
        <c:axId val="512326176"/>
      </c:scatterChart>
      <c:valAx>
        <c:axId val="51232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Inclinaçao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326176"/>
        <c:crosses val="autoZero"/>
        <c:crossBetween val="midCat"/>
      </c:valAx>
      <c:valAx>
        <c:axId val="51232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32060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Lag1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'WDOFUT-Template'!$H$2:$H$1000</c:f>
              <c:numCache>
                <c:formatCode>0.00%</c:formatCode>
                <c:ptCount val="999"/>
                <c:pt idx="0" formatCode="0%">
                  <c:v>0</c:v>
                </c:pt>
                <c:pt idx="1">
                  <c:v>0</c:v>
                </c:pt>
                <c:pt idx="2">
                  <c:v>-9.6230954290297266E-3</c:v>
                </c:pt>
                <c:pt idx="3">
                  <c:v>-6.0728744939271273E-3</c:v>
                </c:pt>
                <c:pt idx="4">
                  <c:v>-1.6293279022403517E-3</c:v>
                </c:pt>
                <c:pt idx="5">
                  <c:v>-7.3439412484700428E-3</c:v>
                </c:pt>
                <c:pt idx="6">
                  <c:v>-4.1101520756270382E-4</c:v>
                </c:pt>
                <c:pt idx="7">
                  <c:v>-8.2236842105263275E-3</c:v>
                </c:pt>
                <c:pt idx="8">
                  <c:v>-9.5356550580431021E-3</c:v>
                </c:pt>
                <c:pt idx="9">
                  <c:v>-8.3717036416910418E-3</c:v>
                </c:pt>
                <c:pt idx="10">
                  <c:v>3.0814689742507451E-2</c:v>
                </c:pt>
                <c:pt idx="11">
                  <c:v>1.5561015561015523E-2</c:v>
                </c:pt>
                <c:pt idx="12">
                  <c:v>-1.6129032258064502E-2</c:v>
                </c:pt>
                <c:pt idx="13">
                  <c:v>4.098360655737654E-3</c:v>
                </c:pt>
                <c:pt idx="14">
                  <c:v>1.2244897959183598E-2</c:v>
                </c:pt>
                <c:pt idx="15">
                  <c:v>2.0161290322580072E-3</c:v>
                </c:pt>
                <c:pt idx="16">
                  <c:v>1.2072434607646176E-3</c:v>
                </c:pt>
                <c:pt idx="17">
                  <c:v>1.4871382636655994E-2</c:v>
                </c:pt>
                <c:pt idx="18">
                  <c:v>-1.1089108910891099E-2</c:v>
                </c:pt>
                <c:pt idx="19">
                  <c:v>-1.0412494993992771E-2</c:v>
                </c:pt>
                <c:pt idx="20">
                  <c:v>-8.4985835694051381E-3</c:v>
                </c:pt>
                <c:pt idx="21">
                  <c:v>-4.0816326530612734E-3</c:v>
                </c:pt>
                <c:pt idx="22">
                  <c:v>-9.0163934426229497E-3</c:v>
                </c:pt>
                <c:pt idx="23">
                  <c:v>-7.4441687344912744E-3</c:v>
                </c:pt>
                <c:pt idx="24">
                  <c:v>2.4999999999999467E-3</c:v>
                </c:pt>
                <c:pt idx="25">
                  <c:v>-9.1438071487947026E-3</c:v>
                </c:pt>
                <c:pt idx="26">
                  <c:v>4.6140939597314468E-3</c:v>
                </c:pt>
                <c:pt idx="27">
                  <c:v>8.7682672233819758E-3</c:v>
                </c:pt>
                <c:pt idx="28">
                  <c:v>-1.0761589403973537E-2</c:v>
                </c:pt>
                <c:pt idx="29">
                  <c:v>-3.7656903765690419E-3</c:v>
                </c:pt>
                <c:pt idx="30">
                  <c:v>-2.9399412011760218E-3</c:v>
                </c:pt>
                <c:pt idx="31">
                  <c:v>-5.8972198820556043E-3</c:v>
                </c:pt>
                <c:pt idx="32">
                  <c:v>-4.0254237288135375E-3</c:v>
                </c:pt>
                <c:pt idx="33">
                  <c:v>8.7215486066793968E-3</c:v>
                </c:pt>
                <c:pt idx="34">
                  <c:v>8.8570223534374382E-3</c:v>
                </c:pt>
                <c:pt idx="35">
                  <c:v>5.0167224080268635E-3</c:v>
                </c:pt>
                <c:pt idx="36">
                  <c:v>4.5757071547420924E-3</c:v>
                </c:pt>
                <c:pt idx="37">
                  <c:v>-7.8674948240166076E-3</c:v>
                </c:pt>
                <c:pt idx="38">
                  <c:v>-3.3388981636059967E-3</c:v>
                </c:pt>
                <c:pt idx="39">
                  <c:v>-1.2144053601340077E-2</c:v>
                </c:pt>
                <c:pt idx="40">
                  <c:v>-1.6956337431114354E-3</c:v>
                </c:pt>
                <c:pt idx="41">
                  <c:v>6.3694267515923553E-3</c:v>
                </c:pt>
                <c:pt idx="42">
                  <c:v>-9.2827004219409037E-3</c:v>
                </c:pt>
                <c:pt idx="43">
                  <c:v>2.9812606473593739E-3</c:v>
                </c:pt>
                <c:pt idx="44">
                  <c:v>-2.1231422505307851E-3</c:v>
                </c:pt>
                <c:pt idx="45">
                  <c:v>2.9787234042553123E-3</c:v>
                </c:pt>
                <c:pt idx="46">
                  <c:v>-5.5154857870174379E-3</c:v>
                </c:pt>
                <c:pt idx="47">
                  <c:v>1.1945392491467643E-2</c:v>
                </c:pt>
                <c:pt idx="48">
                  <c:v>1.3069139966273235E-2</c:v>
                </c:pt>
                <c:pt idx="49">
                  <c:v>3.5788597586350335E-2</c:v>
                </c:pt>
                <c:pt idx="50">
                  <c:v>-2.169546002410605E-2</c:v>
                </c:pt>
                <c:pt idx="51">
                  <c:v>3.2854209445585258E-3</c:v>
                </c:pt>
                <c:pt idx="52">
                  <c:v>-1.514531313958245E-2</c:v>
                </c:pt>
                <c:pt idx="53">
                  <c:v>-5.4031587697422889E-3</c:v>
                </c:pt>
                <c:pt idx="54">
                  <c:v>5.4325114918511996E-3</c:v>
                </c:pt>
                <c:pt idx="55">
                  <c:v>-1.5793848711554426E-2</c:v>
                </c:pt>
                <c:pt idx="56">
                  <c:v>-6.7567567567567988E-3</c:v>
                </c:pt>
                <c:pt idx="57">
                  <c:v>-6.8027210884353817E-3</c:v>
                </c:pt>
                <c:pt idx="58">
                  <c:v>-4.2808219178080975E-4</c:v>
                </c:pt>
                <c:pt idx="59">
                  <c:v>8.565310492505418E-3</c:v>
                </c:pt>
                <c:pt idx="60">
                  <c:v>-1.9108280254777066E-2</c:v>
                </c:pt>
                <c:pt idx="61">
                  <c:v>-3.0303030303030498E-3</c:v>
                </c:pt>
                <c:pt idx="62">
                  <c:v>3.1263569257490298E-2</c:v>
                </c:pt>
                <c:pt idx="63">
                  <c:v>7.5789473684211295E-3</c:v>
                </c:pt>
                <c:pt idx="64">
                  <c:v>-1.7133305474300031E-2</c:v>
                </c:pt>
                <c:pt idx="65">
                  <c:v>8.0782312925169464E-3</c:v>
                </c:pt>
                <c:pt idx="66">
                  <c:v>-1.687051876845258E-3</c:v>
                </c:pt>
                <c:pt idx="67">
                  <c:v>1.985635825940002E-2</c:v>
                </c:pt>
                <c:pt idx="68">
                  <c:v>1.8641259320629766E-2</c:v>
                </c:pt>
                <c:pt idx="69">
                  <c:v>-2.80601870679138E-2</c:v>
                </c:pt>
                <c:pt idx="70">
                  <c:v>8.3682008368199945E-3</c:v>
                </c:pt>
                <c:pt idx="71">
                  <c:v>2.0746887966804906E-2</c:v>
                </c:pt>
                <c:pt idx="72">
                  <c:v>-2.1951219512195141E-2</c:v>
                </c:pt>
                <c:pt idx="73">
                  <c:v>8.3125519534488213E-4</c:v>
                </c:pt>
                <c:pt idx="74">
                  <c:v>-6.229235880398698E-3</c:v>
                </c:pt>
                <c:pt idx="75">
                  <c:v>-5.014625992478039E-3</c:v>
                </c:pt>
                <c:pt idx="76">
                  <c:v>-8.8198236035279542E-3</c:v>
                </c:pt>
                <c:pt idx="77">
                  <c:v>1.2711864406779627E-2</c:v>
                </c:pt>
                <c:pt idx="78">
                  <c:v>-1.2133891213389147E-2</c:v>
                </c:pt>
                <c:pt idx="79">
                  <c:v>0</c:v>
                </c:pt>
                <c:pt idx="80">
                  <c:v>-4.2354934349851936E-3</c:v>
                </c:pt>
                <c:pt idx="81">
                  <c:v>-4.2535091450446316E-4</c:v>
                </c:pt>
                <c:pt idx="82">
                  <c:v>-5.106382978723456E-3</c:v>
                </c:pt>
                <c:pt idx="83">
                  <c:v>2.1385799828910201E-4</c:v>
                </c:pt>
                <c:pt idx="84">
                  <c:v>3.207184092366866E-3</c:v>
                </c:pt>
                <c:pt idx="85">
                  <c:v>-2.9838022165388223E-3</c:v>
                </c:pt>
                <c:pt idx="86">
                  <c:v>-1.0688328345446751E-2</c:v>
                </c:pt>
                <c:pt idx="87">
                  <c:v>4.3215211754543681E-4</c:v>
                </c:pt>
                <c:pt idx="88">
                  <c:v>-2.5917926565874883E-3</c:v>
                </c:pt>
                <c:pt idx="89">
                  <c:v>4.330879168470414E-4</c:v>
                </c:pt>
                <c:pt idx="90">
                  <c:v>-1.1688311688311637E-2</c:v>
                </c:pt>
                <c:pt idx="91">
                  <c:v>2.1901007446345488E-4</c:v>
                </c:pt>
                <c:pt idx="92">
                  <c:v>-3.2844317932997358E-3</c:v>
                </c:pt>
                <c:pt idx="93">
                  <c:v>-9.2267135325131422E-3</c:v>
                </c:pt>
                <c:pt idx="94">
                  <c:v>3.5476718403548713E-3</c:v>
                </c:pt>
                <c:pt idx="95">
                  <c:v>-1.3256738842244764E-2</c:v>
                </c:pt>
                <c:pt idx="96">
                  <c:v>-8.0609046126287609E-3</c:v>
                </c:pt>
                <c:pt idx="97">
                  <c:v>2.9345372460496399E-3</c:v>
                </c:pt>
                <c:pt idx="98">
                  <c:v>1.9131217645734777E-2</c:v>
                </c:pt>
                <c:pt idx="99">
                  <c:v>1.148409893992941E-2</c:v>
                </c:pt>
                <c:pt idx="100">
                  <c:v>4.3668122270745791E-4</c:v>
                </c:pt>
                <c:pt idx="101">
                  <c:v>6.9838498472283295E-3</c:v>
                </c:pt>
                <c:pt idx="102">
                  <c:v>-1.8205461638491571E-2</c:v>
                </c:pt>
                <c:pt idx="103">
                  <c:v>-1.7660044150110688E-3</c:v>
                </c:pt>
                <c:pt idx="104">
                  <c:v>-4.8651039363113435E-3</c:v>
                </c:pt>
                <c:pt idx="105">
                  <c:v>1.3866666666666694E-2</c:v>
                </c:pt>
                <c:pt idx="106">
                  <c:v>-8.4166228300893708E-3</c:v>
                </c:pt>
                <c:pt idx="107">
                  <c:v>-6.1892130857648109E-3</c:v>
                </c:pt>
                <c:pt idx="108">
                  <c:v>5.3380782918148739E-3</c:v>
                </c:pt>
                <c:pt idx="109">
                  <c:v>-5.0884955752212857E-3</c:v>
                </c:pt>
                <c:pt idx="110">
                  <c:v>9.1171892372692298E-3</c:v>
                </c:pt>
                <c:pt idx="111">
                  <c:v>1.3221683561039921E-3</c:v>
                </c:pt>
                <c:pt idx="112">
                  <c:v>-3.0369718309859461E-3</c:v>
                </c:pt>
                <c:pt idx="113">
                  <c:v>4.1499271555340833E-3</c:v>
                </c:pt>
                <c:pt idx="114">
                  <c:v>6.3750274785667749E-3</c:v>
                </c:pt>
                <c:pt idx="115">
                  <c:v>2.1843599825250859E-3</c:v>
                </c:pt>
                <c:pt idx="116">
                  <c:v>-1.2641673931996555E-2</c:v>
                </c:pt>
                <c:pt idx="117">
                  <c:v>-4.4150110375276164E-3</c:v>
                </c:pt>
                <c:pt idx="118">
                  <c:v>7.9822616407982938E-3</c:v>
                </c:pt>
                <c:pt idx="119">
                  <c:v>-1.2318521777386682E-2</c:v>
                </c:pt>
                <c:pt idx="120">
                  <c:v>-6.2360801781736752E-3</c:v>
                </c:pt>
                <c:pt idx="121">
                  <c:v>-2.6893769610040197E-3</c:v>
                </c:pt>
                <c:pt idx="122">
                  <c:v>-8.5393258426966767E-3</c:v>
                </c:pt>
                <c:pt idx="123">
                  <c:v>-4.5784224841340926E-3</c:v>
                </c:pt>
                <c:pt idx="124">
                  <c:v>-6.7853727401065989E-3</c:v>
                </c:pt>
                <c:pt idx="125">
                  <c:v>-2.7510316368638543E-3</c:v>
                </c:pt>
                <c:pt idx="126">
                  <c:v>2.1609195402298775E-2</c:v>
                </c:pt>
                <c:pt idx="127">
                  <c:v>-5.8505850585058861E-3</c:v>
                </c:pt>
                <c:pt idx="128">
                  <c:v>-2.4898143956540997E-3</c:v>
                </c:pt>
                <c:pt idx="129">
                  <c:v>1.651917404129799E-2</c:v>
                </c:pt>
                <c:pt idx="130">
                  <c:v>-4.8662886736015043E-3</c:v>
                </c:pt>
                <c:pt idx="131">
                  <c:v>7.6267384477344269E-3</c:v>
                </c:pt>
                <c:pt idx="132">
                  <c:v>1.558325912733638E-3</c:v>
                </c:pt>
                <c:pt idx="133">
                  <c:v>-1.5559013114024856E-3</c:v>
                </c:pt>
                <c:pt idx="134">
                  <c:v>-4.0071237756010847E-3</c:v>
                </c:pt>
                <c:pt idx="135">
                  <c:v>-1.7881090746535544E-2</c:v>
                </c:pt>
                <c:pt idx="136">
                  <c:v>1.3654984069184639E-3</c:v>
                </c:pt>
                <c:pt idx="137">
                  <c:v>2.4090909090910273E-3</c:v>
                </c:pt>
                <c:pt idx="138">
                  <c:v>1.6641726749194952E-2</c:v>
                </c:pt>
                <c:pt idx="139">
                  <c:v>-4.9063336306869321E-3</c:v>
                </c:pt>
                <c:pt idx="140">
                  <c:v>-6.7234424025101047E-3</c:v>
                </c:pt>
                <c:pt idx="141">
                  <c:v>-1.1732851985559511E-2</c:v>
                </c:pt>
                <c:pt idx="142">
                  <c:v>1.0958904109588996E-2</c:v>
                </c:pt>
                <c:pt idx="143">
                  <c:v>1.1743450767841113E-2</c:v>
                </c:pt>
                <c:pt idx="144">
                  <c:v>1.1383928571428559E-2</c:v>
                </c:pt>
                <c:pt idx="145">
                  <c:v>1.1035091591260482E-3</c:v>
                </c:pt>
                <c:pt idx="146">
                  <c:v>2.6455026455025621E-3</c:v>
                </c:pt>
                <c:pt idx="147">
                  <c:v>4.3975373790676731E-3</c:v>
                </c:pt>
                <c:pt idx="148">
                  <c:v>1.3572679509632257E-2</c:v>
                </c:pt>
                <c:pt idx="149">
                  <c:v>1.3822894168466604E-2</c:v>
                </c:pt>
                <c:pt idx="150">
                  <c:v>2.3860247123988154E-2</c:v>
                </c:pt>
                <c:pt idx="151">
                  <c:v>-1.9558884727424064E-2</c:v>
                </c:pt>
                <c:pt idx="152">
                  <c:v>-1.697792869269954E-2</c:v>
                </c:pt>
                <c:pt idx="153">
                  <c:v>1.1226252158894612E-2</c:v>
                </c:pt>
                <c:pt idx="154">
                  <c:v>-8.155422715627636E-3</c:v>
                </c:pt>
                <c:pt idx="155">
                  <c:v>7.7919841577338556E-3</c:v>
                </c:pt>
                <c:pt idx="156">
                  <c:v>-4.2716787697560932E-4</c:v>
                </c:pt>
                <c:pt idx="157">
                  <c:v>1.2820512820512775E-3</c:v>
                </c:pt>
                <c:pt idx="158">
                  <c:v>-8.5360648740928635E-4</c:v>
                </c:pt>
                <c:pt idx="159">
                  <c:v>9.3976932934642932E-3</c:v>
                </c:pt>
                <c:pt idx="160">
                  <c:v>-6.7710537452391195E-3</c:v>
                </c:pt>
                <c:pt idx="161">
                  <c:v>-1.8108223263740952E-2</c:v>
                </c:pt>
                <c:pt idx="162">
                  <c:v>-1.0848340203948315E-3</c:v>
                </c:pt>
                <c:pt idx="163">
                  <c:v>-2.6064291920069316E-3</c:v>
                </c:pt>
                <c:pt idx="164">
                  <c:v>-1.3937282229965153E-2</c:v>
                </c:pt>
                <c:pt idx="165">
                  <c:v>4.4169611307420809E-3</c:v>
                </c:pt>
                <c:pt idx="166">
                  <c:v>8.3553210202287342E-3</c:v>
                </c:pt>
                <c:pt idx="167">
                  <c:v>-3.0527692978630228E-3</c:v>
                </c:pt>
                <c:pt idx="168">
                  <c:v>-3.937007874015741E-3</c:v>
                </c:pt>
                <c:pt idx="169">
                  <c:v>3.9525691699604515E-3</c:v>
                </c:pt>
                <c:pt idx="170">
                  <c:v>1.7060367454068137E-2</c:v>
                </c:pt>
                <c:pt idx="171">
                  <c:v>0</c:v>
                </c:pt>
                <c:pt idx="172">
                  <c:v>-8.6021505376343566E-4</c:v>
                </c:pt>
                <c:pt idx="173">
                  <c:v>-1.8510546706844599E-2</c:v>
                </c:pt>
                <c:pt idx="174">
                  <c:v>-9.6491228070175739E-3</c:v>
                </c:pt>
                <c:pt idx="175">
                  <c:v>-5.7573073516385964E-3</c:v>
                </c:pt>
                <c:pt idx="176">
                  <c:v>-3.5634743875277985E-3</c:v>
                </c:pt>
                <c:pt idx="177">
                  <c:v>-1.2069736253911501E-2</c:v>
                </c:pt>
                <c:pt idx="178">
                  <c:v>2.9411764705882248E-3</c:v>
                </c:pt>
                <c:pt idx="179">
                  <c:v>-6.7674261222649967E-4</c:v>
                </c:pt>
                <c:pt idx="180">
                  <c:v>9.7065462753951337E-3</c:v>
                </c:pt>
                <c:pt idx="181">
                  <c:v>3.3534540576793948E-3</c:v>
                </c:pt>
                <c:pt idx="182">
                  <c:v>-7.1301247771835552E-3</c:v>
                </c:pt>
                <c:pt idx="183">
                  <c:v>-1.8806104129263979E-2</c:v>
                </c:pt>
                <c:pt idx="184">
                  <c:v>8.1880975252732746E-3</c:v>
                </c:pt>
                <c:pt idx="185">
                  <c:v>-2.4954627949183017E-3</c:v>
                </c:pt>
                <c:pt idx="186">
                  <c:v>-8.8696838753695717E-3</c:v>
                </c:pt>
                <c:pt idx="187">
                  <c:v>-2.5240936209269815E-3</c:v>
                </c:pt>
                <c:pt idx="188">
                  <c:v>-2.9905682079595097E-3</c:v>
                </c:pt>
                <c:pt idx="189">
                  <c:v>-1.1536686663590201E-2</c:v>
                </c:pt>
                <c:pt idx="190">
                  <c:v>-2.3342670401493848E-3</c:v>
                </c:pt>
                <c:pt idx="191">
                  <c:v>-1.0294805802526952E-2</c:v>
                </c:pt>
                <c:pt idx="192">
                  <c:v>4.7281323877068626E-3</c:v>
                </c:pt>
                <c:pt idx="193">
                  <c:v>-3.7647058823528923E-3</c:v>
                </c:pt>
                <c:pt idx="194">
                  <c:v>2.3665564478034806E-2</c:v>
                </c:pt>
                <c:pt idx="195">
                  <c:v>-1.5043145217110365E-2</c:v>
                </c:pt>
                <c:pt idx="196">
                  <c:v>2.576715858514822E-3</c:v>
                </c:pt>
                <c:pt idx="197">
                  <c:v>-1.8691588785046953E-3</c:v>
                </c:pt>
                <c:pt idx="198">
                  <c:v>-5.1498127340824373E-3</c:v>
                </c:pt>
                <c:pt idx="199">
                  <c:v>2.8705882352941803E-3</c:v>
                </c:pt>
                <c:pt idx="200">
                  <c:v>1.5907277931584751E-2</c:v>
                </c:pt>
                <c:pt idx="201">
                  <c:v>5.0808314087760209E-3</c:v>
                </c:pt>
                <c:pt idx="202">
                  <c:v>4.1360294117647189E-3</c:v>
                </c:pt>
                <c:pt idx="203">
                  <c:v>-3.4324942791762458E-3</c:v>
                </c:pt>
                <c:pt idx="204">
                  <c:v>-9.8737083811710757E-3</c:v>
                </c:pt>
                <c:pt idx="205">
                  <c:v>-5.1020408163264808E-3</c:v>
                </c:pt>
                <c:pt idx="206">
                  <c:v>-5.5944055944056048E-3</c:v>
                </c:pt>
                <c:pt idx="207">
                  <c:v>-2.8129395218002839E-3</c:v>
                </c:pt>
                <c:pt idx="208">
                  <c:v>-2.1156558533145242E-3</c:v>
                </c:pt>
                <c:pt idx="209">
                  <c:v>6.3604240282686408E-3</c:v>
                </c:pt>
                <c:pt idx="210">
                  <c:v>1.0065543071161143E-2</c:v>
                </c:pt>
                <c:pt idx="211">
                  <c:v>1.2282734646581694E-2</c:v>
                </c:pt>
                <c:pt idx="212">
                  <c:v>-1.0073260073260037E-2</c:v>
                </c:pt>
                <c:pt idx="213">
                  <c:v>6.0129509713229279E-3</c:v>
                </c:pt>
                <c:pt idx="214">
                  <c:v>-7.12643678160918E-3</c:v>
                </c:pt>
                <c:pt idx="215">
                  <c:v>1.620745542949753E-2</c:v>
                </c:pt>
                <c:pt idx="216">
                  <c:v>2.43791296422875E-2</c:v>
                </c:pt>
                <c:pt idx="217">
                  <c:v>-1.8683274021352281E-2</c:v>
                </c:pt>
                <c:pt idx="218">
                  <c:v>-9.2928377153218555E-3</c:v>
                </c:pt>
                <c:pt idx="219">
                  <c:v>-5.7195149851292371E-3</c:v>
                </c:pt>
                <c:pt idx="220">
                  <c:v>-8.053382420616706E-3</c:v>
                </c:pt>
                <c:pt idx="221">
                  <c:v>-1.6237531895152424E-3</c:v>
                </c:pt>
                <c:pt idx="222">
                  <c:v>-2.7881040892193676E-3</c:v>
                </c:pt>
                <c:pt idx="223">
                  <c:v>8.8070829450139776E-3</c:v>
                </c:pt>
                <c:pt idx="224">
                  <c:v>4.6191510000515024E-5</c:v>
                </c:pt>
                <c:pt idx="225">
                  <c:v>-1.1408775981524122E-2</c:v>
                </c:pt>
                <c:pt idx="226">
                  <c:v>1.9623417277951916E-3</c:v>
                </c:pt>
                <c:pt idx="227">
                  <c:v>1.6320820704127659E-3</c:v>
                </c:pt>
                <c:pt idx="228">
                  <c:v>-9.3109869646179622E-4</c:v>
                </c:pt>
                <c:pt idx="229">
                  <c:v>-1.164958061509791E-2</c:v>
                </c:pt>
                <c:pt idx="230">
                  <c:v>-7.0721357850067612E-4</c:v>
                </c:pt>
                <c:pt idx="231">
                  <c:v>2.1703231894314445E-3</c:v>
                </c:pt>
                <c:pt idx="232">
                  <c:v>-3.2955133939079895E-3</c:v>
                </c:pt>
                <c:pt idx="233">
                  <c:v>7.9826177318029767E-3</c:v>
                </c:pt>
                <c:pt idx="234">
                  <c:v>-6.5604498594189486E-3</c:v>
                </c:pt>
                <c:pt idx="235">
                  <c:v>-8.6792452830188882E-3</c:v>
                </c:pt>
                <c:pt idx="236">
                  <c:v>-5.5196041111533756E-3</c:v>
                </c:pt>
                <c:pt idx="237">
                  <c:v>-5.0239234449760417E-3</c:v>
                </c:pt>
                <c:pt idx="238">
                  <c:v>6.4919451791296545E-3</c:v>
                </c:pt>
                <c:pt idx="239">
                  <c:v>-2.8666985188724459E-3</c:v>
                </c:pt>
                <c:pt idx="240">
                  <c:v>-8.1456636320076381E-3</c:v>
                </c:pt>
                <c:pt idx="241">
                  <c:v>9.1787439613526534E-3</c:v>
                </c:pt>
                <c:pt idx="242">
                  <c:v>-8.6165629487793272E-3</c:v>
                </c:pt>
                <c:pt idx="243">
                  <c:v>8.2085948816996712E-3</c:v>
                </c:pt>
                <c:pt idx="244">
                  <c:v>1.0536398467432928E-2</c:v>
                </c:pt>
                <c:pt idx="245">
                  <c:v>2.3696682464454888E-2</c:v>
                </c:pt>
                <c:pt idx="246">
                  <c:v>7.1759259259258634E-3</c:v>
                </c:pt>
                <c:pt idx="247">
                  <c:v>-1.3100436681222738E-2</c:v>
                </c:pt>
                <c:pt idx="248">
                  <c:v>3.4466697717745687E-2</c:v>
                </c:pt>
                <c:pt idx="249">
                  <c:v>-1.5758667266996818E-2</c:v>
                </c:pt>
                <c:pt idx="250">
                  <c:v>1.0109789569990868E-2</c:v>
                </c:pt>
                <c:pt idx="251">
                  <c:v>3.663783343145699E-2</c:v>
                </c:pt>
                <c:pt idx="252">
                  <c:v>3.0581039755351647E-2</c:v>
                </c:pt>
                <c:pt idx="253">
                  <c:v>-9.3259855871131725E-3</c:v>
                </c:pt>
                <c:pt idx="254">
                  <c:v>-2.0967051775780954E-2</c:v>
                </c:pt>
                <c:pt idx="255">
                  <c:v>-1.7788461538461475E-2</c:v>
                </c:pt>
                <c:pt idx="256">
                  <c:v>2.1225470564677495E-2</c:v>
                </c:pt>
                <c:pt idx="257">
                  <c:v>1.0021786492374618E-2</c:v>
                </c:pt>
                <c:pt idx="258">
                  <c:v>-7.8084555651423138E-3</c:v>
                </c:pt>
                <c:pt idx="259">
                  <c:v>-1.6044175833731966E-2</c:v>
                </c:pt>
                <c:pt idx="260">
                  <c:v>1.0207688908528523E-2</c:v>
                </c:pt>
                <c:pt idx="261">
                  <c:v>-1.7934473557587038E-3</c:v>
                </c:pt>
                <c:pt idx="262">
                  <c:v>-8.3260297984224518E-3</c:v>
                </c:pt>
                <c:pt idx="263">
                  <c:v>3.5351303579318483E-3</c:v>
                </c:pt>
                <c:pt idx="264">
                  <c:v>4.8436811977103922E-4</c:v>
                </c:pt>
                <c:pt idx="265">
                  <c:v>2.5967166938074548E-3</c:v>
                </c:pt>
                <c:pt idx="266">
                  <c:v>1.7559262510974616E-2</c:v>
                </c:pt>
                <c:pt idx="267">
                  <c:v>8.6281276962907327E-4</c:v>
                </c:pt>
                <c:pt idx="268">
                  <c:v>-1.2974137931034413E-2</c:v>
                </c:pt>
                <c:pt idx="269">
                  <c:v>-1.7817371937639326E-2</c:v>
                </c:pt>
                <c:pt idx="270">
                  <c:v>8.8479836378996257E-3</c:v>
                </c:pt>
                <c:pt idx="271">
                  <c:v>-1.1018069634200045E-2</c:v>
                </c:pt>
                <c:pt idx="272">
                  <c:v>-4.9019607843137081E-3</c:v>
                </c:pt>
                <c:pt idx="273">
                  <c:v>4.0304523063143805E-3</c:v>
                </c:pt>
                <c:pt idx="274">
                  <c:v>-4.014272970562005E-3</c:v>
                </c:pt>
                <c:pt idx="275">
                  <c:v>3.1347962382444194E-3</c:v>
                </c:pt>
                <c:pt idx="276">
                  <c:v>1.7857142857142794E-3</c:v>
                </c:pt>
                <c:pt idx="277">
                  <c:v>-1.024955436720143E-2</c:v>
                </c:pt>
                <c:pt idx="278">
                  <c:v>-1.8910400720396181E-2</c:v>
                </c:pt>
                <c:pt idx="279">
                  <c:v>-6.8838916934373939E-3</c:v>
                </c:pt>
                <c:pt idx="280">
                  <c:v>1.0166358595194103E-2</c:v>
                </c:pt>
                <c:pt idx="281">
                  <c:v>-1.3723696248856276E-3</c:v>
                </c:pt>
                <c:pt idx="282">
                  <c:v>1.8323408153916532E-2</c:v>
                </c:pt>
                <c:pt idx="283">
                  <c:v>-1.4394961763382841E-2</c:v>
                </c:pt>
                <c:pt idx="284">
                  <c:v>-1.3692377909629849E-3</c:v>
                </c:pt>
                <c:pt idx="285">
                  <c:v>2.0566727605118018E-3</c:v>
                </c:pt>
                <c:pt idx="286">
                  <c:v>2.2805017103766367E-4</c:v>
                </c:pt>
                <c:pt idx="287">
                  <c:v>7.523939808481428E-3</c:v>
                </c:pt>
                <c:pt idx="288">
                  <c:v>1.0635890472957765E-2</c:v>
                </c:pt>
                <c:pt idx="289">
                  <c:v>-3.5826242722793999E-3</c:v>
                </c:pt>
                <c:pt idx="290">
                  <c:v>-6.2921348314606274E-3</c:v>
                </c:pt>
                <c:pt idx="291">
                  <c:v>-6.3319764812301838E-3</c:v>
                </c:pt>
                <c:pt idx="292">
                  <c:v>-3.4137460172962708E-3</c:v>
                </c:pt>
                <c:pt idx="293">
                  <c:v>2.9687143183374509E-3</c:v>
                </c:pt>
                <c:pt idx="294">
                  <c:v>5.464480874316946E-3</c:v>
                </c:pt>
                <c:pt idx="295">
                  <c:v>-6.6123188405796673E-3</c:v>
                </c:pt>
                <c:pt idx="296">
                  <c:v>4.8326798577551511E-3</c:v>
                </c:pt>
                <c:pt idx="297">
                  <c:v>-4.3103448275861878E-3</c:v>
                </c:pt>
                <c:pt idx="298">
                  <c:v>-7.2909546593757923E-4</c:v>
                </c:pt>
                <c:pt idx="299">
                  <c:v>-6.5666469059236787E-3</c:v>
                </c:pt>
                <c:pt idx="300">
                  <c:v>-1.1475786091347251E-3</c:v>
                </c:pt>
                <c:pt idx="301">
                  <c:v>1.4246323529411686E-2</c:v>
                </c:pt>
                <c:pt idx="302">
                  <c:v>-3.1717263253284722E-3</c:v>
                </c:pt>
                <c:pt idx="303">
                  <c:v>-3.6363636363636598E-3</c:v>
                </c:pt>
                <c:pt idx="304">
                  <c:v>1.1405109489051046E-3</c:v>
                </c:pt>
                <c:pt idx="305">
                  <c:v>2.5062656641603454E-3</c:v>
                </c:pt>
                <c:pt idx="306">
                  <c:v>-7.7272727272726938E-3</c:v>
                </c:pt>
                <c:pt idx="307">
                  <c:v>-2.748511223087502E-3</c:v>
                </c:pt>
                <c:pt idx="308">
                  <c:v>-4.5934772622875375E-3</c:v>
                </c:pt>
                <c:pt idx="309">
                  <c:v>4.1532071988925612E-3</c:v>
                </c:pt>
                <c:pt idx="310">
                  <c:v>-4.5955882352943789E-4</c:v>
                </c:pt>
                <c:pt idx="311">
                  <c:v>-1.1494252873563204E-2</c:v>
                </c:pt>
                <c:pt idx="312">
                  <c:v>-9.3023255813950989E-4</c:v>
                </c:pt>
                <c:pt idx="313">
                  <c:v>4.655493482308426E-4</c:v>
                </c:pt>
                <c:pt idx="314">
                  <c:v>1.163331782224386E-3</c:v>
                </c:pt>
                <c:pt idx="315">
                  <c:v>-6.5070880780850882E-3</c:v>
                </c:pt>
                <c:pt idx="316">
                  <c:v>1.6374269005847708E-3</c:v>
                </c:pt>
                <c:pt idx="317">
                  <c:v>7.9402148528724403E-3</c:v>
                </c:pt>
                <c:pt idx="318">
                  <c:v>-9.2678405931423402E-4</c:v>
                </c:pt>
                <c:pt idx="319">
                  <c:v>4.1743970315399892E-3</c:v>
                </c:pt>
                <c:pt idx="320">
                  <c:v>-1.0854503464203247E-2</c:v>
                </c:pt>
                <c:pt idx="321">
                  <c:v>-1.4008872285781182E-3</c:v>
                </c:pt>
                <c:pt idx="322">
                  <c:v>-2.3380874444700606E-4</c:v>
                </c:pt>
                <c:pt idx="323">
                  <c:v>0</c:v>
                </c:pt>
                <c:pt idx="324">
                  <c:v>5.6127221702526597E-3</c:v>
                </c:pt>
                <c:pt idx="325">
                  <c:v>-7.2093023255813682E-3</c:v>
                </c:pt>
                <c:pt idx="326">
                  <c:v>5.153431717029644E-3</c:v>
                </c:pt>
                <c:pt idx="327">
                  <c:v>6.991377301328372E-3</c:v>
                </c:pt>
                <c:pt idx="328">
                  <c:v>4.3971302939134205E-3</c:v>
                </c:pt>
                <c:pt idx="329">
                  <c:v>1.1520737327188835E-2</c:v>
                </c:pt>
                <c:pt idx="330">
                  <c:v>-9.1116173120728838E-3</c:v>
                </c:pt>
                <c:pt idx="331">
                  <c:v>-3.2183908045977372E-3</c:v>
                </c:pt>
                <c:pt idx="332">
                  <c:v>-4.6125461254609146E-4</c:v>
                </c:pt>
                <c:pt idx="333">
                  <c:v>-3.9224734656206905E-3</c:v>
                </c:pt>
                <c:pt idx="334">
                  <c:v>-2.0847810979847115E-3</c:v>
                </c:pt>
                <c:pt idx="335">
                  <c:v>5.3389043639739953E-3</c:v>
                </c:pt>
                <c:pt idx="336">
                  <c:v>6.2341260678826504E-3</c:v>
                </c:pt>
                <c:pt idx="337">
                  <c:v>1.8357044515832976E-2</c:v>
                </c:pt>
                <c:pt idx="338">
                  <c:v>-2.7039206849932551E-3</c:v>
                </c:pt>
                <c:pt idx="339">
                  <c:v>5.4225033890646923E-3</c:v>
                </c:pt>
                <c:pt idx="340">
                  <c:v>-1.6179775280898867E-2</c:v>
                </c:pt>
                <c:pt idx="341">
                  <c:v>1.3704888076746524E-3</c:v>
                </c:pt>
                <c:pt idx="342">
                  <c:v>-1.0492700729927029E-2</c:v>
                </c:pt>
                <c:pt idx="343">
                  <c:v>2.7662517289073207E-3</c:v>
                </c:pt>
                <c:pt idx="344">
                  <c:v>-2.2988505747126853E-3</c:v>
                </c:pt>
                <c:pt idx="345">
                  <c:v>1.0599078341013923E-2</c:v>
                </c:pt>
                <c:pt idx="346">
                  <c:v>-8.8919288645691319E-3</c:v>
                </c:pt>
                <c:pt idx="347">
                  <c:v>2.3004370830448373E-4</c:v>
                </c:pt>
                <c:pt idx="348">
                  <c:v>-6.89972401103911E-4</c:v>
                </c:pt>
                <c:pt idx="349">
                  <c:v>-3.4522439585730202E-3</c:v>
                </c:pt>
                <c:pt idx="350">
                  <c:v>0</c:v>
                </c:pt>
                <c:pt idx="351">
                  <c:v>2.3094688221709792E-3</c:v>
                </c:pt>
                <c:pt idx="352">
                  <c:v>-1.1520737327188946E-2</c:v>
                </c:pt>
                <c:pt idx="353">
                  <c:v>-3.2634032634032417E-3</c:v>
                </c:pt>
                <c:pt idx="354">
                  <c:v>7.0159027128147144E-4</c:v>
                </c:pt>
                <c:pt idx="355">
                  <c:v>4.6739892498237623E-4</c:v>
                </c:pt>
                <c:pt idx="356">
                  <c:v>4.4382153702406946E-3</c:v>
                </c:pt>
                <c:pt idx="357">
                  <c:v>-2.7906976744186407E-3</c:v>
                </c:pt>
                <c:pt idx="358">
                  <c:v>-6.9962686567159871E-4</c:v>
                </c:pt>
                <c:pt idx="359">
                  <c:v>7.7012835472578534E-3</c:v>
                </c:pt>
                <c:pt idx="360">
                  <c:v>-7.1792496526169591E-3</c:v>
                </c:pt>
                <c:pt idx="361">
                  <c:v>-1.866106834616299E-3</c:v>
                </c:pt>
                <c:pt idx="362">
                  <c:v>-3.5054919373685989E-3</c:v>
                </c:pt>
                <c:pt idx="363">
                  <c:v>8.9118198874296173E-3</c:v>
                </c:pt>
                <c:pt idx="364">
                  <c:v>-4.1841004184099972E-3</c:v>
                </c:pt>
                <c:pt idx="365">
                  <c:v>5.1353874883286466E-3</c:v>
                </c:pt>
                <c:pt idx="366">
                  <c:v>-1.8578727357175806E-3</c:v>
                </c:pt>
                <c:pt idx="367">
                  <c:v>0</c:v>
                </c:pt>
                <c:pt idx="368">
                  <c:v>6.9799906933454281E-4</c:v>
                </c:pt>
                <c:pt idx="369">
                  <c:v>4.6500813764249749E-4</c:v>
                </c:pt>
                <c:pt idx="370">
                  <c:v>1.161980013943742E-3</c:v>
                </c:pt>
                <c:pt idx="371">
                  <c:v>5.106778087279551E-3</c:v>
                </c:pt>
                <c:pt idx="372">
                  <c:v>2.3094688221709792E-3</c:v>
                </c:pt>
                <c:pt idx="373">
                  <c:v>-8.0645161290322509E-3</c:v>
                </c:pt>
                <c:pt idx="374">
                  <c:v>4.8780487804878092E-3</c:v>
                </c:pt>
                <c:pt idx="375">
                  <c:v>2.5427646786870817E-3</c:v>
                </c:pt>
                <c:pt idx="376">
                  <c:v>6.9172238874792846E-4</c:v>
                </c:pt>
                <c:pt idx="377">
                  <c:v>-1.3824884792627001E-3</c:v>
                </c:pt>
                <c:pt idx="378">
                  <c:v>3.2302722658053007E-3</c:v>
                </c:pt>
                <c:pt idx="379">
                  <c:v>-2.2999080036800734E-4</c:v>
                </c:pt>
                <c:pt idx="380">
                  <c:v>1.2422360248447228E-2</c:v>
                </c:pt>
                <c:pt idx="381">
                  <c:v>-7.2710747557372946E-3</c:v>
                </c:pt>
                <c:pt idx="382">
                  <c:v>-8.468757152666484E-3</c:v>
                </c:pt>
                <c:pt idx="383">
                  <c:v>6.9252077562320657E-4</c:v>
                </c:pt>
                <c:pt idx="384">
                  <c:v>6.2283737024222408E-3</c:v>
                </c:pt>
                <c:pt idx="385">
                  <c:v>-5.2728106373223227E-3</c:v>
                </c:pt>
                <c:pt idx="386">
                  <c:v>-5.5312283936390649E-3</c:v>
                </c:pt>
                <c:pt idx="387">
                  <c:v>-1.1587485515642815E-3</c:v>
                </c:pt>
                <c:pt idx="388">
                  <c:v>-9.2807424593965848E-4</c:v>
                </c:pt>
                <c:pt idx="389">
                  <c:v>-1.3934045517881577E-3</c:v>
                </c:pt>
                <c:pt idx="390">
                  <c:v>-2.0930232558139528E-3</c:v>
                </c:pt>
                <c:pt idx="391">
                  <c:v>3.7287345607084355E-3</c:v>
                </c:pt>
                <c:pt idx="392">
                  <c:v>1.1609008590667269E-3</c:v>
                </c:pt>
                <c:pt idx="393">
                  <c:v>-3.9424860853431998E-3</c:v>
                </c:pt>
                <c:pt idx="394">
                  <c:v>4.656577415600438E-4</c:v>
                </c:pt>
                <c:pt idx="395">
                  <c:v>2.7926460321154867E-3</c:v>
                </c:pt>
                <c:pt idx="396">
                  <c:v>2.5527964724993968E-3</c:v>
                </c:pt>
                <c:pt idx="397">
                  <c:v>0</c:v>
                </c:pt>
                <c:pt idx="398">
                  <c:v>-1.6203703703703276E-3</c:v>
                </c:pt>
                <c:pt idx="399">
                  <c:v>-3.0141432877347496E-3</c:v>
                </c:pt>
                <c:pt idx="400">
                  <c:v>-4.6511627906975495E-4</c:v>
                </c:pt>
                <c:pt idx="401">
                  <c:v>-1.3959981386691966E-3</c:v>
                </c:pt>
                <c:pt idx="402">
                  <c:v>-3.9608574091333226E-3</c:v>
                </c:pt>
                <c:pt idx="403">
                  <c:v>2.1052631578948322E-3</c:v>
                </c:pt>
                <c:pt idx="404">
                  <c:v>6.0690943043884005E-3</c:v>
                </c:pt>
                <c:pt idx="405">
                  <c:v>2.3201856148502564E-4</c:v>
                </c:pt>
                <c:pt idx="406">
                  <c:v>3.9434006031082713E-3</c:v>
                </c:pt>
                <c:pt idx="407">
                  <c:v>-3.4658040665433987E-3</c:v>
                </c:pt>
                <c:pt idx="408">
                  <c:v>2.3185717597962174E-4</c:v>
                </c:pt>
                <c:pt idx="409">
                  <c:v>0</c:v>
                </c:pt>
                <c:pt idx="410">
                  <c:v>-1.1590171534539007E-3</c:v>
                </c:pt>
                <c:pt idx="411">
                  <c:v>-3.0169412856810851E-3</c:v>
                </c:pt>
                <c:pt idx="412">
                  <c:v>0</c:v>
                </c:pt>
                <c:pt idx="413">
                  <c:v>-1.8621973929237035E-3</c:v>
                </c:pt>
                <c:pt idx="414">
                  <c:v>-9.3283582089553896E-4</c:v>
                </c:pt>
                <c:pt idx="415">
                  <c:v>0</c:v>
                </c:pt>
                <c:pt idx="416">
                  <c:v>-3.5014005602240772E-3</c:v>
                </c:pt>
                <c:pt idx="417">
                  <c:v>2.3424689622861816E-3</c:v>
                </c:pt>
                <c:pt idx="418">
                  <c:v>-3.9728908623509751E-3</c:v>
                </c:pt>
                <c:pt idx="419">
                  <c:v>-9.3852651337400506E-4</c:v>
                </c:pt>
                <c:pt idx="420">
                  <c:v>4.2273367778300486E-3</c:v>
                </c:pt>
                <c:pt idx="421">
                  <c:v>-2.3386342376052749E-4</c:v>
                </c:pt>
                <c:pt idx="422">
                  <c:v>-3.0409356725146219E-3</c:v>
                </c:pt>
                <c:pt idx="423">
                  <c:v>-2.5809479117785417E-3</c:v>
                </c:pt>
                <c:pt idx="424">
                  <c:v>-1.2938132204187269E-2</c:v>
                </c:pt>
                <c:pt idx="425">
                  <c:v>6.1963775023832213E-3</c:v>
                </c:pt>
                <c:pt idx="426">
                  <c:v>-1.13690194220748E-2</c:v>
                </c:pt>
                <c:pt idx="427">
                  <c:v>0</c:v>
                </c:pt>
                <c:pt idx="428">
                  <c:v>7.6665069477719339E-3</c:v>
                </c:pt>
                <c:pt idx="429">
                  <c:v>9.510223490252212E-4</c:v>
                </c:pt>
                <c:pt idx="430">
                  <c:v>3.8004750593825243E-3</c:v>
                </c:pt>
                <c:pt idx="431">
                  <c:v>4.2593469001419582E-3</c:v>
                </c:pt>
                <c:pt idx="432">
                  <c:v>-4.7125353440150564E-3</c:v>
                </c:pt>
                <c:pt idx="433">
                  <c:v>-9.2329545454545858E-3</c:v>
                </c:pt>
                <c:pt idx="434">
                  <c:v>1.1947431302270495E-3</c:v>
                </c:pt>
                <c:pt idx="435">
                  <c:v>-2.3866348448686736E-4</c:v>
                </c:pt>
                <c:pt idx="436">
                  <c:v>-7.6390546669850012E-3</c:v>
                </c:pt>
                <c:pt idx="437">
                  <c:v>2.8866971373586736E-3</c:v>
                </c:pt>
                <c:pt idx="438">
                  <c:v>1.439194051331194E-3</c:v>
                </c:pt>
                <c:pt idx="439">
                  <c:v>-3.1137724550898138E-3</c:v>
                </c:pt>
                <c:pt idx="440">
                  <c:v>2.5708793849110956E-2</c:v>
                </c:pt>
                <c:pt idx="441">
                  <c:v>-7.730147575544577E-3</c:v>
                </c:pt>
                <c:pt idx="442">
                  <c:v>5.193578847969782E-3</c:v>
                </c:pt>
                <c:pt idx="443">
                  <c:v>5.6364490371065834E-3</c:v>
                </c:pt>
                <c:pt idx="444">
                  <c:v>5.1377860812704679E-3</c:v>
                </c:pt>
                <c:pt idx="445">
                  <c:v>-1.2546468401486988E-2</c:v>
                </c:pt>
                <c:pt idx="446">
                  <c:v>2.8235294117646692E-3</c:v>
                </c:pt>
                <c:pt idx="447">
                  <c:v>-6.3350539652745619E-3</c:v>
                </c:pt>
                <c:pt idx="448">
                  <c:v>-6.1393152302243736E-3</c:v>
                </c:pt>
                <c:pt idx="449">
                  <c:v>-4.5141363744357621E-3</c:v>
                </c:pt>
                <c:pt idx="450">
                  <c:v>1.0501193317422386E-2</c:v>
                </c:pt>
                <c:pt idx="451">
                  <c:v>-1.0392064241851684E-2</c:v>
                </c:pt>
                <c:pt idx="452">
                  <c:v>7.1599045346060208E-4</c:v>
                </c:pt>
                <c:pt idx="453">
                  <c:v>2.3849272597176174E-4</c:v>
                </c:pt>
                <c:pt idx="454">
                  <c:v>-8.8221268478779757E-3</c:v>
                </c:pt>
                <c:pt idx="455">
                  <c:v>7.216742843396684E-4</c:v>
                </c:pt>
                <c:pt idx="456">
                  <c:v>-1.1538461538461497E-2</c:v>
                </c:pt>
                <c:pt idx="457">
                  <c:v>4.1342412451361721E-3</c:v>
                </c:pt>
                <c:pt idx="458">
                  <c:v>-7.2656817631389092E-4</c:v>
                </c:pt>
                <c:pt idx="459">
                  <c:v>-4.8473097430923318E-4</c:v>
                </c:pt>
                <c:pt idx="460">
                  <c:v>3.6372453928223969E-3</c:v>
                </c:pt>
                <c:pt idx="461">
                  <c:v>-7.2481275670455148E-4</c:v>
                </c:pt>
                <c:pt idx="462">
                  <c:v>-1.3539651837524147E-2</c:v>
                </c:pt>
                <c:pt idx="463">
                  <c:v>4.4117647058823373E-3</c:v>
                </c:pt>
                <c:pt idx="464">
                  <c:v>2.1961932650074178E-3</c:v>
                </c:pt>
                <c:pt idx="465">
                  <c:v>-4.1392744095446465E-3</c:v>
                </c:pt>
                <c:pt idx="466">
                  <c:v>0</c:v>
                </c:pt>
                <c:pt idx="467">
                  <c:v>-3.4229828850855792E-3</c:v>
                </c:pt>
                <c:pt idx="468">
                  <c:v>-3.1894013738960059E-3</c:v>
                </c:pt>
                <c:pt idx="469">
                  <c:v>1.9689884321929529E-3</c:v>
                </c:pt>
                <c:pt idx="470">
                  <c:v>4.6671579464505619E-3</c:v>
                </c:pt>
                <c:pt idx="471">
                  <c:v>-3.9119804400977731E-3</c:v>
                </c:pt>
                <c:pt idx="472">
                  <c:v>-5.4000981836033191E-3</c:v>
                </c:pt>
                <c:pt idx="473">
                  <c:v>5.4294175715696724E-3</c:v>
                </c:pt>
                <c:pt idx="474">
                  <c:v>1.9636720667648433E-3</c:v>
                </c:pt>
                <c:pt idx="475">
                  <c:v>-1.9598236158745452E-3</c:v>
                </c:pt>
                <c:pt idx="476">
                  <c:v>-2.7000490918016595E-3</c:v>
                </c:pt>
                <c:pt idx="477">
                  <c:v>-1.2306177701205678E-3</c:v>
                </c:pt>
                <c:pt idx="478">
                  <c:v>3.2035485460817359E-3</c:v>
                </c:pt>
                <c:pt idx="479">
                  <c:v>-2.4563989191839219E-4</c:v>
                </c:pt>
                <c:pt idx="480">
                  <c:v>-6.8796068796068699E-3</c:v>
                </c:pt>
                <c:pt idx="481">
                  <c:v>6.43245917862445E-3</c:v>
                </c:pt>
                <c:pt idx="482">
                  <c:v>-1.2291052114060674E-3</c:v>
                </c:pt>
                <c:pt idx="483">
                  <c:v>1.2306177701206789E-3</c:v>
                </c:pt>
                <c:pt idx="484">
                  <c:v>-3.1956735496558863E-3</c:v>
                </c:pt>
                <c:pt idx="485">
                  <c:v>3.6991368680641123E-3</c:v>
                </c:pt>
                <c:pt idx="486">
                  <c:v>1.4742014742015197E-3</c:v>
                </c:pt>
                <c:pt idx="487">
                  <c:v>-5.3974484789008903E-3</c:v>
                </c:pt>
                <c:pt idx="488">
                  <c:v>2.4666995559941007E-3</c:v>
                </c:pt>
                <c:pt idx="489">
                  <c:v>-6.3976377952755792E-3</c:v>
                </c:pt>
                <c:pt idx="490">
                  <c:v>7.1817731550272157E-3</c:v>
                </c:pt>
                <c:pt idx="491">
                  <c:v>-5.409392672731772E-3</c:v>
                </c:pt>
                <c:pt idx="492">
                  <c:v>-5.9332509270704215E-3</c:v>
                </c:pt>
                <c:pt idx="493">
                  <c:v>-1.5170355632927124E-2</c:v>
                </c:pt>
                <c:pt idx="494">
                  <c:v>-1.1111111111111072E-2</c:v>
                </c:pt>
                <c:pt idx="495">
                  <c:v>3.5750766087845331E-3</c:v>
                </c:pt>
                <c:pt idx="496">
                  <c:v>-7.6335877862598878E-4</c:v>
                </c:pt>
                <c:pt idx="497">
                  <c:v>-1.0440539852304531E-2</c:v>
                </c:pt>
                <c:pt idx="498">
                  <c:v>5.9186824498198565E-3</c:v>
                </c:pt>
                <c:pt idx="499">
                  <c:v>2.5581990278844557E-3</c:v>
                </c:pt>
                <c:pt idx="500">
                  <c:v>2.2965042102576216E-3</c:v>
                </c:pt>
                <c:pt idx="501">
                  <c:v>-6.109979633401208E-3</c:v>
                </c:pt>
                <c:pt idx="502">
                  <c:v>-3.3299180327869271E-3</c:v>
                </c:pt>
                <c:pt idx="503">
                  <c:v>2.5700334104343803E-3</c:v>
                </c:pt>
                <c:pt idx="504">
                  <c:v>-5.3832350679312579E-3</c:v>
                </c:pt>
                <c:pt idx="505">
                  <c:v>-6.1855670103092564E-3</c:v>
                </c:pt>
                <c:pt idx="506">
                  <c:v>-8.5580912863070235E-3</c:v>
                </c:pt>
                <c:pt idx="507">
                  <c:v>1.2294009939837869E-2</c:v>
                </c:pt>
                <c:pt idx="508">
                  <c:v>5.6847545219638196E-3</c:v>
                </c:pt>
                <c:pt idx="509">
                  <c:v>6.1664953751283669E-3</c:v>
                </c:pt>
                <c:pt idx="510">
                  <c:v>2.5536261491316825E-3</c:v>
                </c:pt>
                <c:pt idx="511">
                  <c:v>-5.3489556800815352E-3</c:v>
                </c:pt>
                <c:pt idx="512">
                  <c:v>6.914212548015275E-3</c:v>
                </c:pt>
                <c:pt idx="513">
                  <c:v>-1.0172939979654072E-2</c:v>
                </c:pt>
                <c:pt idx="514">
                  <c:v>-1.0791366906474864E-2</c:v>
                </c:pt>
                <c:pt idx="515">
                  <c:v>-5.4545454545454897E-3</c:v>
                </c:pt>
                <c:pt idx="516">
                  <c:v>-2.3504831548707417E-3</c:v>
                </c:pt>
                <c:pt idx="517">
                  <c:v>-2.0942408376963817E-3</c:v>
                </c:pt>
                <c:pt idx="518">
                  <c:v>1.4165792235047325E-2</c:v>
                </c:pt>
                <c:pt idx="519">
                  <c:v>-5.6906363166062679E-3</c:v>
                </c:pt>
                <c:pt idx="520">
                  <c:v>1.2747138397502633E-2</c:v>
                </c:pt>
                <c:pt idx="521">
                  <c:v>7.7061392242483429E-4</c:v>
                </c:pt>
                <c:pt idx="522">
                  <c:v>5.6468172484600565E-3</c:v>
                </c:pt>
                <c:pt idx="523">
                  <c:v>-1.2761613067891808E-2</c:v>
                </c:pt>
                <c:pt idx="524">
                  <c:v>-3.6194415718717732E-3</c:v>
                </c:pt>
                <c:pt idx="525">
                  <c:v>-2.594706798131341E-4</c:v>
                </c:pt>
                <c:pt idx="526">
                  <c:v>-2.5953802232027146E-3</c:v>
                </c:pt>
                <c:pt idx="527">
                  <c:v>-1.5612802498048417E-3</c:v>
                </c:pt>
                <c:pt idx="528">
                  <c:v>-3.1274433150899617E-3</c:v>
                </c:pt>
                <c:pt idx="529">
                  <c:v>1.8300653594771621E-3</c:v>
                </c:pt>
                <c:pt idx="530">
                  <c:v>-5.2192066805845094E-3</c:v>
                </c:pt>
                <c:pt idx="531">
                  <c:v>-1.0493179433368471E-3</c:v>
                </c:pt>
                <c:pt idx="532">
                  <c:v>-5.2521008403361158E-3</c:v>
                </c:pt>
                <c:pt idx="533">
                  <c:v>-1.1351636747624072E-2</c:v>
                </c:pt>
                <c:pt idx="534">
                  <c:v>-5.3404539385847327E-3</c:v>
                </c:pt>
                <c:pt idx="535">
                  <c:v>4.0268456375838202E-3</c:v>
                </c:pt>
                <c:pt idx="536">
                  <c:v>-4.5454545454545192E-3</c:v>
                </c:pt>
                <c:pt idx="537">
                  <c:v>-1.0744023636851674E-3</c:v>
                </c:pt>
                <c:pt idx="538">
                  <c:v>1.8822264049476178E-3</c:v>
                </c:pt>
                <c:pt idx="539">
                  <c:v>-1.6103059581320522E-3</c:v>
                </c:pt>
                <c:pt idx="540">
                  <c:v>-1.0483870967741948E-2</c:v>
                </c:pt>
                <c:pt idx="541">
                  <c:v>1.3311600108666166E-2</c:v>
                </c:pt>
                <c:pt idx="542">
                  <c:v>-1.6085790884718953E-3</c:v>
                </c:pt>
                <c:pt idx="543">
                  <c:v>2.5241675617615478E-2</c:v>
                </c:pt>
                <c:pt idx="544">
                  <c:v>-7.333682556312171E-3</c:v>
                </c:pt>
                <c:pt idx="545">
                  <c:v>-1.0554089709762571E-2</c:v>
                </c:pt>
                <c:pt idx="546">
                  <c:v>0</c:v>
                </c:pt>
                <c:pt idx="547">
                  <c:v>5.8666666666666867E-3</c:v>
                </c:pt>
                <c:pt idx="548">
                  <c:v>-3.1813361611876534E-3</c:v>
                </c:pt>
                <c:pt idx="549">
                  <c:v>1.4893617021276562E-2</c:v>
                </c:pt>
                <c:pt idx="550">
                  <c:v>-1.0482180293500676E-3</c:v>
                </c:pt>
                <c:pt idx="551">
                  <c:v>2.6232948583420068E-3</c:v>
                </c:pt>
                <c:pt idx="552">
                  <c:v>-1.0204081632653073E-2</c:v>
                </c:pt>
                <c:pt idx="553">
                  <c:v>2.1411578112608964E-2</c:v>
                </c:pt>
                <c:pt idx="554">
                  <c:v>1.3457556935817738E-2</c:v>
                </c:pt>
                <c:pt idx="555">
                  <c:v>0</c:v>
                </c:pt>
                <c:pt idx="556">
                  <c:v>2.0429009193054126E-2</c:v>
                </c:pt>
                <c:pt idx="557">
                  <c:v>3.1031031031031109E-2</c:v>
                </c:pt>
                <c:pt idx="558">
                  <c:v>0</c:v>
                </c:pt>
                <c:pt idx="559">
                  <c:v>-2.5242718446601975E-2</c:v>
                </c:pt>
                <c:pt idx="560">
                  <c:v>1.220119521912344E-2</c:v>
                </c:pt>
                <c:pt idx="561">
                  <c:v>5.658056580565729E-3</c:v>
                </c:pt>
                <c:pt idx="562">
                  <c:v>-2.2994129158512733E-2</c:v>
                </c:pt>
                <c:pt idx="563">
                  <c:v>-5.0075112669003552E-3</c:v>
                </c:pt>
                <c:pt idx="564">
                  <c:v>-2.4660291897332653E-2</c:v>
                </c:pt>
                <c:pt idx="565">
                  <c:v>1.393188854489158E-2</c:v>
                </c:pt>
                <c:pt idx="566">
                  <c:v>2.5445292620865034E-2</c:v>
                </c:pt>
                <c:pt idx="567">
                  <c:v>-2.531017369727051E-2</c:v>
                </c:pt>
                <c:pt idx="568">
                  <c:v>3.5641547861506861E-3</c:v>
                </c:pt>
                <c:pt idx="569">
                  <c:v>-3.2978183663114891E-3</c:v>
                </c:pt>
                <c:pt idx="570">
                  <c:v>-5.3448714685671028E-3</c:v>
                </c:pt>
                <c:pt idx="571">
                  <c:v>-1.0235414534288667E-3</c:v>
                </c:pt>
                <c:pt idx="572">
                  <c:v>8.1967213114753079E-3</c:v>
                </c:pt>
                <c:pt idx="573">
                  <c:v>-9.1463414634146423E-3</c:v>
                </c:pt>
                <c:pt idx="574">
                  <c:v>5.1282051282042218E-4</c:v>
                </c:pt>
                <c:pt idx="575">
                  <c:v>-1.1532547411583827E-2</c:v>
                </c:pt>
                <c:pt idx="576">
                  <c:v>-9.592947886958747E-3</c:v>
                </c:pt>
                <c:pt idx="577">
                  <c:v>5.2356020942401216E-4</c:v>
                </c:pt>
                <c:pt idx="578">
                  <c:v>-5.7561486132914341E-3</c:v>
                </c:pt>
                <c:pt idx="579">
                  <c:v>1.0526315789473717E-2</c:v>
                </c:pt>
                <c:pt idx="580">
                  <c:v>-2.3958333333333304E-2</c:v>
                </c:pt>
                <c:pt idx="581">
                  <c:v>-1.6008537886873508E-3</c:v>
                </c:pt>
                <c:pt idx="582">
                  <c:v>3.7413148049172396E-3</c:v>
                </c:pt>
                <c:pt idx="583">
                  <c:v>-4.2598509052182987E-3</c:v>
                </c:pt>
                <c:pt idx="584">
                  <c:v>1.0695187165774556E-3</c:v>
                </c:pt>
                <c:pt idx="585">
                  <c:v>-6.9444444444444198E-3</c:v>
                </c:pt>
                <c:pt idx="586">
                  <c:v>-7.5309306078537031E-3</c:v>
                </c:pt>
                <c:pt idx="587">
                  <c:v>0</c:v>
                </c:pt>
                <c:pt idx="588">
                  <c:v>-3.523035230352356E-3</c:v>
                </c:pt>
                <c:pt idx="589">
                  <c:v>-1.3326081044329641E-2</c:v>
                </c:pt>
                <c:pt idx="590">
                  <c:v>1.4332965821389099E-2</c:v>
                </c:pt>
                <c:pt idx="591">
                  <c:v>1.0869565217390686E-3</c:v>
                </c:pt>
                <c:pt idx="592">
                  <c:v>-8.1433224755700362E-3</c:v>
                </c:pt>
                <c:pt idx="593">
                  <c:v>-8.7575259989053356E-3</c:v>
                </c:pt>
                <c:pt idx="594">
                  <c:v>5.7979017117615328E-3</c:v>
                </c:pt>
                <c:pt idx="595">
                  <c:v>-8.7839692561075822E-3</c:v>
                </c:pt>
                <c:pt idx="596">
                  <c:v>-1.3846579894766231E-3</c:v>
                </c:pt>
                <c:pt idx="597">
                  <c:v>3.8824181919023815E-3</c:v>
                </c:pt>
                <c:pt idx="598">
                  <c:v>3.8674033149170839E-3</c:v>
                </c:pt>
                <c:pt idx="599">
                  <c:v>3.8525041276828986E-3</c:v>
                </c:pt>
                <c:pt idx="600">
                  <c:v>-3.2894736842105088E-3</c:v>
                </c:pt>
                <c:pt idx="601">
                  <c:v>-1.5951595159515941E-2</c:v>
                </c:pt>
                <c:pt idx="602">
                  <c:v>1.4533258803800964E-2</c:v>
                </c:pt>
                <c:pt idx="603">
                  <c:v>5.5096418732780705E-4</c:v>
                </c:pt>
                <c:pt idx="604">
                  <c:v>-1.2665198237885478E-2</c:v>
                </c:pt>
                <c:pt idx="605">
                  <c:v>1.115448968209698E-3</c:v>
                </c:pt>
                <c:pt idx="606">
                  <c:v>-8.0779944289693928E-3</c:v>
                </c:pt>
                <c:pt idx="607">
                  <c:v>-6.7396798652064049E-3</c:v>
                </c:pt>
                <c:pt idx="608">
                  <c:v>-4.8063330506078472E-3</c:v>
                </c:pt>
                <c:pt idx="609">
                  <c:v>-3.9772727272727737E-3</c:v>
                </c:pt>
                <c:pt idx="610">
                  <c:v>-5.7045065601825096E-3</c:v>
                </c:pt>
                <c:pt idx="611">
                  <c:v>5.7372346528972162E-3</c:v>
                </c:pt>
                <c:pt idx="612">
                  <c:v>4.5636052481461409E-3</c:v>
                </c:pt>
                <c:pt idx="613">
                  <c:v>-1.0221465076660996E-2</c:v>
                </c:pt>
                <c:pt idx="614">
                  <c:v>2.2948938611588865E-3</c:v>
                </c:pt>
                <c:pt idx="615">
                  <c:v>4.8654836863193385E-3</c:v>
                </c:pt>
                <c:pt idx="616">
                  <c:v>-3.1330105383081674E-3</c:v>
                </c:pt>
                <c:pt idx="617">
                  <c:v>2.4000000000000021E-2</c:v>
                </c:pt>
                <c:pt idx="618">
                  <c:v>-1.7857142857142905E-2</c:v>
                </c:pt>
                <c:pt idx="619">
                  <c:v>-1.3068181818181812E-2</c:v>
                </c:pt>
                <c:pt idx="620">
                  <c:v>9.2112838226827698E-3</c:v>
                </c:pt>
                <c:pt idx="621">
                  <c:v>9.1272104962920597E-3</c:v>
                </c:pt>
                <c:pt idx="622">
                  <c:v>5.087620124364145E-3</c:v>
                </c:pt>
                <c:pt idx="623">
                  <c:v>2.8121484814398467E-3</c:v>
                </c:pt>
                <c:pt idx="624">
                  <c:v>8.4127874369039901E-3</c:v>
                </c:pt>
                <c:pt idx="625">
                  <c:v>2.7808676307007785E-2</c:v>
                </c:pt>
                <c:pt idx="626">
                  <c:v>-1.6233766233766378E-3</c:v>
                </c:pt>
                <c:pt idx="627">
                  <c:v>-3.27913279132791E-2</c:v>
                </c:pt>
                <c:pt idx="628">
                  <c:v>2.8019052956018697E-4</c:v>
                </c:pt>
                <c:pt idx="629">
                  <c:v>-5.6022408963585235E-4</c:v>
                </c:pt>
                <c:pt idx="630">
                  <c:v>9.2488789237668012E-3</c:v>
                </c:pt>
                <c:pt idx="631">
                  <c:v>7.497917245209651E-3</c:v>
                </c:pt>
                <c:pt idx="632">
                  <c:v>-8.2690187431091466E-3</c:v>
                </c:pt>
                <c:pt idx="633">
                  <c:v>-1.5008337965536356E-2</c:v>
                </c:pt>
                <c:pt idx="634">
                  <c:v>-4.7968397291195952E-3</c:v>
                </c:pt>
                <c:pt idx="635">
                  <c:v>3.6858519988658411E-3</c:v>
                </c:pt>
                <c:pt idx="636">
                  <c:v>7.3446327683615031E-3</c:v>
                </c:pt>
                <c:pt idx="637">
                  <c:v>-5.6085249579360674E-3</c:v>
                </c:pt>
                <c:pt idx="638">
                  <c:v>4.5121263395375699E-3</c:v>
                </c:pt>
                <c:pt idx="639">
                  <c:v>1.0106681639528325E-2</c:v>
                </c:pt>
                <c:pt idx="640">
                  <c:v>1.4452473596442417E-2</c:v>
                </c:pt>
                <c:pt idx="641">
                  <c:v>-1.0958904109588996E-2</c:v>
                </c:pt>
                <c:pt idx="642">
                  <c:v>0</c:v>
                </c:pt>
                <c:pt idx="643">
                  <c:v>1.1080332409971749E-3</c:v>
                </c:pt>
                <c:pt idx="644">
                  <c:v>-5.5340343110127366E-3</c:v>
                </c:pt>
                <c:pt idx="645">
                  <c:v>-1.5581524763494725E-2</c:v>
                </c:pt>
                <c:pt idx="646">
                  <c:v>-5.6529112492933464E-3</c:v>
                </c:pt>
                <c:pt idx="647">
                  <c:v>4.5480386583285348E-3</c:v>
                </c:pt>
                <c:pt idx="648">
                  <c:v>1.6977928692698541E-3</c:v>
                </c:pt>
                <c:pt idx="649">
                  <c:v>-6.7796610169491567E-3</c:v>
                </c:pt>
                <c:pt idx="650">
                  <c:v>6.8259385665530026E-3</c:v>
                </c:pt>
                <c:pt idx="651">
                  <c:v>3.9548022598869803E-3</c:v>
                </c:pt>
                <c:pt idx="652">
                  <c:v>-7.8784468204839975E-3</c:v>
                </c:pt>
                <c:pt idx="653">
                  <c:v>5.1049347702778469E-3</c:v>
                </c:pt>
                <c:pt idx="654">
                  <c:v>-7.3363431151240999E-3</c:v>
                </c:pt>
                <c:pt idx="655">
                  <c:v>-5.6850483229109461E-4</c:v>
                </c:pt>
                <c:pt idx="656">
                  <c:v>-1.3651877133105783E-2</c:v>
                </c:pt>
                <c:pt idx="657">
                  <c:v>1.3264129181084217E-2</c:v>
                </c:pt>
                <c:pt idx="658">
                  <c:v>6.8298235628911907E-3</c:v>
                </c:pt>
                <c:pt idx="659">
                  <c:v>1.4132278123233366E-2</c:v>
                </c:pt>
                <c:pt idx="660">
                  <c:v>-1.0312151616499454E-2</c:v>
                </c:pt>
                <c:pt idx="661">
                  <c:v>3.4074908476485533E-2</c:v>
                </c:pt>
                <c:pt idx="662">
                  <c:v>-2.1241830065359513E-2</c:v>
                </c:pt>
                <c:pt idx="663">
                  <c:v>1.0294936004451971E-2</c:v>
                </c:pt>
                <c:pt idx="664">
                  <c:v>-1.7350592123381969E-2</c:v>
                </c:pt>
                <c:pt idx="665">
                  <c:v>-1.1210762331838042E-3</c:v>
                </c:pt>
                <c:pt idx="666">
                  <c:v>-1.1223344556677839E-3</c:v>
                </c:pt>
                <c:pt idx="667">
                  <c:v>-1.3483146067415741E-2</c:v>
                </c:pt>
                <c:pt idx="668">
                  <c:v>2.8473804100228595E-3</c:v>
                </c:pt>
                <c:pt idx="669">
                  <c:v>-3.1232254400908044E-3</c:v>
                </c:pt>
                <c:pt idx="670">
                  <c:v>4.8419253773852589E-3</c:v>
                </c:pt>
                <c:pt idx="671">
                  <c:v>-1.7006802721087899E-3</c:v>
                </c:pt>
                <c:pt idx="672">
                  <c:v>1.0789324247586496E-2</c:v>
                </c:pt>
                <c:pt idx="673">
                  <c:v>-7.3033707865168829E-3</c:v>
                </c:pt>
                <c:pt idx="674">
                  <c:v>-5.3763440860215006E-3</c:v>
                </c:pt>
                <c:pt idx="675">
                  <c:v>-2.5604551920341834E-3</c:v>
                </c:pt>
                <c:pt idx="676">
                  <c:v>2.2818026240729594E-3</c:v>
                </c:pt>
                <c:pt idx="677">
                  <c:v>-1.422879908935637E-3</c:v>
                </c:pt>
                <c:pt idx="678">
                  <c:v>-9.1194072385294422E-3</c:v>
                </c:pt>
                <c:pt idx="679">
                  <c:v>1.4380212827149741E-3</c:v>
                </c:pt>
                <c:pt idx="680">
                  <c:v>-1.2062033314187204E-2</c:v>
                </c:pt>
                <c:pt idx="681">
                  <c:v>-2.3255813953488857E-3</c:v>
                </c:pt>
                <c:pt idx="682">
                  <c:v>-6.4102564102563875E-3</c:v>
                </c:pt>
                <c:pt idx="683">
                  <c:v>-4.1055718475073721E-3</c:v>
                </c:pt>
                <c:pt idx="684">
                  <c:v>-7.3616018845701348E-3</c:v>
                </c:pt>
                <c:pt idx="685">
                  <c:v>-1.0975971521803629E-2</c:v>
                </c:pt>
                <c:pt idx="686">
                  <c:v>2.6994601079783909E-3</c:v>
                </c:pt>
                <c:pt idx="687">
                  <c:v>6.2817828297936362E-3</c:v>
                </c:pt>
                <c:pt idx="688">
                  <c:v>-4.4589774078478417E-3</c:v>
                </c:pt>
                <c:pt idx="689">
                  <c:v>9.2564944759629952E-3</c:v>
                </c:pt>
                <c:pt idx="690">
                  <c:v>-1.1834319526627168E-2</c:v>
                </c:pt>
                <c:pt idx="691">
                  <c:v>1.6766467065868262E-2</c:v>
                </c:pt>
                <c:pt idx="692">
                  <c:v>-5.300353356890497E-3</c:v>
                </c:pt>
                <c:pt idx="693">
                  <c:v>1.5393724097098938E-2</c:v>
                </c:pt>
                <c:pt idx="694">
                  <c:v>-1.4577259475218707E-2</c:v>
                </c:pt>
                <c:pt idx="695">
                  <c:v>-4.7337278106508451E-3</c:v>
                </c:pt>
                <c:pt idx="696">
                  <c:v>7.1343638525565023E-3</c:v>
                </c:pt>
                <c:pt idx="697">
                  <c:v>1.2396694214876103E-2</c:v>
                </c:pt>
                <c:pt idx="698">
                  <c:v>7.5801749271136032E-3</c:v>
                </c:pt>
                <c:pt idx="699">
                  <c:v>-2.228009259259256E-2</c:v>
                </c:pt>
                <c:pt idx="700">
                  <c:v>2.6635099141757879E-2</c:v>
                </c:pt>
                <c:pt idx="701">
                  <c:v>4.9005477082733062E-3</c:v>
                </c:pt>
                <c:pt idx="702">
                  <c:v>4.589787722317773E-3</c:v>
                </c:pt>
                <c:pt idx="703">
                  <c:v>-1.0279840091376391E-2</c:v>
                </c:pt>
                <c:pt idx="704">
                  <c:v>-1.7311021350259193E-3</c:v>
                </c:pt>
                <c:pt idx="705">
                  <c:v>5.7803468208093012E-3</c:v>
                </c:pt>
                <c:pt idx="706">
                  <c:v>5.7471264367816577E-3</c:v>
                </c:pt>
                <c:pt idx="707">
                  <c:v>-2.8571428571428914E-3</c:v>
                </c:pt>
                <c:pt idx="708">
                  <c:v>3.4383954154728613E-3</c:v>
                </c:pt>
                <c:pt idx="709">
                  <c:v>-9.7087378640776656E-3</c:v>
                </c:pt>
                <c:pt idx="710">
                  <c:v>-4.0369088811995635E-3</c:v>
                </c:pt>
                <c:pt idx="711">
                  <c:v>-6.0799073537927129E-3</c:v>
                </c:pt>
                <c:pt idx="712">
                  <c:v>-8.7387124963589358E-4</c:v>
                </c:pt>
                <c:pt idx="713">
                  <c:v>-7.2886297376093534E-3</c:v>
                </c:pt>
                <c:pt idx="714">
                  <c:v>-2.6431718061673548E-3</c:v>
                </c:pt>
                <c:pt idx="715">
                  <c:v>-4.7114252061248862E-3</c:v>
                </c:pt>
                <c:pt idx="716">
                  <c:v>4.7337278106509562E-3</c:v>
                </c:pt>
                <c:pt idx="717">
                  <c:v>-3.5335689045936647E-3</c:v>
                </c:pt>
                <c:pt idx="718">
                  <c:v>-5.3191489361702482E-3</c:v>
                </c:pt>
                <c:pt idx="719">
                  <c:v>-9.2097445038621384E-3</c:v>
                </c:pt>
                <c:pt idx="720">
                  <c:v>-6.2968515742128917E-3</c:v>
                </c:pt>
                <c:pt idx="721">
                  <c:v>1.2070006035002967E-2</c:v>
                </c:pt>
                <c:pt idx="722">
                  <c:v>-9.2426952892069592E-3</c:v>
                </c:pt>
                <c:pt idx="723">
                  <c:v>-3.3102618116159777E-3</c:v>
                </c:pt>
                <c:pt idx="724">
                  <c:v>1.3285024154589431E-2</c:v>
                </c:pt>
                <c:pt idx="725">
                  <c:v>-5.6615017878426377E-3</c:v>
                </c:pt>
                <c:pt idx="726">
                  <c:v>1.1687144141444339E-2</c:v>
                </c:pt>
                <c:pt idx="727">
                  <c:v>1.125592417061605E-2</c:v>
                </c:pt>
                <c:pt idx="728">
                  <c:v>-1.0837727006444031E-2</c:v>
                </c:pt>
                <c:pt idx="729">
                  <c:v>-1.214095350903166E-2</c:v>
                </c:pt>
                <c:pt idx="730">
                  <c:v>-1.4988009592326046E-3</c:v>
                </c:pt>
                <c:pt idx="731">
                  <c:v>-3.0021014710301941E-4</c:v>
                </c:pt>
                <c:pt idx="732">
                  <c:v>1.6216216216216273E-2</c:v>
                </c:pt>
                <c:pt idx="733">
                  <c:v>8.8652482269504507E-3</c:v>
                </c:pt>
                <c:pt idx="734">
                  <c:v>-7.6157000585822532E-3</c:v>
                </c:pt>
                <c:pt idx="735">
                  <c:v>-1.4167650531286879E-2</c:v>
                </c:pt>
                <c:pt idx="736">
                  <c:v>1.796407185628679E-3</c:v>
                </c:pt>
                <c:pt idx="737">
                  <c:v>5.9772863120133302E-4</c:v>
                </c:pt>
                <c:pt idx="738">
                  <c:v>-8.960573476702538E-3</c:v>
                </c:pt>
                <c:pt idx="739">
                  <c:v>-1.1452682338758291E-2</c:v>
                </c:pt>
                <c:pt idx="740">
                  <c:v>8.8414634146340987E-3</c:v>
                </c:pt>
                <c:pt idx="741">
                  <c:v>1.5110305228165366E-3</c:v>
                </c:pt>
                <c:pt idx="742">
                  <c:v>7.8455039227518508E-3</c:v>
                </c:pt>
                <c:pt idx="743">
                  <c:v>-1.79640718562879E-3</c:v>
                </c:pt>
                <c:pt idx="744">
                  <c:v>-5.3989202159567817E-3</c:v>
                </c:pt>
                <c:pt idx="745">
                  <c:v>7.539203860072341E-3</c:v>
                </c:pt>
                <c:pt idx="746">
                  <c:v>-1.0475905417539622E-2</c:v>
                </c:pt>
                <c:pt idx="747">
                  <c:v>-8.7719298245614308E-3</c:v>
                </c:pt>
                <c:pt idx="748">
                  <c:v>-5.1876716509001719E-3</c:v>
                </c:pt>
                <c:pt idx="749">
                  <c:v>4.2944785276073372E-3</c:v>
                </c:pt>
                <c:pt idx="750">
                  <c:v>3.0543677458765295E-3</c:v>
                </c:pt>
                <c:pt idx="751">
                  <c:v>-1.2180267965895553E-3</c:v>
                </c:pt>
                <c:pt idx="752">
                  <c:v>-1.2195121951219523E-3</c:v>
                </c:pt>
                <c:pt idx="753">
                  <c:v>3.0525030525030417E-3</c:v>
                </c:pt>
                <c:pt idx="754">
                  <c:v>-6.0864272671941055E-3</c:v>
                </c:pt>
                <c:pt idx="755">
                  <c:v>1.2859767299448821E-2</c:v>
                </c:pt>
                <c:pt idx="756">
                  <c:v>-4.232164449818665E-3</c:v>
                </c:pt>
                <c:pt idx="757">
                  <c:v>-3.0358227079538835E-3</c:v>
                </c:pt>
                <c:pt idx="758">
                  <c:v>-1.2180267965895553E-3</c:v>
                </c:pt>
                <c:pt idx="759">
                  <c:v>-6.0975609756097615E-3</c:v>
                </c:pt>
                <c:pt idx="760">
                  <c:v>-7.3619631901840066E-3</c:v>
                </c:pt>
                <c:pt idx="761">
                  <c:v>-3.7082818294190689E-3</c:v>
                </c:pt>
                <c:pt idx="762">
                  <c:v>-1.8610421836228186E-3</c:v>
                </c:pt>
                <c:pt idx="763">
                  <c:v>6.2150403977634383E-4</c:v>
                </c:pt>
                <c:pt idx="764">
                  <c:v>2.4844720496894901E-3</c:v>
                </c:pt>
                <c:pt idx="765">
                  <c:v>-6.5055762081784874E-3</c:v>
                </c:pt>
                <c:pt idx="766">
                  <c:v>-6.8599937636419916E-3</c:v>
                </c:pt>
                <c:pt idx="767">
                  <c:v>7.5353218210361117E-3</c:v>
                </c:pt>
                <c:pt idx="768">
                  <c:v>-4.674353381115659E-3</c:v>
                </c:pt>
                <c:pt idx="769">
                  <c:v>-2.5046963055729288E-3</c:v>
                </c:pt>
                <c:pt idx="770">
                  <c:v>1.1299435028248483E-2</c:v>
                </c:pt>
                <c:pt idx="771">
                  <c:v>5.5865921787709993E-3</c:v>
                </c:pt>
                <c:pt idx="772">
                  <c:v>-2.4691358024691024E-3</c:v>
                </c:pt>
                <c:pt idx="773">
                  <c:v>1.2376237623761277E-3</c:v>
                </c:pt>
                <c:pt idx="774">
                  <c:v>-5.5624227441285479E-3</c:v>
                </c:pt>
                <c:pt idx="775">
                  <c:v>6.836544437538894E-3</c:v>
                </c:pt>
                <c:pt idx="776">
                  <c:v>-3.0864197530864335E-3</c:v>
                </c:pt>
                <c:pt idx="777">
                  <c:v>-1.8575851393188847E-3</c:v>
                </c:pt>
                <c:pt idx="778">
                  <c:v>-6.5136476426799206E-3</c:v>
                </c:pt>
                <c:pt idx="779">
                  <c:v>3.1220730565095778E-4</c:v>
                </c:pt>
                <c:pt idx="780">
                  <c:v>0</c:v>
                </c:pt>
                <c:pt idx="781">
                  <c:v>1.2484394506866447E-3</c:v>
                </c:pt>
                <c:pt idx="782">
                  <c:v>-7.4812967581047163E-3</c:v>
                </c:pt>
                <c:pt idx="783">
                  <c:v>-3.7688442211055717E-3</c:v>
                </c:pt>
                <c:pt idx="784">
                  <c:v>-2.8373266078184356E-3</c:v>
                </c:pt>
                <c:pt idx="785">
                  <c:v>2.2130888397091653E-3</c:v>
                </c:pt>
                <c:pt idx="786">
                  <c:v>-3.154574132492094E-3</c:v>
                </c:pt>
                <c:pt idx="787">
                  <c:v>-4.4303797468354666E-3</c:v>
                </c:pt>
                <c:pt idx="788">
                  <c:v>2.225047679593084E-3</c:v>
                </c:pt>
                <c:pt idx="789">
                  <c:v>-4.7573739295908579E-3</c:v>
                </c:pt>
                <c:pt idx="790">
                  <c:v>-4.4614404079030834E-3</c:v>
                </c:pt>
                <c:pt idx="791">
                  <c:v>2.5608194622279701E-3</c:v>
                </c:pt>
                <c:pt idx="792">
                  <c:v>3.8314176245211051E-3</c:v>
                </c:pt>
                <c:pt idx="793">
                  <c:v>9.5419847328237495E-4</c:v>
                </c:pt>
                <c:pt idx="794">
                  <c:v>6.673021925643452E-3</c:v>
                </c:pt>
                <c:pt idx="795">
                  <c:v>3.1565656565657463E-3</c:v>
                </c:pt>
                <c:pt idx="796">
                  <c:v>1.195720578980497E-2</c:v>
                </c:pt>
                <c:pt idx="797">
                  <c:v>3.7313432835821558E-3</c:v>
                </c:pt>
                <c:pt idx="798">
                  <c:v>1.2391573729863659E-2</c:v>
                </c:pt>
                <c:pt idx="799">
                  <c:v>-2.7539779681762244E-3</c:v>
                </c:pt>
                <c:pt idx="800">
                  <c:v>-5.5231666155262094E-3</c:v>
                </c:pt>
                <c:pt idx="801">
                  <c:v>9.2564023449552835E-3</c:v>
                </c:pt>
                <c:pt idx="802">
                  <c:v>7.0314888413329779E-3</c:v>
                </c:pt>
                <c:pt idx="803">
                  <c:v>0</c:v>
                </c:pt>
                <c:pt idx="804">
                  <c:v>-8.5003035822708295E-3</c:v>
                </c:pt>
                <c:pt idx="805">
                  <c:v>-5.511328842620955E-3</c:v>
                </c:pt>
                <c:pt idx="806">
                  <c:v>-6.1576354679803158E-3</c:v>
                </c:pt>
                <c:pt idx="807">
                  <c:v>1.0842627013630812E-2</c:v>
                </c:pt>
                <c:pt idx="808">
                  <c:v>1.8387986515475685E-3</c:v>
                </c:pt>
                <c:pt idx="809">
                  <c:v>-2.4472315692872781E-3</c:v>
                </c:pt>
                <c:pt idx="810">
                  <c:v>-5.2131248083410187E-3</c:v>
                </c:pt>
                <c:pt idx="811">
                  <c:v>8.0147965474721694E-3</c:v>
                </c:pt>
                <c:pt idx="812">
                  <c:v>-6.1162079510701517E-4</c:v>
                </c:pt>
                <c:pt idx="813">
                  <c:v>1.6523867809057569E-2</c:v>
                </c:pt>
                <c:pt idx="814">
                  <c:v>5.4184226369657917E-3</c:v>
                </c:pt>
                <c:pt idx="815">
                  <c:v>1.1976047904191711E-2</c:v>
                </c:pt>
                <c:pt idx="816">
                  <c:v>1.9822485207100504E-2</c:v>
                </c:pt>
                <c:pt idx="817">
                  <c:v>3.771395416304113E-3</c:v>
                </c:pt>
                <c:pt idx="818">
                  <c:v>1.2716763005780285E-2</c:v>
                </c:pt>
                <c:pt idx="819">
                  <c:v>1.8835616438356073E-2</c:v>
                </c:pt>
                <c:pt idx="820">
                  <c:v>6.1624649859943759E-3</c:v>
                </c:pt>
                <c:pt idx="821">
                  <c:v>7.7951002227172328E-3</c:v>
                </c:pt>
                <c:pt idx="822">
                  <c:v>-1.3812154696132617E-2</c:v>
                </c:pt>
                <c:pt idx="823">
                  <c:v>2.1288515406162389E-2</c:v>
                </c:pt>
                <c:pt idx="824">
                  <c:v>5.4854635216683434E-4</c:v>
                </c:pt>
                <c:pt idx="825">
                  <c:v>5.2083333333333259E-2</c:v>
                </c:pt>
                <c:pt idx="826">
                  <c:v>-1.354872329338197E-2</c:v>
                </c:pt>
                <c:pt idx="827">
                  <c:v>-3.1695721077654504E-2</c:v>
                </c:pt>
                <c:pt idx="828">
                  <c:v>-1.3638843426077463E-2</c:v>
                </c:pt>
                <c:pt idx="829">
                  <c:v>2.1294247787610576E-2</c:v>
                </c:pt>
                <c:pt idx="830">
                  <c:v>1.0018954779312139E-2</c:v>
                </c:pt>
                <c:pt idx="831">
                  <c:v>-2.1983914209115274E-2</c:v>
                </c:pt>
                <c:pt idx="832">
                  <c:v>1.3706140350877138E-2</c:v>
                </c:pt>
                <c:pt idx="833">
                  <c:v>6.0843699296917242E-2</c:v>
                </c:pt>
                <c:pt idx="834">
                  <c:v>-2.3196533265358199E-2</c:v>
                </c:pt>
                <c:pt idx="835">
                  <c:v>7.3068893528183132E-3</c:v>
                </c:pt>
                <c:pt idx="836">
                  <c:v>5.4404145077720178E-2</c:v>
                </c:pt>
                <c:pt idx="837">
                  <c:v>1.3267813267813233E-2</c:v>
                </c:pt>
                <c:pt idx="838">
                  <c:v>6.3045586808923471E-2</c:v>
                </c:pt>
                <c:pt idx="839">
                  <c:v>5.9990875912408814E-2</c:v>
                </c:pt>
                <c:pt idx="840">
                  <c:v>-1.506348181622541E-3</c:v>
                </c:pt>
                <c:pt idx="841">
                  <c:v>-2.3706896551724088E-2</c:v>
                </c:pt>
                <c:pt idx="842">
                  <c:v>2.7814569536423805E-2</c:v>
                </c:pt>
                <c:pt idx="843">
                  <c:v>-7.9896907216494895E-2</c:v>
                </c:pt>
                <c:pt idx="844">
                  <c:v>-2.2408963585434205E-2</c:v>
                </c:pt>
                <c:pt idx="845">
                  <c:v>7.020057306590255E-2</c:v>
                </c:pt>
                <c:pt idx="846">
                  <c:v>-3.9714413208389088E-2</c:v>
                </c:pt>
                <c:pt idx="847">
                  <c:v>-1.4637546468401541E-2</c:v>
                </c:pt>
                <c:pt idx="848">
                  <c:v>2.3579344494217835E-4</c:v>
                </c:pt>
                <c:pt idx="849">
                  <c:v>6.3177746346063213E-2</c:v>
                </c:pt>
                <c:pt idx="850">
                  <c:v>5.9866962305986648E-2</c:v>
                </c:pt>
                <c:pt idx="851">
                  <c:v>-5.2719665271966476E-2</c:v>
                </c:pt>
                <c:pt idx="852">
                  <c:v>2.031802120141335E-2</c:v>
                </c:pt>
                <c:pt idx="853">
                  <c:v>-2.3809523809523836E-2</c:v>
                </c:pt>
                <c:pt idx="854">
                  <c:v>-3.9689578713968943E-2</c:v>
                </c:pt>
                <c:pt idx="855">
                  <c:v>-2.1934888016624354E-2</c:v>
                </c:pt>
                <c:pt idx="856">
                  <c:v>-8.4985835694051381E-3</c:v>
                </c:pt>
                <c:pt idx="857">
                  <c:v>8.0952380952381553E-3</c:v>
                </c:pt>
                <c:pt idx="858">
                  <c:v>3.5427491733585281E-2</c:v>
                </c:pt>
                <c:pt idx="859">
                  <c:v>-2.5091240875912413E-2</c:v>
                </c:pt>
                <c:pt idx="860">
                  <c:v>3.7435657463733563E-3</c:v>
                </c:pt>
                <c:pt idx="861">
                  <c:v>3.9627039627039728E-2</c:v>
                </c:pt>
                <c:pt idx="862">
                  <c:v>-2.6905829596412523E-2</c:v>
                </c:pt>
                <c:pt idx="863">
                  <c:v>1.0138248847926246E-2</c:v>
                </c:pt>
                <c:pt idx="864">
                  <c:v>1.9616788321167977E-2</c:v>
                </c:pt>
                <c:pt idx="865">
                  <c:v>4.2505592841163287E-2</c:v>
                </c:pt>
                <c:pt idx="866">
                  <c:v>-8.5836909871239708E-4</c:v>
                </c:pt>
                <c:pt idx="867">
                  <c:v>-3.5652920962199297E-2</c:v>
                </c:pt>
                <c:pt idx="868">
                  <c:v>2.0044543429844186E-2</c:v>
                </c:pt>
                <c:pt idx="869">
                  <c:v>2.532751091703056E-2</c:v>
                </c:pt>
                <c:pt idx="870">
                  <c:v>1.7461669505962618E-2</c:v>
                </c:pt>
                <c:pt idx="871">
                  <c:v>4.0184177480117267E-2</c:v>
                </c:pt>
                <c:pt idx="872">
                  <c:v>-6.599597585513084E-2</c:v>
                </c:pt>
                <c:pt idx="873">
                  <c:v>3.8776389487289453E-3</c:v>
                </c:pt>
                <c:pt idx="874">
                  <c:v>-4.7210300429184504E-2</c:v>
                </c:pt>
                <c:pt idx="875">
                  <c:v>3.4909909909909942E-2</c:v>
                </c:pt>
                <c:pt idx="876">
                  <c:v>1.4145810663764857E-2</c:v>
                </c:pt>
                <c:pt idx="877">
                  <c:v>1.2875536480686733E-2</c:v>
                </c:pt>
                <c:pt idx="878">
                  <c:v>2.9661016949152463E-2</c:v>
                </c:pt>
                <c:pt idx="879">
                  <c:v>3.292181069958855E-2</c:v>
                </c:pt>
                <c:pt idx="880">
                  <c:v>4.7808764940238113E-3</c:v>
                </c:pt>
                <c:pt idx="881">
                  <c:v>-2.8548770816812064E-2</c:v>
                </c:pt>
                <c:pt idx="882">
                  <c:v>3.469387755102038E-2</c:v>
                </c:pt>
                <c:pt idx="883">
                  <c:v>-1.3017751479289963E-2</c:v>
                </c:pt>
                <c:pt idx="884">
                  <c:v>-1.5587529976019199E-2</c:v>
                </c:pt>
                <c:pt idx="885">
                  <c:v>-2.8217620787657327E-2</c:v>
                </c:pt>
                <c:pt idx="886">
                  <c:v>4.8046793398788257E-3</c:v>
                </c:pt>
                <c:pt idx="887">
                  <c:v>-2.9106029106028553E-3</c:v>
                </c:pt>
                <c:pt idx="888">
                  <c:v>-2.8356964136780682E-2</c:v>
                </c:pt>
                <c:pt idx="889">
                  <c:v>1.716738197424883E-2</c:v>
                </c:pt>
                <c:pt idx="890">
                  <c:v>2.7426160337552741E-2</c:v>
                </c:pt>
                <c:pt idx="891">
                  <c:v>-2.6694045174537995E-2</c:v>
                </c:pt>
                <c:pt idx="892">
                  <c:v>1.7721518987341867E-2</c:v>
                </c:pt>
                <c:pt idx="893">
                  <c:v>-9.121061359867344E-3</c:v>
                </c:pt>
                <c:pt idx="894">
                  <c:v>-9.6234309623430825E-3</c:v>
                </c:pt>
                <c:pt idx="895">
                  <c:v>1.2040557667934104E-2</c:v>
                </c:pt>
                <c:pt idx="896">
                  <c:v>-2.4420788979336305E-2</c:v>
                </c:pt>
                <c:pt idx="897">
                  <c:v>5.5626872058194277E-3</c:v>
                </c:pt>
                <c:pt idx="898">
                  <c:v>-3.8297872340425587E-2</c:v>
                </c:pt>
                <c:pt idx="899">
                  <c:v>-3.0973451327433676E-2</c:v>
                </c:pt>
                <c:pt idx="900">
                  <c:v>4.1095890410958846E-2</c:v>
                </c:pt>
                <c:pt idx="901">
                  <c:v>1.0526315789473717E-2</c:v>
                </c:pt>
                <c:pt idx="902">
                  <c:v>-1.475694444444442E-2</c:v>
                </c:pt>
                <c:pt idx="903">
                  <c:v>2.8193832599118895E-2</c:v>
                </c:pt>
                <c:pt idx="904">
                  <c:v>4.2844901456717821E-4</c:v>
                </c:pt>
                <c:pt idx="905">
                  <c:v>2.2269807280513865E-2</c:v>
                </c:pt>
                <c:pt idx="906">
                  <c:v>-7.1219103477168089E-3</c:v>
                </c:pt>
                <c:pt idx="907">
                  <c:v>-1.2658227848101222E-2</c:v>
                </c:pt>
                <c:pt idx="908">
                  <c:v>5.9829059829059617E-3</c:v>
                </c:pt>
                <c:pt idx="909">
                  <c:v>1.3593882752761299E-2</c:v>
                </c:pt>
                <c:pt idx="910">
                  <c:v>-1.5507124895222102E-2</c:v>
                </c:pt>
                <c:pt idx="911">
                  <c:v>-7.23712217965089E-3</c:v>
                </c:pt>
                <c:pt idx="912">
                  <c:v>1.2864493996569415E-3</c:v>
                </c:pt>
                <c:pt idx="913">
                  <c:v>-4.282655246252709E-3</c:v>
                </c:pt>
                <c:pt idx="914">
                  <c:v>8.1720430107525832E-3</c:v>
                </c:pt>
                <c:pt idx="915">
                  <c:v>-2.7303754266211566E-2</c:v>
                </c:pt>
                <c:pt idx="916">
                  <c:v>4.6052631578947789E-3</c:v>
                </c:pt>
                <c:pt idx="917">
                  <c:v>1.1132940406024971E-2</c:v>
                </c:pt>
                <c:pt idx="918">
                  <c:v>8.6355785837650689E-3</c:v>
                </c:pt>
                <c:pt idx="919">
                  <c:v>-4.7089041095890183E-3</c:v>
                </c:pt>
                <c:pt idx="920">
                  <c:v>-4.3010752688177334E-4</c:v>
                </c:pt>
                <c:pt idx="921">
                  <c:v>-1.1187607573149738E-2</c:v>
                </c:pt>
                <c:pt idx="922">
                  <c:v>-1.4360313315926909E-2</c:v>
                </c:pt>
                <c:pt idx="923">
                  <c:v>3.090507726269287E-3</c:v>
                </c:pt>
                <c:pt idx="924">
                  <c:v>2.1126760563380254E-2</c:v>
                </c:pt>
                <c:pt idx="925">
                  <c:v>-1.5948275862068928E-2</c:v>
                </c:pt>
                <c:pt idx="926">
                  <c:v>1.3140604467805517E-2</c:v>
                </c:pt>
                <c:pt idx="927">
                  <c:v>-2.2697795071335958E-2</c:v>
                </c:pt>
                <c:pt idx="928">
                  <c:v>9.7323600973235891E-3</c:v>
                </c:pt>
                <c:pt idx="929">
                  <c:v>2.7382256297918905E-2</c:v>
                </c:pt>
                <c:pt idx="930">
                  <c:v>8.102345415778256E-3</c:v>
                </c:pt>
                <c:pt idx="931">
                  <c:v>4.6531302876480218E-3</c:v>
                </c:pt>
                <c:pt idx="932">
                  <c:v>4.2105263157894424E-3</c:v>
                </c:pt>
                <c:pt idx="933">
                  <c:v>-5.031446540880502E-3</c:v>
                </c:pt>
                <c:pt idx="934">
                  <c:v>-8.6388537715971214E-3</c:v>
                </c:pt>
                <c:pt idx="935">
                  <c:v>1.1264612114771477E-2</c:v>
                </c:pt>
                <c:pt idx="936">
                  <c:v>3.8041193778898696E-2</c:v>
                </c:pt>
                <c:pt idx="937">
                  <c:v>-1.1540797732334518E-2</c:v>
                </c:pt>
                <c:pt idx="938">
                  <c:v>-2.0893076607947592E-2</c:v>
                </c:pt>
                <c:pt idx="939">
                  <c:v>8.7866108786611719E-3</c:v>
                </c:pt>
                <c:pt idx="940">
                  <c:v>-8.710078805474919E-3</c:v>
                </c:pt>
                <c:pt idx="941">
                  <c:v>3.5564853556484533E-3</c:v>
                </c:pt>
                <c:pt idx="942">
                  <c:v>-1.8970189701897011E-2</c:v>
                </c:pt>
                <c:pt idx="943">
                  <c:v>1.2749681257968604E-3</c:v>
                </c:pt>
                <c:pt idx="944">
                  <c:v>-1.9100169779286968E-2</c:v>
                </c:pt>
                <c:pt idx="945">
                  <c:v>-1.2981393336217728E-3</c:v>
                </c:pt>
                <c:pt idx="946">
                  <c:v>-6.4991334488734287E-3</c:v>
                </c:pt>
                <c:pt idx="947">
                  <c:v>1.0902747492367304E-3</c:v>
                </c:pt>
                <c:pt idx="948">
                  <c:v>-1.5900675234153727E-2</c:v>
                </c:pt>
                <c:pt idx="949">
                  <c:v>4.4267374944673143E-4</c:v>
                </c:pt>
                <c:pt idx="950">
                  <c:v>6.6371681415928752E-3</c:v>
                </c:pt>
                <c:pt idx="951">
                  <c:v>-1.098901098901095E-2</c:v>
                </c:pt>
                <c:pt idx="952">
                  <c:v>2.2222222222212373E-4</c:v>
                </c:pt>
                <c:pt idx="953">
                  <c:v>-4.6656298600310508E-3</c:v>
                </c:pt>
                <c:pt idx="954">
                  <c:v>4.4642857142858094E-3</c:v>
                </c:pt>
                <c:pt idx="955">
                  <c:v>1.777777777777767E-2</c:v>
                </c:pt>
                <c:pt idx="956">
                  <c:v>1.8777292576419136E-2</c:v>
                </c:pt>
                <c:pt idx="957">
                  <c:v>-8.3583369052722123E-3</c:v>
                </c:pt>
                <c:pt idx="958">
                  <c:v>-1.0806137886319456E-2</c:v>
                </c:pt>
                <c:pt idx="959">
                  <c:v>-1.8571116451824299E-2</c:v>
                </c:pt>
                <c:pt idx="960">
                  <c:v>-1.0685663401602818E-2</c:v>
                </c:pt>
                <c:pt idx="961">
                  <c:v>5.850585058505775E-3</c:v>
                </c:pt>
                <c:pt idx="962">
                  <c:v>-2.2371364653244186E-3</c:v>
                </c:pt>
                <c:pt idx="963">
                  <c:v>-8.0717488789238123E-3</c:v>
                </c:pt>
                <c:pt idx="964">
                  <c:v>-1.446654611211573E-2</c:v>
                </c:pt>
                <c:pt idx="965">
                  <c:v>3.669724770642091E-3</c:v>
                </c:pt>
                <c:pt idx="966">
                  <c:v>1.2340036563071255E-2</c:v>
                </c:pt>
                <c:pt idx="967">
                  <c:v>-1.1286681715575675E-2</c:v>
                </c:pt>
                <c:pt idx="968">
                  <c:v>-5.9360730593607247E-3</c:v>
                </c:pt>
                <c:pt idx="969">
                  <c:v>1.1943040881947642E-2</c:v>
                </c:pt>
                <c:pt idx="970">
                  <c:v>2.2242396731729563E-2</c:v>
                </c:pt>
                <c:pt idx="971">
                  <c:v>-1.5097690941385467E-2</c:v>
                </c:pt>
                <c:pt idx="972">
                  <c:v>-2.2542831379621653E-3</c:v>
                </c:pt>
                <c:pt idx="973">
                  <c:v>-1.4685946678716699E-2</c:v>
                </c:pt>
                <c:pt idx="974">
                  <c:v>2.270121531758762E-2</c:v>
                </c:pt>
                <c:pt idx="975">
                  <c:v>-1.0762331838565009E-2</c:v>
                </c:pt>
                <c:pt idx="976">
                  <c:v>-1.0879419764279197E-2</c:v>
                </c:pt>
                <c:pt idx="977">
                  <c:v>-9.1659028414303734E-4</c:v>
                </c:pt>
                <c:pt idx="978">
                  <c:v>-2.2018348623853212E-2</c:v>
                </c:pt>
                <c:pt idx="979">
                  <c:v>8.4427767354595673E-3</c:v>
                </c:pt>
                <c:pt idx="980">
                  <c:v>-1.1162790697674452E-2</c:v>
                </c:pt>
                <c:pt idx="981">
                  <c:v>-2.822201317027262E-3</c:v>
                </c:pt>
                <c:pt idx="982">
                  <c:v>-2.2169811320754684E-2</c:v>
                </c:pt>
                <c:pt idx="983">
                  <c:v>9.6478533526300758E-4</c:v>
                </c:pt>
                <c:pt idx="984">
                  <c:v>1.9277108433735091E-3</c:v>
                </c:pt>
                <c:pt idx="985">
                  <c:v>2.0683020683020636E-2</c:v>
                </c:pt>
                <c:pt idx="986">
                  <c:v>-1.3430725730443016E-2</c:v>
                </c:pt>
                <c:pt idx="987">
                  <c:v>1.2419393360401321E-2</c:v>
                </c:pt>
                <c:pt idx="988">
                  <c:v>-1.8164661476763433E-2</c:v>
                </c:pt>
                <c:pt idx="989">
                  <c:v>-1.4896684286400785E-2</c:v>
                </c:pt>
                <c:pt idx="990">
                  <c:v>-6.0975609756097615E-3</c:v>
                </c:pt>
                <c:pt idx="991">
                  <c:v>-1.4723926380367791E-3</c:v>
                </c:pt>
                <c:pt idx="992">
                  <c:v>-1.2288031457360349E-3</c:v>
                </c:pt>
                <c:pt idx="993">
                  <c:v>-1.7224409448819422E-3</c:v>
                </c:pt>
                <c:pt idx="994">
                  <c:v>-1.0105989647522851E-2</c:v>
                </c:pt>
                <c:pt idx="995">
                  <c:v>1.5438247011952289E-2</c:v>
                </c:pt>
                <c:pt idx="996">
                  <c:v>-1.9617459538989745E-2</c:v>
                </c:pt>
                <c:pt idx="997">
                  <c:v>-1.4007003501750881E-2</c:v>
                </c:pt>
                <c:pt idx="998">
                  <c:v>-4.0588533739218668E-3</c:v>
                </c:pt>
              </c:numCache>
            </c:numRef>
          </c:xVal>
          <c:yVal>
            <c:numRef>
              <c:f>'WDOFUT-Template'!$V$27:$V$1025</c:f>
              <c:numCache>
                <c:formatCode>General</c:formatCode>
                <c:ptCount val="999"/>
                <c:pt idx="0">
                  <c:v>-9.3282345163444094E-3</c:v>
                </c:pt>
                <c:pt idx="1">
                  <c:v>-5.9766765348216915E-3</c:v>
                </c:pt>
                <c:pt idx="2">
                  <c:v>-2.2437917881414763E-3</c:v>
                </c:pt>
                <c:pt idx="3">
                  <c:v>-7.7333481078491794E-3</c:v>
                </c:pt>
                <c:pt idx="4">
                  <c:v>-4.2130833781038271E-4</c:v>
                </c:pt>
                <c:pt idx="5">
                  <c:v>-8.7690040256749105E-3</c:v>
                </c:pt>
                <c:pt idx="6">
                  <c:v>-9.5135216330445981E-3</c:v>
                </c:pt>
                <c:pt idx="7">
                  <c:v>-9.0466929029649392E-3</c:v>
                </c:pt>
                <c:pt idx="8">
                  <c:v>3.0083868930289595E-2</c:v>
                </c:pt>
                <c:pt idx="9">
                  <c:v>1.524382919263508E-2</c:v>
                </c:pt>
                <c:pt idx="10">
                  <c:v>-1.295863855283411E-2</c:v>
                </c:pt>
                <c:pt idx="11">
                  <c:v>5.4123365779254733E-3</c:v>
                </c:pt>
                <c:pt idx="12">
                  <c:v>1.1262981441676635E-2</c:v>
                </c:pt>
                <c:pt idx="13">
                  <c:v>2.5404514410777602E-3</c:v>
                </c:pt>
                <c:pt idx="14">
                  <c:v>2.4597658684450689E-3</c:v>
                </c:pt>
                <c:pt idx="15">
                  <c:v>1.536579902719724E-2</c:v>
                </c:pt>
                <c:pt idx="16">
                  <c:v>-1.0629729662250217E-2</c:v>
                </c:pt>
                <c:pt idx="17">
                  <c:v>-9.0800055734543052E-3</c:v>
                </c:pt>
                <c:pt idx="18">
                  <c:v>-9.4265163925833974E-3</c:v>
                </c:pt>
                <c:pt idx="19">
                  <c:v>-4.8769311951640552E-3</c:v>
                </c:pt>
                <c:pt idx="20">
                  <c:v>-9.7803661031414264E-3</c:v>
                </c:pt>
                <c:pt idx="21">
                  <c:v>-7.7448185828933157E-3</c:v>
                </c:pt>
                <c:pt idx="22">
                  <c:v>1.8035864246338262E-3</c:v>
                </c:pt>
                <c:pt idx="23">
                  <c:v>-9.5965295220555996E-3</c:v>
                </c:pt>
                <c:pt idx="24">
                  <c:v>4.8905083625766111E-3</c:v>
                </c:pt>
                <c:pt idx="25">
                  <c:v>8.2829605933167818E-3</c:v>
                </c:pt>
                <c:pt idx="26">
                  <c:v>-1.005543040155058E-2</c:v>
                </c:pt>
                <c:pt idx="27">
                  <c:v>-2.9628320436286123E-3</c:v>
                </c:pt>
                <c:pt idx="28">
                  <c:v>-3.8136834415627976E-3</c:v>
                </c:pt>
                <c:pt idx="29">
                  <c:v>-6.010271866484904E-3</c:v>
                </c:pt>
                <c:pt idx="30">
                  <c:v>-4.1478512049687435E-3</c:v>
                </c:pt>
                <c:pt idx="31">
                  <c:v>8.3982044541638119E-3</c:v>
                </c:pt>
                <c:pt idx="32">
                  <c:v>8.8600518249548222E-3</c:v>
                </c:pt>
                <c:pt idx="33">
                  <c:v>5.9528922780708168E-3</c:v>
                </c:pt>
                <c:pt idx="34">
                  <c:v>5.6242765185763668E-3</c:v>
                </c:pt>
                <c:pt idx="35">
                  <c:v>-7.1224977773813297E-3</c:v>
                </c:pt>
                <c:pt idx="36">
                  <c:v>-3.0580199208537729E-3</c:v>
                </c:pt>
                <c:pt idx="37">
                  <c:v>-1.2774366960935143E-2</c:v>
                </c:pt>
                <c:pt idx="38">
                  <c:v>-2.0331445493752673E-3</c:v>
                </c:pt>
                <c:pt idx="39">
                  <c:v>5.6064769208439159E-3</c:v>
                </c:pt>
                <c:pt idx="40">
                  <c:v>-9.1079291610275323E-3</c:v>
                </c:pt>
                <c:pt idx="41">
                  <c:v>3.527328961882477E-3</c:v>
                </c:pt>
                <c:pt idx="42">
                  <c:v>-2.8125941698586713E-3</c:v>
                </c:pt>
                <c:pt idx="43">
                  <c:v>3.4900608377549103E-3</c:v>
                </c:pt>
                <c:pt idx="44">
                  <c:v>-5.5782402734459455E-3</c:v>
                </c:pt>
                <c:pt idx="45">
                  <c:v>1.2161782004294587E-2</c:v>
                </c:pt>
                <c:pt idx="46">
                  <c:v>1.3053309801901898E-2</c:v>
                </c:pt>
                <c:pt idx="47">
                  <c:v>3.7336131116101685E-2</c:v>
                </c:pt>
                <c:pt idx="48">
                  <c:v>-1.9518436343848887E-2</c:v>
                </c:pt>
                <c:pt idx="49">
                  <c:v>5.9162055010456224E-3</c:v>
                </c:pt>
                <c:pt idx="50">
                  <c:v>-1.6764468438792233E-2</c:v>
                </c:pt>
                <c:pt idx="51">
                  <c:v>-5.0887927261312619E-3</c:v>
                </c:pt>
                <c:pt idx="52">
                  <c:v>4.3042877588579742E-3</c:v>
                </c:pt>
                <c:pt idx="53">
                  <c:v>-1.6306425113757541E-2</c:v>
                </c:pt>
                <c:pt idx="54">
                  <c:v>-6.5437424944462582E-3</c:v>
                </c:pt>
                <c:pt idx="55">
                  <c:v>-8.1740819196201263E-3</c:v>
                </c:pt>
                <c:pt idx="56">
                  <c:v>-1.0070187272310514E-3</c:v>
                </c:pt>
                <c:pt idx="57">
                  <c:v>8.0622936754387309E-3</c:v>
                </c:pt>
                <c:pt idx="58">
                  <c:v>-1.8723148758590394E-2</c:v>
                </c:pt>
                <c:pt idx="59">
                  <c:v>-2.5774703931986586E-3</c:v>
                </c:pt>
                <c:pt idx="60">
                  <c:v>2.9808982278227692E-2</c:v>
                </c:pt>
                <c:pt idx="61">
                  <c:v>8.1614310829759042E-3</c:v>
                </c:pt>
                <c:pt idx="62">
                  <c:v>-1.4428131357223348E-2</c:v>
                </c:pt>
                <c:pt idx="63">
                  <c:v>8.7610460751347367E-3</c:v>
                </c:pt>
                <c:pt idx="64">
                  <c:v>-2.7067929564492327E-3</c:v>
                </c:pt>
                <c:pt idx="65">
                  <c:v>2.0677534593152566E-2</c:v>
                </c:pt>
                <c:pt idx="66">
                  <c:v>1.9202491308030492E-2</c:v>
                </c:pt>
                <c:pt idx="67">
                  <c:v>-2.576239403787841E-2</c:v>
                </c:pt>
                <c:pt idx="68">
                  <c:v>9.8912247656819541E-3</c:v>
                </c:pt>
                <c:pt idx="69">
                  <c:v>1.8541140788132564E-2</c:v>
                </c:pt>
                <c:pt idx="70">
                  <c:v>-2.0717398493932407E-2</c:v>
                </c:pt>
                <c:pt idx="71">
                  <c:v>2.4614660455937244E-3</c:v>
                </c:pt>
                <c:pt idx="72">
                  <c:v>-7.9359355373558611E-3</c:v>
                </c:pt>
                <c:pt idx="73">
                  <c:v>-4.8061579221924276E-3</c:v>
                </c:pt>
                <c:pt idx="74">
                  <c:v>-9.3138571267342568E-3</c:v>
                </c:pt>
                <c:pt idx="75">
                  <c:v>1.2260375527249489E-2</c:v>
                </c:pt>
                <c:pt idx="76">
                  <c:v>-1.2758943816640712E-2</c:v>
                </c:pt>
                <c:pt idx="77">
                  <c:v>1.0422920046997762E-3</c:v>
                </c:pt>
                <c:pt idx="78">
                  <c:v>-5.0330508137205352E-3</c:v>
                </c:pt>
                <c:pt idx="79">
                  <c:v>-3.9235860983113935E-4</c:v>
                </c:pt>
                <c:pt idx="80">
                  <c:v>-5.3199962812852837E-3</c:v>
                </c:pt>
                <c:pt idx="81">
                  <c:v>2.8333785922239716E-4</c:v>
                </c:pt>
                <c:pt idx="82">
                  <c:v>2.9318555089191773E-3</c:v>
                </c:pt>
                <c:pt idx="83">
                  <c:v>-2.710416572287972E-3</c:v>
                </c:pt>
                <c:pt idx="84">
                  <c:v>-1.0307963623669996E-2</c:v>
                </c:pt>
                <c:pt idx="85">
                  <c:v>1.618197811988497E-4</c:v>
                </c:pt>
                <c:pt idx="86">
                  <c:v>-3.3549223106707714E-3</c:v>
                </c:pt>
                <c:pt idx="87">
                  <c:v>6.4869679032484586E-4</c:v>
                </c:pt>
                <c:pt idx="88">
                  <c:v>-1.1700182968335481E-2</c:v>
                </c:pt>
                <c:pt idx="89">
                  <c:v>1.6734650961700327E-4</c:v>
                </c:pt>
                <c:pt idx="90">
                  <c:v>-4.1693343050491511E-3</c:v>
                </c:pt>
                <c:pt idx="91">
                  <c:v>-9.0591723078633311E-3</c:v>
                </c:pt>
                <c:pt idx="92">
                  <c:v>3.2543045207425844E-3</c:v>
                </c:pt>
                <c:pt idx="93">
                  <c:v>-1.3950163813489121E-2</c:v>
                </c:pt>
                <c:pt idx="94">
                  <c:v>-7.8234722064614501E-3</c:v>
                </c:pt>
                <c:pt idx="95">
                  <c:v>1.6991149919883537E-3</c:v>
                </c:pt>
                <c:pt idx="96">
                  <c:v>1.85742830155202E-2</c:v>
                </c:pt>
                <c:pt idx="97">
                  <c:v>1.1987329688760481E-2</c:v>
                </c:pt>
                <c:pt idx="98">
                  <c:v>2.5472082067528323E-3</c:v>
                </c:pt>
                <c:pt idx="99">
                  <c:v>8.1705021956638927E-3</c:v>
                </c:pt>
                <c:pt idx="100">
                  <c:v>-1.7943074619913332E-2</c:v>
                </c:pt>
                <c:pt idx="101">
                  <c:v>-1.3907449101212023E-3</c:v>
                </c:pt>
                <c:pt idx="102">
                  <c:v>-6.3026510226332003E-3</c:v>
                </c:pt>
                <c:pt idx="103">
                  <c:v>1.3860379697991103E-2</c:v>
                </c:pt>
                <c:pt idx="104">
                  <c:v>-8.7616456713179806E-3</c:v>
                </c:pt>
                <c:pt idx="105">
                  <c:v>-4.9989009009942121E-3</c:v>
                </c:pt>
                <c:pt idx="106">
                  <c:v>4.7019484937017748E-3</c:v>
                </c:pt>
                <c:pt idx="107">
                  <c:v>-5.3240243212793938E-3</c:v>
                </c:pt>
                <c:pt idx="108">
                  <c:v>9.5174678014752542E-3</c:v>
                </c:pt>
                <c:pt idx="109">
                  <c:v>1.1624752581246413E-3</c:v>
                </c:pt>
                <c:pt idx="110">
                  <c:v>-1.9437396012598814E-3</c:v>
                </c:pt>
                <c:pt idx="111">
                  <c:v>4.3853811961922194E-3</c:v>
                </c:pt>
                <c:pt idx="112">
                  <c:v>6.3436811162838726E-3</c:v>
                </c:pt>
                <c:pt idx="113">
                  <c:v>2.8846444421506572E-3</c:v>
                </c:pt>
                <c:pt idx="114">
                  <c:v>-1.1892887530547078E-2</c:v>
                </c:pt>
                <c:pt idx="115">
                  <c:v>-4.2357385340613144E-3</c:v>
                </c:pt>
                <c:pt idx="116">
                  <c:v>6.9444557243994584E-3</c:v>
                </c:pt>
                <c:pt idx="117">
                  <c:v>-1.2540239143685697E-2</c:v>
                </c:pt>
                <c:pt idx="118">
                  <c:v>-5.5794843410053221E-3</c:v>
                </c:pt>
                <c:pt idx="119">
                  <c:v>-3.8207870505752323E-3</c:v>
                </c:pt>
                <c:pt idx="120">
                  <c:v>-8.9388433536332287E-3</c:v>
                </c:pt>
                <c:pt idx="121">
                  <c:v>-4.9012862479058013E-3</c:v>
                </c:pt>
                <c:pt idx="122">
                  <c:v>-7.3213595443936998E-3</c:v>
                </c:pt>
                <c:pt idx="123">
                  <c:v>-3.1900086160793987E-3</c:v>
                </c:pt>
                <c:pt idx="124">
                  <c:v>2.109700321206338E-2</c:v>
                </c:pt>
                <c:pt idx="125">
                  <c:v>-5.511557223690784E-3</c:v>
                </c:pt>
                <c:pt idx="126">
                  <c:v>-3.8432245540812602E-4</c:v>
                </c:pt>
                <c:pt idx="127">
                  <c:v>1.6229824174649625E-2</c:v>
                </c:pt>
                <c:pt idx="128">
                  <c:v>-4.6924642869331607E-3</c:v>
                </c:pt>
                <c:pt idx="129">
                  <c:v>9.1556629514326585E-3</c:v>
                </c:pt>
                <c:pt idx="130">
                  <c:v>1.209926530947026E-3</c:v>
                </c:pt>
                <c:pt idx="131">
                  <c:v>-6.460944768748359E-4</c:v>
                </c:pt>
                <c:pt idx="132">
                  <c:v>-3.6381196129771495E-3</c:v>
                </c:pt>
                <c:pt idx="133">
                  <c:v>-1.7864376325523637E-2</c:v>
                </c:pt>
                <c:pt idx="134">
                  <c:v>8.1771768278171922E-4</c:v>
                </c:pt>
                <c:pt idx="135">
                  <c:v>9.5259808752884249E-4</c:v>
                </c:pt>
                <c:pt idx="136">
                  <c:v>1.6939034017440558E-2</c:v>
                </c:pt>
                <c:pt idx="137">
                  <c:v>-4.5019981817727428E-3</c:v>
                </c:pt>
                <c:pt idx="138">
                  <c:v>-5.0804580170742148E-3</c:v>
                </c:pt>
                <c:pt idx="139">
                  <c:v>-1.2088341727326157E-2</c:v>
                </c:pt>
                <c:pt idx="140">
                  <c:v>1.0257394538102678E-2</c:v>
                </c:pt>
                <c:pt idx="141">
                  <c:v>1.1233750499763516E-2</c:v>
                </c:pt>
                <c:pt idx="142">
                  <c:v>1.2797760738475224E-2</c:v>
                </c:pt>
                <c:pt idx="143">
                  <c:v>2.4945356044188986E-3</c:v>
                </c:pt>
                <c:pt idx="144">
                  <c:v>3.7291079032559021E-3</c:v>
                </c:pt>
                <c:pt idx="145">
                  <c:v>4.7235940836989872E-3</c:v>
                </c:pt>
                <c:pt idx="146">
                  <c:v>1.4114225349829708E-2</c:v>
                </c:pt>
                <c:pt idx="147">
                  <c:v>1.4629581105328141E-2</c:v>
                </c:pt>
                <c:pt idx="148">
                  <c:v>2.5463991906566959E-2</c:v>
                </c:pt>
                <c:pt idx="149">
                  <c:v>-1.7730472612521309E-2</c:v>
                </c:pt>
                <c:pt idx="150">
                  <c:v>-1.50233507673166E-2</c:v>
                </c:pt>
                <c:pt idx="151">
                  <c:v>9.5328025328292633E-3</c:v>
                </c:pt>
                <c:pt idx="152">
                  <c:v>-9.0782254542361857E-3</c:v>
                </c:pt>
                <c:pt idx="153">
                  <c:v>8.6646904136758046E-3</c:v>
                </c:pt>
                <c:pt idx="154">
                  <c:v>-9.0106116586910869E-4</c:v>
                </c:pt>
                <c:pt idx="155">
                  <c:v>2.0426550573109208E-3</c:v>
                </c:pt>
                <c:pt idx="156">
                  <c:v>-6.6305987588959991E-4</c:v>
                </c:pt>
                <c:pt idx="157">
                  <c:v>9.6306990096586501E-3</c:v>
                </c:pt>
                <c:pt idx="158">
                  <c:v>-6.6845495084602571E-3</c:v>
                </c:pt>
                <c:pt idx="159">
                  <c:v>-1.739303689431974E-2</c:v>
                </c:pt>
                <c:pt idx="160">
                  <c:v>-1.862364479800795E-3</c:v>
                </c:pt>
                <c:pt idx="161">
                  <c:v>-3.9340002125595672E-3</c:v>
                </c:pt>
                <c:pt idx="162">
                  <c:v>-1.3888069474879722E-2</c:v>
                </c:pt>
                <c:pt idx="163">
                  <c:v>4.1153962204319595E-3</c:v>
                </c:pt>
                <c:pt idx="164">
                  <c:v>7.402014647276225E-3</c:v>
                </c:pt>
                <c:pt idx="165">
                  <c:v>-2.2847270018147691E-3</c:v>
                </c:pt>
                <c:pt idx="166">
                  <c:v>-3.088340896609274E-3</c:v>
                </c:pt>
                <c:pt idx="167">
                  <c:v>3.7312895248914316E-3</c:v>
                </c:pt>
                <c:pt idx="168">
                  <c:v>1.6815772222473081E-2</c:v>
                </c:pt>
                <c:pt idx="169">
                  <c:v>8.7344097967737618E-4</c:v>
                </c:pt>
                <c:pt idx="170">
                  <c:v>5.8067984301196727E-4</c:v>
                </c:pt>
                <c:pt idx="171">
                  <c:v>-1.8341427167169768E-2</c:v>
                </c:pt>
                <c:pt idx="172">
                  <c:v>-9.5714572883020387E-3</c:v>
                </c:pt>
                <c:pt idx="173">
                  <c:v>-7.3854698542691272E-3</c:v>
                </c:pt>
                <c:pt idx="174">
                  <c:v>-4.2559816202611019E-3</c:v>
                </c:pt>
                <c:pt idx="175">
                  <c:v>-1.2441387917711169E-2</c:v>
                </c:pt>
                <c:pt idx="176">
                  <c:v>2.6224117893253298E-3</c:v>
                </c:pt>
                <c:pt idx="177">
                  <c:v>-1.5772535811409884E-3</c:v>
                </c:pt>
                <c:pt idx="178">
                  <c:v>1.0130689632510516E-2</c:v>
                </c:pt>
                <c:pt idx="179">
                  <c:v>3.581965961124001E-3</c:v>
                </c:pt>
                <c:pt idx="180">
                  <c:v>-5.989542730841492E-3</c:v>
                </c:pt>
                <c:pt idx="181">
                  <c:v>-1.8416458770379656E-2</c:v>
                </c:pt>
                <c:pt idx="182">
                  <c:v>7.6065287541989823E-3</c:v>
                </c:pt>
                <c:pt idx="183">
                  <c:v>-3.7065460145668692E-3</c:v>
                </c:pt>
                <c:pt idx="184">
                  <c:v>-8.0878075240913179E-3</c:v>
                </c:pt>
                <c:pt idx="185">
                  <c:v>-2.7117714029131403E-3</c:v>
                </c:pt>
                <c:pt idx="186">
                  <c:v>-3.5566412201041551E-3</c:v>
                </c:pt>
                <c:pt idx="187">
                  <c:v>-1.1752269864243131E-2</c:v>
                </c:pt>
                <c:pt idx="188">
                  <c:v>-2.5661992682959986E-3</c:v>
                </c:pt>
                <c:pt idx="189">
                  <c:v>-1.1268680935548118E-2</c:v>
                </c:pt>
                <c:pt idx="190">
                  <c:v>4.5154663716154304E-3</c:v>
                </c:pt>
                <c:pt idx="191">
                  <c:v>-4.4674881442063009E-3</c:v>
                </c:pt>
                <c:pt idx="192">
                  <c:v>2.4131268431420237E-2</c:v>
                </c:pt>
                <c:pt idx="193">
                  <c:v>-1.4590004803615627E-2</c:v>
                </c:pt>
                <c:pt idx="194">
                  <c:v>4.2788431433560857E-3</c:v>
                </c:pt>
                <c:pt idx="195">
                  <c:v>-2.9352732833706806E-3</c:v>
                </c:pt>
                <c:pt idx="196">
                  <c:v>-4.8099189671675993E-3</c:v>
                </c:pt>
                <c:pt idx="197">
                  <c:v>2.7811537775324188E-3</c:v>
                </c:pt>
                <c:pt idx="198">
                  <c:v>1.5597883589234704E-2</c:v>
                </c:pt>
                <c:pt idx="199">
                  <c:v>5.8092264722528061E-3</c:v>
                </c:pt>
                <c:pt idx="200">
                  <c:v>5.5871026844482134E-3</c:v>
                </c:pt>
                <c:pt idx="201">
                  <c:v>-2.5089479651468549E-3</c:v>
                </c:pt>
                <c:pt idx="202">
                  <c:v>-9.2656166471439885E-3</c:v>
                </c:pt>
                <c:pt idx="203">
                  <c:v>-5.3419793122494712E-3</c:v>
                </c:pt>
                <c:pt idx="204">
                  <c:v>-6.1967139676782001E-3</c:v>
                </c:pt>
                <c:pt idx="205">
                  <c:v>-3.237469315779516E-3</c:v>
                </c:pt>
                <c:pt idx="206">
                  <c:v>-2.4375366071242048E-3</c:v>
                </c:pt>
                <c:pt idx="207">
                  <c:v>6.1972445771810445E-3</c:v>
                </c:pt>
                <c:pt idx="208">
                  <c:v>1.0337937122381718E-2</c:v>
                </c:pt>
                <c:pt idx="209">
                  <c:v>1.3457767508671186E-2</c:v>
                </c:pt>
                <c:pt idx="210">
                  <c:v>-8.8040015647192094E-3</c:v>
                </c:pt>
                <c:pt idx="211">
                  <c:v>7.0790094696545139E-3</c:v>
                </c:pt>
                <c:pt idx="212">
                  <c:v>-7.6531553038058781E-3</c:v>
                </c:pt>
                <c:pt idx="213">
                  <c:v>1.663733037903898E-2</c:v>
                </c:pt>
                <c:pt idx="214">
                  <c:v>2.4071551363502825E-2</c:v>
                </c:pt>
                <c:pt idx="215">
                  <c:v>-1.6919206157708873E-2</c:v>
                </c:pt>
                <c:pt idx="216">
                  <c:v>-7.3299650382244157E-3</c:v>
                </c:pt>
                <c:pt idx="217">
                  <c:v>-7.2476174161471684E-3</c:v>
                </c:pt>
                <c:pt idx="218">
                  <c:v>-8.7887047715821953E-3</c:v>
                </c:pt>
                <c:pt idx="219">
                  <c:v>-1.7879137463779476E-3</c:v>
                </c:pt>
                <c:pt idx="220">
                  <c:v>-3.2823396890019427E-3</c:v>
                </c:pt>
                <c:pt idx="221">
                  <c:v>8.7905939786171814E-3</c:v>
                </c:pt>
                <c:pt idx="222">
                  <c:v>3.0490409542954637E-4</c:v>
                </c:pt>
                <c:pt idx="223">
                  <c:v>-1.0457590374746886E-2</c:v>
                </c:pt>
                <c:pt idx="224">
                  <c:v>1.9716117197238025E-3</c:v>
                </c:pt>
                <c:pt idx="225">
                  <c:v>8.7822609621030954E-4</c:v>
                </c:pt>
                <c:pt idx="226">
                  <c:v>-6.1526757934273748E-4</c:v>
                </c:pt>
                <c:pt idx="227">
                  <c:v>-1.1308985484886031E-2</c:v>
                </c:pt>
                <c:pt idx="228">
                  <c:v>-8.8020902585936832E-4</c:v>
                </c:pt>
                <c:pt idx="229">
                  <c:v>1.386092201062822E-3</c:v>
                </c:pt>
                <c:pt idx="230">
                  <c:v>-3.1831579737574634E-3</c:v>
                </c:pt>
                <c:pt idx="231">
                  <c:v>8.3444066744473942E-3</c:v>
                </c:pt>
                <c:pt idx="232">
                  <c:v>-6.5136822944543956E-3</c:v>
                </c:pt>
                <c:pt idx="233">
                  <c:v>-7.984594342513935E-3</c:v>
                </c:pt>
                <c:pt idx="234">
                  <c:v>-6.2252117773685675E-3</c:v>
                </c:pt>
                <c:pt idx="235">
                  <c:v>-5.7388089308987233E-3</c:v>
                </c:pt>
                <c:pt idx="236">
                  <c:v>5.8834291156122358E-3</c:v>
                </c:pt>
                <c:pt idx="237">
                  <c:v>-2.9849024471123547E-3</c:v>
                </c:pt>
                <c:pt idx="238">
                  <c:v>-7.4134827617191321E-3</c:v>
                </c:pt>
                <c:pt idx="239">
                  <c:v>8.9538326741460516E-3</c:v>
                </c:pt>
                <c:pt idx="240">
                  <c:v>-9.0190408649502337E-3</c:v>
                </c:pt>
                <c:pt idx="241">
                  <c:v>8.9214536238743248E-3</c:v>
                </c:pt>
                <c:pt idx="242">
                  <c:v>1.0119101834430717E-2</c:v>
                </c:pt>
                <c:pt idx="243">
                  <c:v>2.4825645249669848E-2</c:v>
                </c:pt>
                <c:pt idx="244">
                  <c:v>8.7753147797076797E-3</c:v>
                </c:pt>
                <c:pt idx="245">
                  <c:v>-1.0888398888994927E-2</c:v>
                </c:pt>
                <c:pt idx="246">
                  <c:v>3.5090802684403503E-2</c:v>
                </c:pt>
                <c:pt idx="247">
                  <c:v>-1.5908800883279398E-2</c:v>
                </c:pt>
                <c:pt idx="248">
                  <c:v>1.2969211261588284E-2</c:v>
                </c:pt>
                <c:pt idx="249">
                  <c:v>3.574116386810746E-2</c:v>
                </c:pt>
                <c:pt idx="250">
                  <c:v>3.178654439700114E-2</c:v>
                </c:pt>
                <c:pt idx="251">
                  <c:v>-4.9427118859501872E-3</c:v>
                </c:pt>
                <c:pt idx="252">
                  <c:v>-1.8599911915870151E-2</c:v>
                </c:pt>
                <c:pt idx="253">
                  <c:v>-1.8962187908856787E-2</c:v>
                </c:pt>
                <c:pt idx="254">
                  <c:v>1.9344073665641223E-2</c:v>
                </c:pt>
                <c:pt idx="255">
                  <c:v>9.2324966371381025E-3</c:v>
                </c:pt>
                <c:pt idx="256">
                  <c:v>-5.8808271807165927E-3</c:v>
                </c:pt>
                <c:pt idx="257">
                  <c:v>-1.4965001320952343E-2</c:v>
                </c:pt>
                <c:pt idx="258">
                  <c:v>8.8810405584038056E-3</c:v>
                </c:pt>
                <c:pt idx="259">
                  <c:v>-2.7208376113830967E-3</c:v>
                </c:pt>
                <c:pt idx="260">
                  <c:v>-7.0619855941985383E-3</c:v>
                </c:pt>
                <c:pt idx="261">
                  <c:v>3.3611341828312701E-3</c:v>
                </c:pt>
                <c:pt idx="262">
                  <c:v>1.3484422333050173E-6</c:v>
                </c:pt>
                <c:pt idx="263">
                  <c:v>2.8663749037294377E-3</c:v>
                </c:pt>
                <c:pt idx="264">
                  <c:v>1.7959558477857965E-2</c:v>
                </c:pt>
                <c:pt idx="265">
                  <c:v>1.7427144034954213E-3</c:v>
                </c:pt>
                <c:pt idx="266">
                  <c:v>-1.1464592898003856E-2</c:v>
                </c:pt>
                <c:pt idx="267">
                  <c:v>-1.7758311345055088E-2</c:v>
                </c:pt>
                <c:pt idx="268">
                  <c:v>7.8387417239029564E-3</c:v>
                </c:pt>
                <c:pt idx="269">
                  <c:v>-1.2267632114107798E-2</c:v>
                </c:pt>
                <c:pt idx="270">
                  <c:v>-4.2677932071206555E-3</c:v>
                </c:pt>
                <c:pt idx="271">
                  <c:v>2.9670141761892997E-3</c:v>
                </c:pt>
                <c:pt idx="272">
                  <c:v>-4.2495446800390911E-3</c:v>
                </c:pt>
                <c:pt idx="273">
                  <c:v>3.4119008321971947E-3</c:v>
                </c:pt>
                <c:pt idx="274">
                  <c:v>1.7358882477543809E-3</c:v>
                </c:pt>
                <c:pt idx="275">
                  <c:v>-9.721703829455015E-3</c:v>
                </c:pt>
                <c:pt idx="276">
                  <c:v>-1.8765521916739726E-2</c:v>
                </c:pt>
                <c:pt idx="277">
                  <c:v>-7.9251231369091464E-3</c:v>
                </c:pt>
                <c:pt idx="278">
                  <c:v>8.6290734806785743E-3</c:v>
                </c:pt>
                <c:pt idx="279">
                  <c:v>-1.6479840550186605E-3</c:v>
                </c:pt>
                <c:pt idx="280">
                  <c:v>1.9397966108797089E-2</c:v>
                </c:pt>
                <c:pt idx="281">
                  <c:v>-1.3923546783603684E-2</c:v>
                </c:pt>
                <c:pt idx="282">
                  <c:v>2.1288658808507176E-4</c:v>
                </c:pt>
                <c:pt idx="283">
                  <c:v>9.5268609025579818E-4</c:v>
                </c:pt>
                <c:pt idx="284">
                  <c:v>2.9778471010565792E-4</c:v>
                </c:pt>
                <c:pt idx="285">
                  <c:v>7.8320242830621327E-3</c:v>
                </c:pt>
                <c:pt idx="286">
                  <c:v>1.091227122688827E-2</c:v>
                </c:pt>
                <c:pt idx="287">
                  <c:v>-2.5709779440220826E-3</c:v>
                </c:pt>
                <c:pt idx="288">
                  <c:v>-5.2072542064238265E-3</c:v>
                </c:pt>
                <c:pt idx="289">
                  <c:v>-6.5838475967936461E-3</c:v>
                </c:pt>
                <c:pt idx="290">
                  <c:v>-3.8221535063685812E-3</c:v>
                </c:pt>
                <c:pt idx="291">
                  <c:v>2.5512480885155737E-3</c:v>
                </c:pt>
                <c:pt idx="292">
                  <c:v>5.4700055524317072E-3</c:v>
                </c:pt>
                <c:pt idx="293">
                  <c:v>-5.9494657290007757E-3</c:v>
                </c:pt>
                <c:pt idx="294">
                  <c:v>5.5034240552312994E-3</c:v>
                </c:pt>
                <c:pt idx="295">
                  <c:v>-4.5710534797824892E-3</c:v>
                </c:pt>
                <c:pt idx="296">
                  <c:v>-3.1042376564595657E-4</c:v>
                </c:pt>
                <c:pt idx="297">
                  <c:v>-6.7798759040170265E-3</c:v>
                </c:pt>
                <c:pt idx="298">
                  <c:v>-1.2650599374961851E-3</c:v>
                </c:pt>
                <c:pt idx="299">
                  <c:v>1.3819878033334501E-2</c:v>
                </c:pt>
                <c:pt idx="300">
                  <c:v>-3.0372411487533733E-3</c:v>
                </c:pt>
                <c:pt idx="301">
                  <c:v>-2.262984124305545E-3</c:v>
                </c:pt>
                <c:pt idx="302">
                  <c:v>8.8391403698353166E-4</c:v>
                </c:pt>
                <c:pt idx="303">
                  <c:v>2.4150165103711493E-3</c:v>
                </c:pt>
                <c:pt idx="304">
                  <c:v>-7.4395913911665962E-3</c:v>
                </c:pt>
                <c:pt idx="305">
                  <c:v>-2.4760961783097434E-3</c:v>
                </c:pt>
                <c:pt idx="306">
                  <c:v>-5.1335855209236657E-3</c:v>
                </c:pt>
                <c:pt idx="307">
                  <c:v>3.9305902728450056E-3</c:v>
                </c:pt>
                <c:pt idx="308">
                  <c:v>-5.8590843147145644E-4</c:v>
                </c:pt>
                <c:pt idx="309">
                  <c:v>-1.0937823699336352E-2</c:v>
                </c:pt>
                <c:pt idx="310">
                  <c:v>-1.0003629123983846E-3</c:v>
                </c:pt>
                <c:pt idx="311">
                  <c:v>-4.2385581041237956E-4</c:v>
                </c:pt>
                <c:pt idx="312">
                  <c:v>1.313128494731156E-3</c:v>
                </c:pt>
                <c:pt idx="313">
                  <c:v>-6.2581946373422449E-3</c:v>
                </c:pt>
                <c:pt idx="314">
                  <c:v>1.7612998433567983E-3</c:v>
                </c:pt>
                <c:pt idx="315">
                  <c:v>7.5699095593440048E-3</c:v>
                </c:pt>
                <c:pt idx="316">
                  <c:v>-4.1543220624036515E-4</c:v>
                </c:pt>
                <c:pt idx="317">
                  <c:v>5.1173808687159737E-3</c:v>
                </c:pt>
                <c:pt idx="318">
                  <c:v>-1.0649173010073941E-2</c:v>
                </c:pt>
                <c:pt idx="319">
                  <c:v>-1.0689271364281829E-3</c:v>
                </c:pt>
                <c:pt idx="320">
                  <c:v>-1.0301708383599801E-3</c:v>
                </c:pt>
                <c:pt idx="321">
                  <c:v>5.2658998014476132E-5</c:v>
                </c:pt>
                <c:pt idx="322">
                  <c:v>5.7724706586548572E-3</c:v>
                </c:pt>
                <c:pt idx="323">
                  <c:v>-7.1753650199950355E-3</c:v>
                </c:pt>
                <c:pt idx="324">
                  <c:v>5.6951551049380083E-3</c:v>
                </c:pt>
                <c:pt idx="325">
                  <c:v>6.5557562613983216E-3</c:v>
                </c:pt>
                <c:pt idx="326">
                  <c:v>5.1065742417232586E-3</c:v>
                </c:pt>
                <c:pt idx="327">
                  <c:v>1.2376041224289059E-2</c:v>
                </c:pt>
                <c:pt idx="328">
                  <c:v>-8.3307807908130152E-3</c:v>
                </c:pt>
                <c:pt idx="329">
                  <c:v>-2.2348421036497753E-3</c:v>
                </c:pt>
                <c:pt idx="330">
                  <c:v>-1.1724810837983389E-3</c:v>
                </c:pt>
                <c:pt idx="331">
                  <c:v>-4.0314328985057131E-3</c:v>
                </c:pt>
                <c:pt idx="332">
                  <c:v>-2.0405563334439086E-3</c:v>
                </c:pt>
                <c:pt idx="333">
                  <c:v>5.1143002161239256E-3</c:v>
                </c:pt>
                <c:pt idx="334">
                  <c:v>6.3504202556374659E-3</c:v>
                </c:pt>
                <c:pt idx="335">
                  <c:v>1.9255637013071085E-2</c:v>
                </c:pt>
                <c:pt idx="336">
                  <c:v>-1.375494945976908E-3</c:v>
                </c:pt>
                <c:pt idx="337">
                  <c:v>7.0594777187557101E-3</c:v>
                </c:pt>
                <c:pt idx="338">
                  <c:v>-1.5994447518700005E-2</c:v>
                </c:pt>
                <c:pt idx="339">
                  <c:v>1.691473571234487E-3</c:v>
                </c:pt>
                <c:pt idx="340">
                  <c:v>-1.1639973730637054E-2</c:v>
                </c:pt>
                <c:pt idx="341">
                  <c:v>2.8642502563212386E-3</c:v>
                </c:pt>
                <c:pt idx="342">
                  <c:v>-3.0247909096094245E-3</c:v>
                </c:pt>
                <c:pt idx="343">
                  <c:v>1.0769171293184096E-2</c:v>
                </c:pt>
                <c:pt idx="344">
                  <c:v>-8.7447591285373383E-3</c:v>
                </c:pt>
                <c:pt idx="345">
                  <c:v>1.1130400465114462E-3</c:v>
                </c:pt>
                <c:pt idx="346">
                  <c:v>-1.3309460391017578E-3</c:v>
                </c:pt>
                <c:pt idx="347">
                  <c:v>-3.3207655947204108E-3</c:v>
                </c:pt>
                <c:pt idx="348">
                  <c:v>-2.8458024650785337E-5</c:v>
                </c:pt>
                <c:pt idx="349">
                  <c:v>2.1681341248300993E-3</c:v>
                </c:pt>
                <c:pt idx="350">
                  <c:v>-1.1343091179431407E-2</c:v>
                </c:pt>
                <c:pt idx="351">
                  <c:v>-3.1250996997263802E-3</c:v>
                </c:pt>
                <c:pt idx="352">
                  <c:v>-2.1283422585368294E-4</c:v>
                </c:pt>
                <c:pt idx="353">
                  <c:v>3.3603987029774836E-4</c:v>
                </c:pt>
                <c:pt idx="354">
                  <c:v>4.7088164208693717E-3</c:v>
                </c:pt>
                <c:pt idx="355">
                  <c:v>-2.4411456617505589E-3</c:v>
                </c:pt>
                <c:pt idx="356">
                  <c:v>-1.6677113659945139E-4</c:v>
                </c:pt>
                <c:pt idx="357">
                  <c:v>7.6004780930835078E-3</c:v>
                </c:pt>
                <c:pt idx="358">
                  <c:v>-6.9262984528168847E-3</c:v>
                </c:pt>
                <c:pt idx="359">
                  <c:v>-1.2079447384320437E-3</c:v>
                </c:pt>
                <c:pt idx="360">
                  <c:v>-3.9929779538592928E-3</c:v>
                </c:pt>
                <c:pt idx="361">
                  <c:v>8.755794882444266E-3</c:v>
                </c:pt>
                <c:pt idx="362">
                  <c:v>-4.2590355308533426E-3</c:v>
                </c:pt>
                <c:pt idx="363">
                  <c:v>6.0018275803861232E-3</c:v>
                </c:pt>
                <c:pt idx="364">
                  <c:v>-2.0617715360422293E-3</c:v>
                </c:pt>
                <c:pt idx="365">
                  <c:v>4.7085293828752554E-4</c:v>
                </c:pt>
                <c:pt idx="366">
                  <c:v>6.6956231948449556E-4</c:v>
                </c:pt>
                <c:pt idx="367">
                  <c:v>6.772178979550104E-4</c:v>
                </c:pt>
                <c:pt idx="368">
                  <c:v>1.3220372296727206E-3</c:v>
                </c:pt>
                <c:pt idx="369">
                  <c:v>5.3222415238086962E-3</c:v>
                </c:pt>
                <c:pt idx="370">
                  <c:v>2.8376103197394233E-3</c:v>
                </c:pt>
                <c:pt idx="371">
                  <c:v>-7.3083514249048858E-3</c:v>
                </c:pt>
                <c:pt idx="372">
                  <c:v>5.0893290175817807E-3</c:v>
                </c:pt>
                <c:pt idx="373">
                  <c:v>2.1244655055284757E-3</c:v>
                </c:pt>
                <c:pt idx="374">
                  <c:v>1.3461449747838744E-3</c:v>
                </c:pt>
                <c:pt idx="375">
                  <c:v>-9.3236957865916567E-4</c:v>
                </c:pt>
                <c:pt idx="376">
                  <c:v>3.4565247044309171E-3</c:v>
                </c:pt>
                <c:pt idx="377">
                  <c:v>-1.1736637281399558E-4</c:v>
                </c:pt>
                <c:pt idx="378">
                  <c:v>1.2823256272721512E-2</c:v>
                </c:pt>
                <c:pt idx="379">
                  <c:v>-6.9646126104320775E-3</c:v>
                </c:pt>
                <c:pt idx="380">
                  <c:v>-7.3959020976613176E-3</c:v>
                </c:pt>
                <c:pt idx="381">
                  <c:v>1.0475573555045106E-4</c:v>
                </c:pt>
                <c:pt idx="382">
                  <c:v>5.6797888815471017E-3</c:v>
                </c:pt>
                <c:pt idx="383">
                  <c:v>-4.9899418262631919E-3</c:v>
                </c:pt>
                <c:pt idx="384">
                  <c:v>-4.8871849012758848E-3</c:v>
                </c:pt>
                <c:pt idx="385">
                  <c:v>-1.5381659476205081E-3</c:v>
                </c:pt>
                <c:pt idx="386">
                  <c:v>-1.2853398879962706E-3</c:v>
                </c:pt>
                <c:pt idx="387">
                  <c:v>-1.3317362620981954E-3</c:v>
                </c:pt>
                <c:pt idx="388">
                  <c:v>-2.059076251622812E-3</c:v>
                </c:pt>
                <c:pt idx="389">
                  <c:v>3.8336452586969893E-3</c:v>
                </c:pt>
                <c:pt idx="390">
                  <c:v>1.2310668647399603E-3</c:v>
                </c:pt>
                <c:pt idx="391">
                  <c:v>-3.3802008667253207E-3</c:v>
                </c:pt>
                <c:pt idx="392">
                  <c:v>6.5473950023275886E-4</c:v>
                </c:pt>
                <c:pt idx="393">
                  <c:v>2.5960868971591287E-3</c:v>
                </c:pt>
                <c:pt idx="394">
                  <c:v>2.855428767899652E-3</c:v>
                </c:pt>
                <c:pt idx="395">
                  <c:v>4.6528871699041583E-4</c:v>
                </c:pt>
                <c:pt idx="396">
                  <c:v>-1.1667246945067512E-3</c:v>
                </c:pt>
                <c:pt idx="397">
                  <c:v>-2.8640183035539822E-3</c:v>
                </c:pt>
                <c:pt idx="398">
                  <c:v>-3.8315049666230749E-4</c:v>
                </c:pt>
                <c:pt idx="399">
                  <c:v>-1.4176247513057751E-3</c:v>
                </c:pt>
                <c:pt idx="400">
                  <c:v>-3.8098455325691343E-3</c:v>
                </c:pt>
                <c:pt idx="401">
                  <c:v>2.0658740539610723E-3</c:v>
                </c:pt>
                <c:pt idx="402">
                  <c:v>5.7072734971858521E-3</c:v>
                </c:pt>
                <c:pt idx="403">
                  <c:v>7.7103711487405214E-4</c:v>
                </c:pt>
                <c:pt idx="404">
                  <c:v>4.6807239789533918E-3</c:v>
                </c:pt>
                <c:pt idx="405">
                  <c:v>-3.1687334717943735E-3</c:v>
                </c:pt>
                <c:pt idx="406">
                  <c:v>6.8936145907043953E-4</c:v>
                </c:pt>
                <c:pt idx="407">
                  <c:v>-1.2369843567049972E-4</c:v>
                </c:pt>
                <c:pt idx="408">
                  <c:v>-1.0370071534398801E-3</c:v>
                </c:pt>
                <c:pt idx="409">
                  <c:v>-2.893753865208481E-3</c:v>
                </c:pt>
                <c:pt idx="410">
                  <c:v>-4.1360205795685923E-5</c:v>
                </c:pt>
                <c:pt idx="411">
                  <c:v>-1.9620138352127309E-3</c:v>
                </c:pt>
                <c:pt idx="412">
                  <c:v>-8.2475591578738737E-4</c:v>
                </c:pt>
                <c:pt idx="413">
                  <c:v>-3.3776722807363452E-5</c:v>
                </c:pt>
                <c:pt idx="414">
                  <c:v>-3.4614564016693665E-3</c:v>
                </c:pt>
                <c:pt idx="415">
                  <c:v>2.3850388697596349E-3</c:v>
                </c:pt>
                <c:pt idx="416">
                  <c:v>-4.1321918489976156E-3</c:v>
                </c:pt>
                <c:pt idx="417">
                  <c:v>-7.2427925159710012E-4</c:v>
                </c:pt>
                <c:pt idx="418">
                  <c:v>3.9704454569503131E-3</c:v>
                </c:pt>
                <c:pt idx="419">
                  <c:v>-1.8797791759441401E-4</c:v>
                </c:pt>
                <c:pt idx="420">
                  <c:v>-2.5076532819920906E-3</c:v>
                </c:pt>
                <c:pt idx="421">
                  <c:v>-2.5089955575801725E-3</c:v>
                </c:pt>
                <c:pt idx="422">
                  <c:v>-1.3058846034982873E-2</c:v>
                </c:pt>
                <c:pt idx="423">
                  <c:v>5.9293448742049277E-3</c:v>
                </c:pt>
                <c:pt idx="424">
                  <c:v>-1.2182473667645632E-2</c:v>
                </c:pt>
                <c:pt idx="425">
                  <c:v>3.904929060970754E-4</c:v>
                </c:pt>
                <c:pt idx="426">
                  <c:v>6.8377152792206165E-3</c:v>
                </c:pt>
                <c:pt idx="427">
                  <c:v>1.3153844121705446E-3</c:v>
                </c:pt>
                <c:pt idx="428">
                  <c:v>4.6564654037492687E-3</c:v>
                </c:pt>
                <c:pt idx="429">
                  <c:v>4.6140020645426029E-3</c:v>
                </c:pt>
                <c:pt idx="430">
                  <c:v>-4.141021963699019E-3</c:v>
                </c:pt>
                <c:pt idx="431">
                  <c:v>-8.8124470333174505E-3</c:v>
                </c:pt>
                <c:pt idx="432">
                  <c:v>8.5804775342957699E-4</c:v>
                </c:pt>
                <c:pt idx="433">
                  <c:v>-8.2325440730068682E-4</c:v>
                </c:pt>
                <c:pt idx="434">
                  <c:v>-7.3430987069500724E-3</c:v>
                </c:pt>
                <c:pt idx="435">
                  <c:v>2.9135197527923695E-3</c:v>
                </c:pt>
                <c:pt idx="436">
                  <c:v>9.9264381898398488E-4</c:v>
                </c:pt>
                <c:pt idx="437">
                  <c:v>-2.6629724779562037E-3</c:v>
                </c:pt>
                <c:pt idx="438">
                  <c:v>2.5953479602405197E-2</c:v>
                </c:pt>
                <c:pt idx="439">
                  <c:v>-7.5071893561027836E-3</c:v>
                </c:pt>
                <c:pt idx="440">
                  <c:v>7.5015606693296117E-3</c:v>
                </c:pt>
                <c:pt idx="441">
                  <c:v>5.0996314454595888E-3</c:v>
                </c:pt>
                <c:pt idx="442">
                  <c:v>5.7438590996757603E-3</c:v>
                </c:pt>
                <c:pt idx="443">
                  <c:v>-1.2010227217847391E-2</c:v>
                </c:pt>
                <c:pt idx="444">
                  <c:v>3.3025116164237932E-3</c:v>
                </c:pt>
                <c:pt idx="445">
                  <c:v>-7.2073542133138596E-3</c:v>
                </c:pt>
                <c:pt idx="446">
                  <c:v>-5.7112324786855592E-3</c:v>
                </c:pt>
                <c:pt idx="447">
                  <c:v>-4.9871765101703307E-3</c:v>
                </c:pt>
                <c:pt idx="448">
                  <c:v>1.0030355398000509E-2</c:v>
                </c:pt>
                <c:pt idx="449">
                  <c:v>-1.0464879575109538E-2</c:v>
                </c:pt>
                <c:pt idx="450">
                  <c:v>1.4809483630943469E-3</c:v>
                </c:pt>
                <c:pt idx="451">
                  <c:v>-4.8873815508451094E-4</c:v>
                </c:pt>
                <c:pt idx="452">
                  <c:v>-8.6424877064052424E-3</c:v>
                </c:pt>
                <c:pt idx="453">
                  <c:v>7.485582598561059E-4</c:v>
                </c:pt>
                <c:pt idx="454">
                  <c:v>-1.2164580688987611E-2</c:v>
                </c:pt>
                <c:pt idx="455">
                  <c:v>4.0623111813988203E-3</c:v>
                </c:pt>
                <c:pt idx="456">
                  <c:v>-1.4990413738596073E-3</c:v>
                </c:pt>
                <c:pt idx="457">
                  <c:v>3.7492881258879211E-5</c:v>
                </c:pt>
                <c:pt idx="458">
                  <c:v>3.7337916219574684E-3</c:v>
                </c:pt>
                <c:pt idx="459">
                  <c:v>-5.4806576619530179E-4</c:v>
                </c:pt>
                <c:pt idx="460">
                  <c:v>-1.3064970073690086E-2</c:v>
                </c:pt>
                <c:pt idx="461">
                  <c:v>4.3244035930406835E-3</c:v>
                </c:pt>
                <c:pt idx="462">
                  <c:v>1.3066132384617134E-3</c:v>
                </c:pt>
                <c:pt idx="463">
                  <c:v>-3.6876387379528048E-3</c:v>
                </c:pt>
                <c:pt idx="464">
                  <c:v>3.1629316904728007E-4</c:v>
                </c:pt>
                <c:pt idx="465">
                  <c:v>-3.6478885484434783E-3</c:v>
                </c:pt>
                <c:pt idx="466">
                  <c:v>-3.0793298333111241E-3</c:v>
                </c:pt>
                <c:pt idx="467">
                  <c:v>1.8753340046745071E-3</c:v>
                </c:pt>
                <c:pt idx="468">
                  <c:v>4.5113105740458188E-3</c:v>
                </c:pt>
                <c:pt idx="469">
                  <c:v>-3.3831990721968968E-3</c:v>
                </c:pt>
                <c:pt idx="470">
                  <c:v>-4.8963684499765117E-3</c:v>
                </c:pt>
                <c:pt idx="471">
                  <c:v>5.1387048644828412E-3</c:v>
                </c:pt>
                <c:pt idx="472">
                  <c:v>1.6147067786613485E-3</c:v>
                </c:pt>
                <c:pt idx="473">
                  <c:v>-1.2963671091819249E-3</c:v>
                </c:pt>
                <c:pt idx="474">
                  <c:v>-2.4351801204082436E-3</c:v>
                </c:pt>
                <c:pt idx="475">
                  <c:v>-1.3431633724240132E-3</c:v>
                </c:pt>
                <c:pt idx="476">
                  <c:v>3.1749385297244162E-3</c:v>
                </c:pt>
                <c:pt idx="477">
                  <c:v>-4.807029539951471E-5</c:v>
                </c:pt>
                <c:pt idx="478">
                  <c:v>-6.4165599306100296E-3</c:v>
                </c:pt>
                <c:pt idx="479">
                  <c:v>6.4944879475805168E-3</c:v>
                </c:pt>
                <c:pt idx="480">
                  <c:v>-1.5668091343571413E-3</c:v>
                </c:pt>
                <c:pt idx="481">
                  <c:v>1.8990953440787474E-3</c:v>
                </c:pt>
                <c:pt idx="482">
                  <c:v>-3.1438195850078013E-3</c:v>
                </c:pt>
                <c:pt idx="483">
                  <c:v>3.7911753928182254E-3</c:v>
                </c:pt>
                <c:pt idx="484">
                  <c:v>1.4589341251292807E-3</c:v>
                </c:pt>
                <c:pt idx="485">
                  <c:v>-4.8024052233617484E-3</c:v>
                </c:pt>
                <c:pt idx="486">
                  <c:v>2.6097412100861829E-3</c:v>
                </c:pt>
                <c:pt idx="487">
                  <c:v>-6.7153870576922943E-3</c:v>
                </c:pt>
                <c:pt idx="488">
                  <c:v>7.371762106890601E-3</c:v>
                </c:pt>
                <c:pt idx="489">
                  <c:v>-5.7844979768607802E-3</c:v>
                </c:pt>
                <c:pt idx="490">
                  <c:v>-5.2750992427964593E-3</c:v>
                </c:pt>
                <c:pt idx="491">
                  <c:v>-1.5606184378594033E-2</c:v>
                </c:pt>
                <c:pt idx="492">
                  <c:v>-1.1810252210600761E-2</c:v>
                </c:pt>
                <c:pt idx="493">
                  <c:v>2.2800518535367972E-3</c:v>
                </c:pt>
                <c:pt idx="494">
                  <c:v>-1.4495773949908632E-3</c:v>
                </c:pt>
                <c:pt idx="495">
                  <c:v>-9.8919449941947159E-3</c:v>
                </c:pt>
                <c:pt idx="496">
                  <c:v>5.8650623517561449E-3</c:v>
                </c:pt>
                <c:pt idx="497">
                  <c:v>2.0586221205485256E-3</c:v>
                </c:pt>
                <c:pt idx="498">
                  <c:v>3.1453369326176683E-3</c:v>
                </c:pt>
                <c:pt idx="499">
                  <c:v>-5.7096891076790571E-3</c:v>
                </c:pt>
                <c:pt idx="500">
                  <c:v>-3.038343063000274E-3</c:v>
                </c:pt>
                <c:pt idx="501">
                  <c:v>2.1482097523634171E-3</c:v>
                </c:pt>
                <c:pt idx="502">
                  <c:v>-5.3274826419919289E-3</c:v>
                </c:pt>
                <c:pt idx="503">
                  <c:v>-6.0597081120873208E-3</c:v>
                </c:pt>
                <c:pt idx="504">
                  <c:v>-8.9503630728517986E-3</c:v>
                </c:pt>
                <c:pt idx="505">
                  <c:v>1.1831338211263316E-2</c:v>
                </c:pt>
                <c:pt idx="506">
                  <c:v>5.2960643912084411E-3</c:v>
                </c:pt>
                <c:pt idx="507">
                  <c:v>7.5594793248300856E-3</c:v>
                </c:pt>
                <c:pt idx="508">
                  <c:v>3.1946224218842864E-3</c:v>
                </c:pt>
                <c:pt idx="509">
                  <c:v>-4.9806722076629192E-3</c:v>
                </c:pt>
                <c:pt idx="510">
                  <c:v>7.1193946230480483E-3</c:v>
                </c:pt>
                <c:pt idx="511">
                  <c:v>-1.0312556967442944E-2</c:v>
                </c:pt>
                <c:pt idx="512">
                  <c:v>-1.0208075613255686E-2</c:v>
                </c:pt>
                <c:pt idx="513">
                  <c:v>-6.3299716965309694E-3</c:v>
                </c:pt>
                <c:pt idx="514">
                  <c:v>-3.1928746152915743E-3</c:v>
                </c:pt>
                <c:pt idx="515">
                  <c:v>-2.3173510498016884E-3</c:v>
                </c:pt>
                <c:pt idx="516">
                  <c:v>1.4061559257500061E-2</c:v>
                </c:pt>
                <c:pt idx="517">
                  <c:v>-5.1051911745846014E-3</c:v>
                </c:pt>
                <c:pt idx="518">
                  <c:v>1.404111843236612E-2</c:v>
                </c:pt>
                <c:pt idx="519">
                  <c:v>7.0233477256886911E-4</c:v>
                </c:pt>
                <c:pt idx="520">
                  <c:v>6.9594269978848766E-3</c:v>
                </c:pt>
                <c:pt idx="521">
                  <c:v>-1.2419301995124813E-2</c:v>
                </c:pt>
                <c:pt idx="522">
                  <c:v>-3.4174899892200159E-3</c:v>
                </c:pt>
                <c:pt idx="523">
                  <c:v>-1.2682577111275716E-3</c:v>
                </c:pt>
                <c:pt idx="524">
                  <c:v>-2.7483665662411732E-3</c:v>
                </c:pt>
                <c:pt idx="525">
                  <c:v>-1.5267748394431687E-3</c:v>
                </c:pt>
                <c:pt idx="526">
                  <c:v>-3.1670931082220734E-3</c:v>
                </c:pt>
                <c:pt idx="527">
                  <c:v>1.8311551930715181E-3</c:v>
                </c:pt>
                <c:pt idx="528">
                  <c:v>-5.3842068338702835E-3</c:v>
                </c:pt>
                <c:pt idx="529">
                  <c:v>-8.8061345983106009E-4</c:v>
                </c:pt>
                <c:pt idx="530">
                  <c:v>-5.6434838992549547E-3</c:v>
                </c:pt>
                <c:pt idx="531">
                  <c:v>-1.1532199573302728E-2</c:v>
                </c:pt>
                <c:pt idx="532">
                  <c:v>-5.8250174530607166E-3</c:v>
                </c:pt>
                <c:pt idx="533">
                  <c:v>3.1180259897527788E-3</c:v>
                </c:pt>
                <c:pt idx="534">
                  <c:v>-4.7748125946201272E-3</c:v>
                </c:pt>
                <c:pt idx="535">
                  <c:v>-6.5051397909939425E-4</c:v>
                </c:pt>
                <c:pt idx="536">
                  <c:v>1.5630198750723908E-3</c:v>
                </c:pt>
                <c:pt idx="537">
                  <c:v>-1.4348227755160358E-3</c:v>
                </c:pt>
                <c:pt idx="538">
                  <c:v>-1.024926810280459E-2</c:v>
                </c:pt>
                <c:pt idx="539">
                  <c:v>1.3152264697578351E-2</c:v>
                </c:pt>
                <c:pt idx="540">
                  <c:v>-2.1176601416763156E-3</c:v>
                </c:pt>
                <c:pt idx="541">
                  <c:v>2.6634458663502988E-2</c:v>
                </c:pt>
                <c:pt idx="542">
                  <c:v>-7.0258447639527906E-3</c:v>
                </c:pt>
                <c:pt idx="543">
                  <c:v>-8.5168380759238355E-3</c:v>
                </c:pt>
                <c:pt idx="544">
                  <c:v>-8.0614406450631084E-4</c:v>
                </c:pt>
                <c:pt idx="545">
                  <c:v>5.2453608857083531E-3</c:v>
                </c:pt>
                <c:pt idx="546">
                  <c:v>-3.127762886404368E-3</c:v>
                </c:pt>
                <c:pt idx="547">
                  <c:v>1.5581630961906762E-2</c:v>
                </c:pt>
                <c:pt idx="548">
                  <c:v>-7.4973963807454939E-4</c:v>
                </c:pt>
                <c:pt idx="549">
                  <c:v>4.1047538356792021E-3</c:v>
                </c:pt>
                <c:pt idx="550">
                  <c:v>-1.0069741669402417E-2</c:v>
                </c:pt>
                <c:pt idx="551">
                  <c:v>2.1714187864864835E-2</c:v>
                </c:pt>
                <c:pt idx="552">
                  <c:v>1.2994006838187759E-2</c:v>
                </c:pt>
                <c:pt idx="553">
                  <c:v>2.0187136864422304E-3</c:v>
                </c:pt>
                <c:pt idx="554">
                  <c:v>2.2007040677292825E-2</c:v>
                </c:pt>
                <c:pt idx="555">
                  <c:v>3.170134705474717E-2</c:v>
                </c:pt>
                <c:pt idx="556">
                  <c:v>2.5016010128447643E-3</c:v>
                </c:pt>
                <c:pt idx="557">
                  <c:v>-2.3093073022351661E-2</c:v>
                </c:pt>
                <c:pt idx="558">
                  <c:v>1.166258421582275E-2</c:v>
                </c:pt>
                <c:pt idx="559">
                  <c:v>3.9465240912639355E-3</c:v>
                </c:pt>
                <c:pt idx="560">
                  <c:v>-2.151057926131885E-2</c:v>
                </c:pt>
                <c:pt idx="561">
                  <c:v>-4.5733586323272457E-3</c:v>
                </c:pt>
                <c:pt idx="562">
                  <c:v>-2.6468351512422914E-2</c:v>
                </c:pt>
                <c:pt idx="563">
                  <c:v>1.303226579326573E-2</c:v>
                </c:pt>
                <c:pt idx="564">
                  <c:v>2.3714275866165133E-2</c:v>
                </c:pt>
                <c:pt idx="565">
                  <c:v>-2.3329719808019882E-2</c:v>
                </c:pt>
                <c:pt idx="566">
                  <c:v>5.6385468303539361E-3</c:v>
                </c:pt>
                <c:pt idx="567">
                  <c:v>-5.3945979060037227E-3</c:v>
                </c:pt>
                <c:pt idx="568">
                  <c:v>-4.741250212313879E-3</c:v>
                </c:pt>
                <c:pt idx="569">
                  <c:v>-1.3241009897800174E-3</c:v>
                </c:pt>
                <c:pt idx="570">
                  <c:v>7.6819653429332137E-3</c:v>
                </c:pt>
                <c:pt idx="571">
                  <c:v>-9.0418801962836304E-3</c:v>
                </c:pt>
                <c:pt idx="572">
                  <c:v>1.136905499799002E-3</c:v>
                </c:pt>
                <c:pt idx="573">
                  <c:v>-1.2336335117533541E-2</c:v>
                </c:pt>
                <c:pt idx="574">
                  <c:v>-9.5594679854738157E-3</c:v>
                </c:pt>
                <c:pt idx="575">
                  <c:v>-5.7299188794630277E-4</c:v>
                </c:pt>
                <c:pt idx="576">
                  <c:v>-6.3974132760410436E-3</c:v>
                </c:pt>
                <c:pt idx="577">
                  <c:v>1.0539300671899208E-2</c:v>
                </c:pt>
                <c:pt idx="578">
                  <c:v>-2.4213576489653988E-2</c:v>
                </c:pt>
                <c:pt idx="579">
                  <c:v>-1.0947764014033604E-3</c:v>
                </c:pt>
                <c:pt idx="580">
                  <c:v>1.7834157060409076E-3</c:v>
                </c:pt>
                <c:pt idx="581">
                  <c:v>-4.1655851227174814E-3</c:v>
                </c:pt>
                <c:pt idx="582">
                  <c:v>1.6101477033413705E-3</c:v>
                </c:pt>
                <c:pt idx="583">
                  <c:v>-7.0567904187981588E-3</c:v>
                </c:pt>
                <c:pt idx="584">
                  <c:v>-7.4855967836552099E-3</c:v>
                </c:pt>
                <c:pt idx="585">
                  <c:v>-4.8054259958352983E-4</c:v>
                </c:pt>
                <c:pt idx="586">
                  <c:v>-3.9193098148979479E-3</c:v>
                </c:pt>
                <c:pt idx="587">
                  <c:v>-1.3247288098348261E-2</c:v>
                </c:pt>
                <c:pt idx="588">
                  <c:v>1.3817082677530903E-2</c:v>
                </c:pt>
                <c:pt idx="589">
                  <c:v>1.5508180188279915E-4</c:v>
                </c:pt>
                <c:pt idx="590">
                  <c:v>-6.6543856386602407E-3</c:v>
                </c:pt>
                <c:pt idx="591">
                  <c:v>-8.6765481681293777E-3</c:v>
                </c:pt>
                <c:pt idx="592">
                  <c:v>5.1519994689346836E-3</c:v>
                </c:pt>
                <c:pt idx="593">
                  <c:v>-9.2724914295115382E-3</c:v>
                </c:pt>
                <c:pt idx="594">
                  <c:v>-8.6280834019345648E-4</c:v>
                </c:pt>
                <c:pt idx="595">
                  <c:v>3.1920953533847449E-3</c:v>
                </c:pt>
                <c:pt idx="596">
                  <c:v>4.0260457084403765E-3</c:v>
                </c:pt>
                <c:pt idx="597">
                  <c:v>4.4972301405793447E-3</c:v>
                </c:pt>
                <c:pt idx="598">
                  <c:v>-2.7766962306865926E-3</c:v>
                </c:pt>
                <c:pt idx="599">
                  <c:v>-1.5349478484023901E-2</c:v>
                </c:pt>
                <c:pt idx="600">
                  <c:v>1.4315762815246328E-2</c:v>
                </c:pt>
                <c:pt idx="601">
                  <c:v>-3.5554582782882358E-4</c:v>
                </c:pt>
                <c:pt idx="602">
                  <c:v>-1.1418157436504527E-2</c:v>
                </c:pt>
                <c:pt idx="603">
                  <c:v>1.1300817239153903E-3</c:v>
                </c:pt>
                <c:pt idx="604">
                  <c:v>-9.1446646500703277E-3</c:v>
                </c:pt>
                <c:pt idx="605">
                  <c:v>-6.5706937286951796E-3</c:v>
                </c:pt>
                <c:pt idx="606">
                  <c:v>-5.4146910573528223E-3</c:v>
                </c:pt>
                <c:pt idx="607">
                  <c:v>-4.4781765354975304E-3</c:v>
                </c:pt>
                <c:pt idx="608">
                  <c:v>-6.1264286919590141E-3</c:v>
                </c:pt>
                <c:pt idx="609">
                  <c:v>5.5638863647033245E-3</c:v>
                </c:pt>
                <c:pt idx="610">
                  <c:v>4.4267796176098795E-3</c:v>
                </c:pt>
                <c:pt idx="611">
                  <c:v>-9.5134159835998915E-3</c:v>
                </c:pt>
                <c:pt idx="612">
                  <c:v>2.783391877770817E-3</c:v>
                </c:pt>
                <c:pt idx="613">
                  <c:v>4.2804513396707232E-3</c:v>
                </c:pt>
                <c:pt idx="614">
                  <c:v>-2.6890877449781705E-3</c:v>
                </c:pt>
                <c:pt idx="615">
                  <c:v>2.4493050834644689E-2</c:v>
                </c:pt>
                <c:pt idx="616">
                  <c:v>-1.7517738629415632E-2</c:v>
                </c:pt>
                <c:pt idx="617">
                  <c:v>-1.1227748040567134E-2</c:v>
                </c:pt>
                <c:pt idx="618">
                  <c:v>7.696535060013489E-3</c:v>
                </c:pt>
                <c:pt idx="619">
                  <c:v>8.1189647792230084E-3</c:v>
                </c:pt>
                <c:pt idx="620">
                  <c:v>6.3031532019612261E-3</c:v>
                </c:pt>
                <c:pt idx="621">
                  <c:v>3.7565872707604571E-3</c:v>
                </c:pt>
                <c:pt idx="622">
                  <c:v>9.1720486984966064E-3</c:v>
                </c:pt>
                <c:pt idx="623">
                  <c:v>2.8464963553320337E-2</c:v>
                </c:pt>
                <c:pt idx="624">
                  <c:v>2.0579840318302937E-4</c:v>
                </c:pt>
                <c:pt idx="625">
                  <c:v>-3.027564159674332E-2</c:v>
                </c:pt>
                <c:pt idx="626">
                  <c:v>-2.4615851243812688E-4</c:v>
                </c:pt>
                <c:pt idx="627">
                  <c:v>-3.2772081669627104E-3</c:v>
                </c:pt>
                <c:pt idx="628">
                  <c:v>9.6540800709724421E-3</c:v>
                </c:pt>
                <c:pt idx="629">
                  <c:v>7.7288052823573407E-3</c:v>
                </c:pt>
                <c:pt idx="630">
                  <c:v>-7.2338652856185678E-3</c:v>
                </c:pt>
                <c:pt idx="631">
                  <c:v>-1.4205339735739278E-2</c:v>
                </c:pt>
                <c:pt idx="632">
                  <c:v>-5.5111517051190705E-3</c:v>
                </c:pt>
                <c:pt idx="633">
                  <c:v>2.4935086734326384E-3</c:v>
                </c:pt>
                <c:pt idx="634">
                  <c:v>7.2857158032077554E-3</c:v>
                </c:pt>
                <c:pt idx="635">
                  <c:v>-4.8386762961841832E-3</c:v>
                </c:pt>
                <c:pt idx="636">
                  <c:v>5.3314397029611653E-3</c:v>
                </c:pt>
                <c:pt idx="637">
                  <c:v>9.6243210911073403E-3</c:v>
                </c:pt>
                <c:pt idx="638">
                  <c:v>1.5261331849309645E-2</c:v>
                </c:pt>
                <c:pt idx="639">
                  <c:v>-9.7222867015612589E-3</c:v>
                </c:pt>
                <c:pt idx="640">
                  <c:v>1.3672112353851303E-3</c:v>
                </c:pt>
                <c:pt idx="641">
                  <c:v>2.0742759376507665E-4</c:v>
                </c:pt>
                <c:pt idx="642">
                  <c:v>-5.3159393440233198E-3</c:v>
                </c:pt>
                <c:pt idx="643">
                  <c:v>-1.5265096971457882E-2</c:v>
                </c:pt>
                <c:pt idx="644">
                  <c:v>-6.1727754299659519E-3</c:v>
                </c:pt>
                <c:pt idx="645">
                  <c:v>3.2906741462463366E-3</c:v>
                </c:pt>
                <c:pt idx="646">
                  <c:v>1.497228642038355E-3</c:v>
                </c:pt>
                <c:pt idx="647">
                  <c:v>-6.3840793933435192E-3</c:v>
                </c:pt>
                <c:pt idx="648">
                  <c:v>6.8621623208953968E-3</c:v>
                </c:pt>
                <c:pt idx="649">
                  <c:v>3.7914194990611924E-3</c:v>
                </c:pt>
                <c:pt idx="650">
                  <c:v>-6.8595848477686272E-3</c:v>
                </c:pt>
                <c:pt idx="651">
                  <c:v>5.6146763859278434E-3</c:v>
                </c:pt>
                <c:pt idx="652">
                  <c:v>-7.8229260210274723E-3</c:v>
                </c:pt>
                <c:pt idx="653">
                  <c:v>-1.4257831542050002E-4</c:v>
                </c:pt>
                <c:pt idx="654">
                  <c:v>-1.4198241904969331E-2</c:v>
                </c:pt>
                <c:pt idx="655">
                  <c:v>1.3131301574681337E-2</c:v>
                </c:pt>
                <c:pt idx="656">
                  <c:v>5.9551472084691179E-3</c:v>
                </c:pt>
                <c:pt idx="657">
                  <c:v>1.5401179255358185E-2</c:v>
                </c:pt>
                <c:pt idx="658">
                  <c:v>-9.1662205030912172E-3</c:v>
                </c:pt>
                <c:pt idx="659">
                  <c:v>3.5368480507401233E-2</c:v>
                </c:pt>
                <c:pt idx="660">
                  <c:v>-2.1886203603603951E-2</c:v>
                </c:pt>
                <c:pt idx="661">
                  <c:v>1.2924624419070711E-2</c:v>
                </c:pt>
                <c:pt idx="662">
                  <c:v>-1.8949588735119066E-2</c:v>
                </c:pt>
                <c:pt idx="663">
                  <c:v>-3.3366571569555222E-4</c:v>
                </c:pt>
                <c:pt idx="664">
                  <c:v>-2.6776364086441512E-3</c:v>
                </c:pt>
                <c:pt idx="665">
                  <c:v>-1.3352768285894216E-2</c:v>
                </c:pt>
                <c:pt idx="666">
                  <c:v>2.5358555212146986E-3</c:v>
                </c:pt>
                <c:pt idx="667">
                  <c:v>-4.2463896937708617E-3</c:v>
                </c:pt>
                <c:pt idx="668">
                  <c:v>5.1969399503752622E-3</c:v>
                </c:pt>
                <c:pt idx="669">
                  <c:v>-1.8838326586017775E-3</c:v>
                </c:pt>
                <c:pt idx="670">
                  <c:v>1.1323370932854617E-2</c:v>
                </c:pt>
                <c:pt idx="671">
                  <c:v>-7.1691294849742697E-3</c:v>
                </c:pt>
                <c:pt idx="672">
                  <c:v>-4.4085326934258859E-3</c:v>
                </c:pt>
                <c:pt idx="673">
                  <c:v>-3.0597393504281272E-3</c:v>
                </c:pt>
                <c:pt idx="674">
                  <c:v>1.9606366573385061E-3</c:v>
                </c:pt>
                <c:pt idx="675">
                  <c:v>-1.2983647115569397E-3</c:v>
                </c:pt>
                <c:pt idx="676">
                  <c:v>-8.7199339742290959E-3</c:v>
                </c:pt>
                <c:pt idx="677">
                  <c:v>1.3595517188654622E-3</c:v>
                </c:pt>
                <c:pt idx="678">
                  <c:v>-1.263461910119904E-2</c:v>
                </c:pt>
                <c:pt idx="679">
                  <c:v>-2.4875121275632077E-3</c:v>
                </c:pt>
                <c:pt idx="680">
                  <c:v>-7.3684618991772454E-3</c:v>
                </c:pt>
                <c:pt idx="681">
                  <c:v>-4.2089025931330614E-3</c:v>
                </c:pt>
                <c:pt idx="682">
                  <c:v>-7.8415031700903252E-3</c:v>
                </c:pt>
                <c:pt idx="683">
                  <c:v>-1.1345672190082465E-2</c:v>
                </c:pt>
                <c:pt idx="684">
                  <c:v>2.0218890227291274E-3</c:v>
                </c:pt>
                <c:pt idx="685">
                  <c:v>5.4271935317484381E-3</c:v>
                </c:pt>
                <c:pt idx="686">
                  <c:v>-3.9493936618131605E-3</c:v>
                </c:pt>
                <c:pt idx="687">
                  <c:v>9.6527077179015108E-3</c:v>
                </c:pt>
                <c:pt idx="688">
                  <c:v>-1.1856182324156151E-2</c:v>
                </c:pt>
                <c:pt idx="689">
                  <c:v>1.7578176480150271E-2</c:v>
                </c:pt>
                <c:pt idx="690">
                  <c:v>-5.8511288213495593E-3</c:v>
                </c:pt>
                <c:pt idx="691">
                  <c:v>1.6810325906960469E-2</c:v>
                </c:pt>
                <c:pt idx="692">
                  <c:v>-1.4499484749324502E-2</c:v>
                </c:pt>
                <c:pt idx="693">
                  <c:v>-3.4641151271260443E-3</c:v>
                </c:pt>
                <c:pt idx="694">
                  <c:v>5.7941420622051208E-3</c:v>
                </c:pt>
                <c:pt idx="695">
                  <c:v>1.2123893737417065E-2</c:v>
                </c:pt>
                <c:pt idx="696">
                  <c:v>8.581542055819482E-3</c:v>
                </c:pt>
                <c:pt idx="697">
                  <c:v>-2.1217024468775676E-2</c:v>
                </c:pt>
                <c:pt idx="698">
                  <c:v>2.7223720204593047E-2</c:v>
                </c:pt>
                <c:pt idx="699">
                  <c:v>3.6232700494843693E-3</c:v>
                </c:pt>
                <c:pt idx="700">
                  <c:v>7.2047322803903049E-3</c:v>
                </c:pt>
                <c:pt idx="701">
                  <c:v>-9.3717113753898212E-3</c:v>
                </c:pt>
                <c:pt idx="702">
                  <c:v>-1.2761214160240746E-3</c:v>
                </c:pt>
                <c:pt idx="703">
                  <c:v>4.9970036445951783E-3</c:v>
                </c:pt>
                <c:pt idx="704">
                  <c:v>5.9953435772175413E-3</c:v>
                </c:pt>
                <c:pt idx="705">
                  <c:v>-2.0794957065410351E-3</c:v>
                </c:pt>
                <c:pt idx="706">
                  <c:v>4.1838970336879255E-3</c:v>
                </c:pt>
                <c:pt idx="707">
                  <c:v>-9.8848285955889063E-3</c:v>
                </c:pt>
                <c:pt idx="708">
                  <c:v>-3.7550769446569672E-3</c:v>
                </c:pt>
                <c:pt idx="709">
                  <c:v>-6.8605770549692033E-3</c:v>
                </c:pt>
                <c:pt idx="710">
                  <c:v>-1.1673903165159093E-3</c:v>
                </c:pt>
                <c:pt idx="711">
                  <c:v>-7.6287176433748067E-3</c:v>
                </c:pt>
                <c:pt idx="712">
                  <c:v>-2.7563150651634459E-3</c:v>
                </c:pt>
                <c:pt idx="713">
                  <c:v>-5.30803503030341E-3</c:v>
                </c:pt>
                <c:pt idx="714">
                  <c:v>4.4578135261798208E-3</c:v>
                </c:pt>
                <c:pt idx="715">
                  <c:v>-3.8276948342405828E-3</c:v>
                </c:pt>
                <c:pt idx="716">
                  <c:v>-4.8847605907315662E-3</c:v>
                </c:pt>
                <c:pt idx="717">
                  <c:v>-9.5236251150072407E-3</c:v>
                </c:pt>
                <c:pt idx="718">
                  <c:v>-6.7126692426713892E-3</c:v>
                </c:pt>
                <c:pt idx="719">
                  <c:v>1.1382613914543791E-2</c:v>
                </c:pt>
                <c:pt idx="720">
                  <c:v>-9.3537147493882311E-3</c:v>
                </c:pt>
                <c:pt idx="721">
                  <c:v>-2.1242582475243018E-3</c:v>
                </c:pt>
                <c:pt idx="722">
                  <c:v>1.2586002965487536E-2</c:v>
                </c:pt>
                <c:pt idx="723">
                  <c:v>-5.5478368335477946E-3</c:v>
                </c:pt>
                <c:pt idx="724">
                  <c:v>1.281674476760572E-2</c:v>
                </c:pt>
                <c:pt idx="725">
                  <c:v>1.1161860593356597E-2</c:v>
                </c:pt>
                <c:pt idx="726">
                  <c:v>-9.5179578940891522E-3</c:v>
                </c:pt>
                <c:pt idx="727">
                  <c:v>-1.1213303640861188E-2</c:v>
                </c:pt>
                <c:pt idx="728">
                  <c:v>-2.1475046259548151E-3</c:v>
                </c:pt>
                <c:pt idx="729">
                  <c:v>-1.1301007880410924E-3</c:v>
                </c:pt>
                <c:pt idx="730">
                  <c:v>1.623866850701202E-2</c:v>
                </c:pt>
                <c:pt idx="731">
                  <c:v>9.3181046642241017E-3</c:v>
                </c:pt>
                <c:pt idx="732">
                  <c:v>-5.8466677757109484E-3</c:v>
                </c:pt>
                <c:pt idx="733">
                  <c:v>-1.343696011289848E-2</c:v>
                </c:pt>
                <c:pt idx="734">
                  <c:v>1.1055952167820233E-3</c:v>
                </c:pt>
                <c:pt idx="735">
                  <c:v>-4.302360804755228E-4</c:v>
                </c:pt>
                <c:pt idx="736">
                  <c:v>-8.5657283047599932E-3</c:v>
                </c:pt>
                <c:pt idx="737">
                  <c:v>-1.1343310689055171E-2</c:v>
                </c:pt>
                <c:pt idx="738">
                  <c:v>8.0684115495279502E-3</c:v>
                </c:pt>
                <c:pt idx="739">
                  <c:v>7.6052948008289295E-4</c:v>
                </c:pt>
                <c:pt idx="740">
                  <c:v>8.8299948084847608E-3</c:v>
                </c:pt>
                <c:pt idx="741">
                  <c:v>-1.2042172193907025E-3</c:v>
                </c:pt>
                <c:pt idx="742">
                  <c:v>-4.3679399930374469E-3</c:v>
                </c:pt>
                <c:pt idx="743">
                  <c:v>7.4363468252186512E-3</c:v>
                </c:pt>
                <c:pt idx="744">
                  <c:v>-1.0598476060979873E-2</c:v>
                </c:pt>
                <c:pt idx="745">
                  <c:v>-8.1694340892331622E-3</c:v>
                </c:pt>
                <c:pt idx="746">
                  <c:v>-6.1281624348327544E-3</c:v>
                </c:pt>
                <c:pt idx="747">
                  <c:v>3.6413241028291797E-3</c:v>
                </c:pt>
                <c:pt idx="748">
                  <c:v>2.6988675155728095E-3</c:v>
                </c:pt>
                <c:pt idx="749">
                  <c:v>-5.1186945844199398E-4</c:v>
                </c:pt>
                <c:pt idx="750">
                  <c:v>-7.201143359146894E-4</c:v>
                </c:pt>
                <c:pt idx="751">
                  <c:v>3.168903067280369E-3</c:v>
                </c:pt>
                <c:pt idx="752">
                  <c:v>-5.8885856759665761E-3</c:v>
                </c:pt>
                <c:pt idx="753">
                  <c:v>1.3185648510278565E-2</c:v>
                </c:pt>
                <c:pt idx="754">
                  <c:v>-4.5365259922767985E-3</c:v>
                </c:pt>
                <c:pt idx="755">
                  <c:v>-1.7818155342955524E-3</c:v>
                </c:pt>
                <c:pt idx="756">
                  <c:v>-1.5052468409694215E-3</c:v>
                </c:pt>
                <c:pt idx="757">
                  <c:v>-6.3020808940067504E-3</c:v>
                </c:pt>
                <c:pt idx="758">
                  <c:v>-7.3852819702370804E-3</c:v>
                </c:pt>
                <c:pt idx="759">
                  <c:v>-4.157454151507008E-3</c:v>
                </c:pt>
                <c:pt idx="760">
                  <c:v>-2.4159119848554157E-3</c:v>
                </c:pt>
                <c:pt idx="761">
                  <c:v>5.078773031351434E-4</c:v>
                </c:pt>
                <c:pt idx="762">
                  <c:v>2.6130122085336422E-3</c:v>
                </c:pt>
                <c:pt idx="763">
                  <c:v>-6.1728276253286869E-3</c:v>
                </c:pt>
                <c:pt idx="764">
                  <c:v>-6.6248089299198688E-3</c:v>
                </c:pt>
                <c:pt idx="765">
                  <c:v>6.9911280409334555E-3</c:v>
                </c:pt>
                <c:pt idx="766">
                  <c:v>-4.959901595935531E-3</c:v>
                </c:pt>
                <c:pt idx="767">
                  <c:v>-1.8435716489648589E-3</c:v>
                </c:pt>
                <c:pt idx="768">
                  <c:v>1.1080159650846168E-2</c:v>
                </c:pt>
                <c:pt idx="769">
                  <c:v>5.3904459253436747E-3</c:v>
                </c:pt>
                <c:pt idx="770">
                  <c:v>-1.1106015113075075E-3</c:v>
                </c:pt>
                <c:pt idx="771">
                  <c:v>1.8828317025477998E-3</c:v>
                </c:pt>
                <c:pt idx="772">
                  <c:v>-5.6188695458047003E-3</c:v>
                </c:pt>
                <c:pt idx="773">
                  <c:v>7.0022751975241894E-3</c:v>
                </c:pt>
                <c:pt idx="774">
                  <c:v>-3.2491904831975027E-3</c:v>
                </c:pt>
                <c:pt idx="775">
                  <c:v>-1.2123937850620891E-3</c:v>
                </c:pt>
                <c:pt idx="776">
                  <c:v>-6.663180593257538E-3</c:v>
                </c:pt>
                <c:pt idx="777">
                  <c:v>2.2927490048907519E-4</c:v>
                </c:pt>
                <c:pt idx="778">
                  <c:v>-4.581245536659691E-4</c:v>
                </c:pt>
                <c:pt idx="779">
                  <c:v>1.4752235028667432E-3</c:v>
                </c:pt>
                <c:pt idx="780">
                  <c:v>-7.1631648093698746E-3</c:v>
                </c:pt>
                <c:pt idx="781">
                  <c:v>-3.6168624262342373E-3</c:v>
                </c:pt>
                <c:pt idx="782">
                  <c:v>-3.3630149621880923E-3</c:v>
                </c:pt>
                <c:pt idx="783">
                  <c:v>2.0225504064138038E-3</c:v>
                </c:pt>
                <c:pt idx="784">
                  <c:v>-3.2272315130480685E-3</c:v>
                </c:pt>
                <c:pt idx="785">
                  <c:v>-4.0755013864570803E-3</c:v>
                </c:pt>
                <c:pt idx="786">
                  <c:v>2.139087552437561E-3</c:v>
                </c:pt>
                <c:pt idx="787">
                  <c:v>-4.9805614013540963E-3</c:v>
                </c:pt>
                <c:pt idx="788">
                  <c:v>-4.2077927681153674E-3</c:v>
                </c:pt>
                <c:pt idx="789">
                  <c:v>2.2548471289940133E-3</c:v>
                </c:pt>
                <c:pt idx="790">
                  <c:v>3.5955884703853091E-3</c:v>
                </c:pt>
                <c:pt idx="791">
                  <c:v>1.2847555777036716E-3</c:v>
                </c:pt>
                <c:pt idx="792">
                  <c:v>7.1639946303461849E-3</c:v>
                </c:pt>
                <c:pt idx="793">
                  <c:v>3.5450246060307416E-3</c:v>
                </c:pt>
                <c:pt idx="794">
                  <c:v>1.2795327075835462E-2</c:v>
                </c:pt>
                <c:pt idx="795">
                  <c:v>4.475710534958992E-3</c:v>
                </c:pt>
                <c:pt idx="796">
                  <c:v>1.3530646189467945E-2</c:v>
                </c:pt>
                <c:pt idx="797">
                  <c:v>-1.9783168185280621E-3</c:v>
                </c:pt>
                <c:pt idx="798">
                  <c:v>-4.3776483264971406E-3</c:v>
                </c:pt>
                <c:pt idx="799">
                  <c:v>9.060060335874703E-3</c:v>
                </c:pt>
                <c:pt idx="800">
                  <c:v>6.9992561856948819E-3</c:v>
                </c:pt>
                <c:pt idx="801">
                  <c:v>1.141732218369002E-3</c:v>
                </c:pt>
                <c:pt idx="802">
                  <c:v>-7.6141296898070195E-3</c:v>
                </c:pt>
                <c:pt idx="803">
                  <c:v>-5.5766585237749834E-3</c:v>
                </c:pt>
                <c:pt idx="804">
                  <c:v>-6.7393677391334832E-3</c:v>
                </c:pt>
                <c:pt idx="805">
                  <c:v>1.0535808157484656E-2</c:v>
                </c:pt>
                <c:pt idx="806">
                  <c:v>1.6730175929581602E-3</c:v>
                </c:pt>
                <c:pt idx="807">
                  <c:v>-1.1977086474766283E-3</c:v>
                </c:pt>
                <c:pt idx="808">
                  <c:v>-5.0302707746489933E-3</c:v>
                </c:pt>
                <c:pt idx="809">
                  <c:v>7.9095050649219175E-3</c:v>
                </c:pt>
                <c:pt idx="810">
                  <c:v>-7.3264281513096309E-4</c:v>
                </c:pt>
                <c:pt idx="811">
                  <c:v>1.7441971495155532E-2</c:v>
                </c:pt>
                <c:pt idx="812">
                  <c:v>5.6572014700374575E-3</c:v>
                </c:pt>
                <c:pt idx="813">
                  <c:v>1.3640460493719831E-2</c:v>
                </c:pt>
                <c:pt idx="814">
                  <c:v>2.0601909329641458E-2</c:v>
                </c:pt>
                <c:pt idx="815">
                  <c:v>5.4513819051488612E-3</c:v>
                </c:pt>
                <c:pt idx="816">
                  <c:v>1.4464856817764762E-2</c:v>
                </c:pt>
                <c:pt idx="817">
                  <c:v>1.9808361713902576E-2</c:v>
                </c:pt>
                <c:pt idx="818">
                  <c:v>7.9683927291921454E-3</c:v>
                </c:pt>
                <c:pt idx="819">
                  <c:v>9.6496860812556873E-3</c:v>
                </c:pt>
                <c:pt idx="820">
                  <c:v>-1.3199647589540479E-2</c:v>
                </c:pt>
                <c:pt idx="821">
                  <c:v>2.1850214247680057E-2</c:v>
                </c:pt>
                <c:pt idx="822">
                  <c:v>-6.6942202467431969E-4</c:v>
                </c:pt>
                <c:pt idx="823">
                  <c:v>5.4059577321414719E-2</c:v>
                </c:pt>
                <c:pt idx="824">
                  <c:v>-1.2096226272496662E-2</c:v>
                </c:pt>
                <c:pt idx="825">
                  <c:v>-2.6809544774332204E-2</c:v>
                </c:pt>
                <c:pt idx="826">
                  <c:v>-1.4969215356084658E-2</c:v>
                </c:pt>
                <c:pt idx="827">
                  <c:v>1.861512081440761E-2</c:v>
                </c:pt>
                <c:pt idx="828">
                  <c:v>9.4136753811121365E-3</c:v>
                </c:pt>
                <c:pt idx="829">
                  <c:v>-1.9611896554762923E-2</c:v>
                </c:pt>
                <c:pt idx="830">
                  <c:v>1.4393336413084863E-2</c:v>
                </c:pt>
                <c:pt idx="831">
                  <c:v>5.9020625353000247E-2</c:v>
                </c:pt>
                <c:pt idx="832">
                  <c:v>-2.0917601631051514E-2</c:v>
                </c:pt>
                <c:pt idx="833">
                  <c:v>1.2431488586341853E-2</c:v>
                </c:pt>
                <c:pt idx="834">
                  <c:v>5.2771706607372876E-2</c:v>
                </c:pt>
                <c:pt idx="835">
                  <c:v>1.4925566879245542E-2</c:v>
                </c:pt>
                <c:pt idx="836">
                  <c:v>6.8385489394157853E-2</c:v>
                </c:pt>
                <c:pt idx="837">
                  <c:v>6.1980619532562682E-2</c:v>
                </c:pt>
                <c:pt idx="838">
                  <c:v>5.6524528053707229E-3</c:v>
                </c:pt>
                <c:pt idx="839">
                  <c:v>-1.9571224124533285E-2</c:v>
                </c:pt>
                <c:pt idx="840">
                  <c:v>2.8284085075299392E-2</c:v>
                </c:pt>
                <c:pt idx="841">
                  <c:v>-8.1773244935660849E-2</c:v>
                </c:pt>
                <c:pt idx="842">
                  <c:v>-2.0645141217264934E-2</c:v>
                </c:pt>
                <c:pt idx="843">
                  <c:v>6.3552911603909371E-2</c:v>
                </c:pt>
                <c:pt idx="844">
                  <c:v>-4.0021367426275115E-2</c:v>
                </c:pt>
                <c:pt idx="845">
                  <c:v>-9.2660840755323902E-3</c:v>
                </c:pt>
                <c:pt idx="846">
                  <c:v>-3.5119516290211964E-3</c:v>
                </c:pt>
                <c:pt idx="847">
                  <c:v>6.2538186382786437E-2</c:v>
                </c:pt>
                <c:pt idx="848">
                  <c:v>6.1162124045313404E-2</c:v>
                </c:pt>
                <c:pt idx="849">
                  <c:v>-4.6897001812136893E-2</c:v>
                </c:pt>
                <c:pt idx="850">
                  <c:v>2.3618210859106991E-2</c:v>
                </c:pt>
                <c:pt idx="851">
                  <c:v>-2.9045077537144182E-2</c:v>
                </c:pt>
                <c:pt idx="852">
                  <c:v>-3.8405355351144949E-2</c:v>
                </c:pt>
                <c:pt idx="853">
                  <c:v>-2.4254198095628905E-2</c:v>
                </c:pt>
                <c:pt idx="854">
                  <c:v>-1.1963828217428443E-2</c:v>
                </c:pt>
                <c:pt idx="855">
                  <c:v>6.4313257638235885E-3</c:v>
                </c:pt>
                <c:pt idx="856">
                  <c:v>3.4952777718560986E-2</c:v>
                </c:pt>
                <c:pt idx="857">
                  <c:v>-2.3825663796808626E-2</c:v>
                </c:pt>
                <c:pt idx="858">
                  <c:v>6.6932660470982366E-3</c:v>
                </c:pt>
                <c:pt idx="859">
                  <c:v>3.7592407137872062E-2</c:v>
                </c:pt>
                <c:pt idx="860">
                  <c:v>-2.565645635772814E-2</c:v>
                </c:pt>
                <c:pt idx="861">
                  <c:v>1.3357588435930209E-2</c:v>
                </c:pt>
                <c:pt idx="862">
                  <c:v>1.8022128183005911E-2</c:v>
                </c:pt>
                <c:pt idx="863">
                  <c:v>4.3661254982680739E-2</c:v>
                </c:pt>
                <c:pt idx="864">
                  <c:v>1.8440682830775826E-3</c:v>
                </c:pt>
                <c:pt idx="865">
                  <c:v>-3.1897028858730303E-2</c:v>
                </c:pt>
                <c:pt idx="866">
                  <c:v>1.9506474280509389E-2</c:v>
                </c:pt>
                <c:pt idx="867">
                  <c:v>2.2490057384955475E-2</c:v>
                </c:pt>
                <c:pt idx="868">
                  <c:v>1.9541514190819946E-2</c:v>
                </c:pt>
                <c:pt idx="869">
                  <c:v>4.3006653055723786E-2</c:v>
                </c:pt>
                <c:pt idx="870">
                  <c:v>-6.3678455213888027E-2</c:v>
                </c:pt>
                <c:pt idx="871">
                  <c:v>6.5140386653249182E-3</c:v>
                </c:pt>
                <c:pt idx="872">
                  <c:v>-5.2827107264598848E-2</c:v>
                </c:pt>
                <c:pt idx="873">
                  <c:v>3.41100817246726E-2</c:v>
                </c:pt>
                <c:pt idx="874">
                  <c:v>1.1074242212565708E-2</c:v>
                </c:pt>
                <c:pt idx="875">
                  <c:v>1.6275878339358896E-2</c:v>
                </c:pt>
                <c:pt idx="876">
                  <c:v>3.0871904464976889E-2</c:v>
                </c:pt>
                <c:pt idx="877">
                  <c:v>3.5011416194724129E-2</c:v>
                </c:pt>
                <c:pt idx="878">
                  <c:v>8.3222656392945814E-3</c:v>
                </c:pt>
                <c:pt idx="879">
                  <c:v>-2.5305622117693636E-2</c:v>
                </c:pt>
                <c:pt idx="880">
                  <c:v>3.4600606840775899E-2</c:v>
                </c:pt>
                <c:pt idx="881">
                  <c:v>-1.3922964167295044E-2</c:v>
                </c:pt>
                <c:pt idx="882">
                  <c:v>-1.2743403386037629E-2</c:v>
                </c:pt>
                <c:pt idx="883">
                  <c:v>-2.9330146282436988E-2</c:v>
                </c:pt>
                <c:pt idx="884">
                  <c:v>3.2275004507149136E-3</c:v>
                </c:pt>
                <c:pt idx="885">
                  <c:v>-5.3722158279354906E-3</c:v>
                </c:pt>
                <c:pt idx="886">
                  <c:v>-2.7530298900510664E-2</c:v>
                </c:pt>
                <c:pt idx="887">
                  <c:v>1.6382617075336666E-2</c:v>
                </c:pt>
                <c:pt idx="888">
                  <c:v>2.5515177299022768E-2</c:v>
                </c:pt>
                <c:pt idx="889">
                  <c:v>-2.425621226766143E-2</c:v>
                </c:pt>
                <c:pt idx="890">
                  <c:v>1.9509312215717473E-2</c:v>
                </c:pt>
                <c:pt idx="891">
                  <c:v>-1.0889307030898805E-2</c:v>
                </c:pt>
                <c:pt idx="892">
                  <c:v>-8.0296309032483852E-3</c:v>
                </c:pt>
                <c:pt idx="893">
                  <c:v>1.1389027915367993E-2</c:v>
                </c:pt>
                <c:pt idx="894">
                  <c:v>-2.4740330415906907E-2</c:v>
                </c:pt>
                <c:pt idx="895">
                  <c:v>6.4635431775425418E-3</c:v>
                </c:pt>
                <c:pt idx="896">
                  <c:v>-4.0285727628081407E-2</c:v>
                </c:pt>
                <c:pt idx="897">
                  <c:v>-3.1441358118524713E-2</c:v>
                </c:pt>
                <c:pt idx="898">
                  <c:v>3.7378146980954659E-2</c:v>
                </c:pt>
                <c:pt idx="899">
                  <c:v>8.6550450382184806E-3</c:v>
                </c:pt>
                <c:pt idx="900">
                  <c:v>-1.0831257665836255E-2</c:v>
                </c:pt>
                <c:pt idx="901">
                  <c:v>2.8860613126989971E-2</c:v>
                </c:pt>
                <c:pt idx="902">
                  <c:v>-2.2926489730043173E-4</c:v>
                </c:pt>
                <c:pt idx="903">
                  <c:v>2.4776545534779461E-2</c:v>
                </c:pt>
                <c:pt idx="904">
                  <c:v>-6.2553475869890299E-3</c:v>
                </c:pt>
                <c:pt idx="905">
                  <c:v>-1.0745636505689734E-2</c:v>
                </c:pt>
                <c:pt idx="906">
                  <c:v>5.3710348971361763E-3</c:v>
                </c:pt>
                <c:pt idx="907">
                  <c:v>1.2847502060964923E-2</c:v>
                </c:pt>
                <c:pt idx="908">
                  <c:v>-1.4701834830770632E-2</c:v>
                </c:pt>
                <c:pt idx="909">
                  <c:v>-6.0928531079241528E-3</c:v>
                </c:pt>
                <c:pt idx="910">
                  <c:v>2.3441132453932718E-5</c:v>
                </c:pt>
                <c:pt idx="911">
                  <c:v>-4.9285569557490135E-3</c:v>
                </c:pt>
                <c:pt idx="912">
                  <c:v>8.5126780274812353E-3</c:v>
                </c:pt>
                <c:pt idx="913">
                  <c:v>-2.7237590309578161E-2</c:v>
                </c:pt>
                <c:pt idx="914">
                  <c:v>4.9158519955513321E-3</c:v>
                </c:pt>
                <c:pt idx="915">
                  <c:v>8.8660145002138254E-3</c:v>
                </c:pt>
                <c:pt idx="916">
                  <c:v>9.3447891393251548E-3</c:v>
                </c:pt>
                <c:pt idx="917">
                  <c:v>-3.8101959563708932E-3</c:v>
                </c:pt>
                <c:pt idx="918">
                  <c:v>5.0989429541114758E-4</c:v>
                </c:pt>
                <c:pt idx="919">
                  <c:v>-1.1364692818752398E-2</c:v>
                </c:pt>
                <c:pt idx="920">
                  <c:v>-1.4428577079570008E-2</c:v>
                </c:pt>
                <c:pt idx="921">
                  <c:v>2.2016803588136031E-3</c:v>
                </c:pt>
                <c:pt idx="922">
                  <c:v>2.0176811855155397E-2</c:v>
                </c:pt>
                <c:pt idx="923">
                  <c:v>-1.5005126072240339E-2</c:v>
                </c:pt>
                <c:pt idx="924">
                  <c:v>1.4928005662522606E-2</c:v>
                </c:pt>
                <c:pt idx="925">
                  <c:v>-2.3820119984888123E-2</c:v>
                </c:pt>
                <c:pt idx="926">
                  <c:v>1.0645393162203844E-2</c:v>
                </c:pt>
                <c:pt idx="927">
                  <c:v>2.5611079355031287E-2</c:v>
                </c:pt>
                <c:pt idx="928">
                  <c:v>9.5076143060764898E-3</c:v>
                </c:pt>
                <c:pt idx="929">
                  <c:v>7.5522497397776684E-3</c:v>
                </c:pt>
                <c:pt idx="930">
                  <c:v>5.4942940221657261E-3</c:v>
                </c:pt>
                <c:pt idx="931">
                  <c:v>-4.3885555787092452E-3</c:v>
                </c:pt>
                <c:pt idx="932">
                  <c:v>-8.3745589420545375E-3</c:v>
                </c:pt>
                <c:pt idx="933">
                  <c:v>1.0971215236048716E-2</c:v>
                </c:pt>
                <c:pt idx="934">
                  <c:v>3.7597336441503107E-2</c:v>
                </c:pt>
                <c:pt idx="935">
                  <c:v>-9.9638612873808787E-3</c:v>
                </c:pt>
                <c:pt idx="936">
                  <c:v>-1.7499963932679996E-2</c:v>
                </c:pt>
                <c:pt idx="937">
                  <c:v>7.6941728230291336E-3</c:v>
                </c:pt>
                <c:pt idx="938">
                  <c:v>-1.0380286486468861E-2</c:v>
                </c:pt>
                <c:pt idx="939">
                  <c:v>4.3949158824253282E-3</c:v>
                </c:pt>
                <c:pt idx="940">
                  <c:v>-1.968085094750497E-2</c:v>
                </c:pt>
                <c:pt idx="941">
                  <c:v>1.5009199886646561E-3</c:v>
                </c:pt>
                <c:pt idx="942">
                  <c:v>-2.0429592634683968E-2</c:v>
                </c:pt>
                <c:pt idx="943">
                  <c:v>-1.5148371332099485E-3</c:v>
                </c:pt>
                <c:pt idx="944">
                  <c:v>-7.9153449732093095E-3</c:v>
                </c:pt>
                <c:pt idx="945">
                  <c:v>1.1209073073846203E-3</c:v>
                </c:pt>
                <c:pt idx="946">
                  <c:v>-1.6339628765500751E-2</c:v>
                </c:pt>
                <c:pt idx="947">
                  <c:v>2.3471363645320305E-4</c:v>
                </c:pt>
                <c:pt idx="948">
                  <c:v>5.6382321643436394E-3</c:v>
                </c:pt>
                <c:pt idx="949">
                  <c:v>-1.0553380335007911E-2</c:v>
                </c:pt>
                <c:pt idx="950">
                  <c:v>9.4098036365431771E-4</c:v>
                </c:pt>
                <c:pt idx="951">
                  <c:v>-5.6082258101003675E-3</c:v>
                </c:pt>
                <c:pt idx="952">
                  <c:v>4.5330514003605812E-3</c:v>
                </c:pt>
                <c:pt idx="953">
                  <c:v>1.7774586241845206E-2</c:v>
                </c:pt>
                <c:pt idx="954">
                  <c:v>1.9606267718314713E-2</c:v>
                </c:pt>
                <c:pt idx="955">
                  <c:v>-6.4202228923583432E-3</c:v>
                </c:pt>
                <c:pt idx="956">
                  <c:v>-9.0572809536705115E-3</c:v>
                </c:pt>
                <c:pt idx="957">
                  <c:v>-1.9409604442769488E-2</c:v>
                </c:pt>
                <c:pt idx="958">
                  <c:v>-1.1561606210491154E-2</c:v>
                </c:pt>
                <c:pt idx="959">
                  <c:v>4.1640199302092635E-3</c:v>
                </c:pt>
                <c:pt idx="960">
                  <c:v>-2.8289596568167583E-3</c:v>
                </c:pt>
                <c:pt idx="961">
                  <c:v>-7.5757616926982229E-3</c:v>
                </c:pt>
                <c:pt idx="962">
                  <c:v>-1.4591551959453986E-2</c:v>
                </c:pt>
                <c:pt idx="963">
                  <c:v>2.8951653809758575E-3</c:v>
                </c:pt>
                <c:pt idx="964">
                  <c:v>1.1279984577149835E-2</c:v>
                </c:pt>
                <c:pt idx="965">
                  <c:v>-1.0392492155939331E-2</c:v>
                </c:pt>
                <c:pt idx="966">
                  <c:v>-5.0396980481191593E-3</c:v>
                </c:pt>
                <c:pt idx="967">
                  <c:v>1.0941584678074733E-2</c:v>
                </c:pt>
                <c:pt idx="968">
                  <c:v>2.2077989261434325E-2</c:v>
                </c:pt>
                <c:pt idx="969">
                  <c:v>-1.3464610882577688E-2</c:v>
                </c:pt>
                <c:pt idx="970">
                  <c:v>-3.0557051792345176E-4</c:v>
                </c:pt>
                <c:pt idx="971">
                  <c:v>-1.5743683956347541E-2</c:v>
                </c:pt>
                <c:pt idx="972">
                  <c:v>2.2556006844825265E-2</c:v>
                </c:pt>
                <c:pt idx="973">
                  <c:v>-1.1734597362855027E-2</c:v>
                </c:pt>
                <c:pt idx="974">
                  <c:v>-9.0826834453737355E-3</c:v>
                </c:pt>
                <c:pt idx="975">
                  <c:v>-1.7815833586378722E-3</c:v>
                </c:pt>
                <c:pt idx="976">
                  <c:v>-2.2724979573525182E-2</c:v>
                </c:pt>
                <c:pt idx="977">
                  <c:v>8.0226132129757512E-3</c:v>
                </c:pt>
                <c:pt idx="978">
                  <c:v>-1.2744708819953911E-2</c:v>
                </c:pt>
                <c:pt idx="979">
                  <c:v>-2.271824947888195E-3</c:v>
                </c:pt>
                <c:pt idx="980">
                  <c:v>-2.2913668355356912E-2</c:v>
                </c:pt>
                <c:pt idx="981">
                  <c:v>5.1118094765246645E-4</c:v>
                </c:pt>
                <c:pt idx="982">
                  <c:v>3.892482774155181E-5</c:v>
                </c:pt>
                <c:pt idx="983">
                  <c:v>2.1101372937896275E-2</c:v>
                </c:pt>
                <c:pt idx="984">
                  <c:v>-1.2637775447762799E-2</c:v>
                </c:pt>
                <c:pt idx="985">
                  <c:v>1.4025842910705025E-2</c:v>
                </c:pt>
                <c:pt idx="986">
                  <c:v>-1.9060501743936115E-2</c:v>
                </c:pt>
                <c:pt idx="987">
                  <c:v>-1.388026278181274E-2</c:v>
                </c:pt>
                <c:pt idx="988">
                  <c:v>-7.6937629073940278E-3</c:v>
                </c:pt>
                <c:pt idx="989">
                  <c:v>-2.5828181423518536E-3</c:v>
                </c:pt>
                <c:pt idx="990">
                  <c:v>-1.7943989937850772E-3</c:v>
                </c:pt>
                <c:pt idx="991">
                  <c:v>-1.6002761372489981E-3</c:v>
                </c:pt>
                <c:pt idx="992">
                  <c:v>-9.906033399217232E-3</c:v>
                </c:pt>
                <c:pt idx="993">
                  <c:v>1.5215518087210226E-2</c:v>
                </c:pt>
                <c:pt idx="994">
                  <c:v>-2.0243304554023556E-2</c:v>
                </c:pt>
                <c:pt idx="995">
                  <c:v>-1.2942415456290155E-2</c:v>
                </c:pt>
                <c:pt idx="996">
                  <c:v>-5.7368928504706474E-3</c:v>
                </c:pt>
                <c:pt idx="997">
                  <c:v>-1.481086576253117E-2</c:v>
                </c:pt>
                <c:pt idx="998">
                  <c:v>2.1244268996254905E-2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0F-4340-9305-EB3B528B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324208"/>
        <c:axId val="512321584"/>
      </c:scatterChart>
      <c:valAx>
        <c:axId val="51232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Lag1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512321584"/>
        <c:crosses val="autoZero"/>
        <c:crossBetween val="midCat"/>
      </c:valAx>
      <c:valAx>
        <c:axId val="512321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324208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Corpo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'WDOFUT-Template'!$I$2:$I$1000</c:f>
              <c:numCache>
                <c:formatCode>0.00%</c:formatCode>
                <c:ptCount val="999"/>
                <c:pt idx="0">
                  <c:v>2.8146361077603377E-3</c:v>
                </c:pt>
                <c:pt idx="1">
                  <c:v>-5.6360708534621828E-3</c:v>
                </c:pt>
                <c:pt idx="2">
                  <c:v>0</c:v>
                </c:pt>
                <c:pt idx="3">
                  <c:v>-3.6585365853658569E-3</c:v>
                </c:pt>
                <c:pt idx="4">
                  <c:v>-4.0933278755628244E-3</c:v>
                </c:pt>
                <c:pt idx="5">
                  <c:v>-1.2320328542094749E-3</c:v>
                </c:pt>
                <c:pt idx="6">
                  <c:v>-3.3057851239669533E-3</c:v>
                </c:pt>
                <c:pt idx="7">
                  <c:v>-4.1684035014589726E-3</c:v>
                </c:pt>
                <c:pt idx="8">
                  <c:v>-2.9461279461279188E-3</c:v>
                </c:pt>
                <c:pt idx="9">
                  <c:v>1.4540922309929316E-2</c:v>
                </c:pt>
                <c:pt idx="10">
                  <c:v>1.1006930289441552E-2</c:v>
                </c:pt>
                <c:pt idx="11">
                  <c:v>-1.0141987829614618E-2</c:v>
                </c:pt>
                <c:pt idx="12">
                  <c:v>1.0726072607260662E-2</c:v>
                </c:pt>
                <c:pt idx="13">
                  <c:v>0</c:v>
                </c:pt>
                <c:pt idx="14">
                  <c:v>-4.022526146419958E-4</c:v>
                </c:pt>
                <c:pt idx="15">
                  <c:v>7.2874493927126416E-3</c:v>
                </c:pt>
                <c:pt idx="16">
                  <c:v>7.1798962903868446E-3</c:v>
                </c:pt>
                <c:pt idx="17">
                  <c:v>-1.599360255897686E-3</c:v>
                </c:pt>
                <c:pt idx="18">
                  <c:v>-6.033789219629937E-3</c:v>
                </c:pt>
                <c:pt idx="19">
                  <c:v>-3.2546786004882255E-3</c:v>
                </c:pt>
                <c:pt idx="20">
                  <c:v>-8.935824532900094E-3</c:v>
                </c:pt>
                <c:pt idx="21">
                  <c:v>-4.9382716049383157E-3</c:v>
                </c:pt>
                <c:pt idx="22">
                  <c:v>-4.1493775933609811E-3</c:v>
                </c:pt>
                <c:pt idx="23">
                  <c:v>8.3194675540765317E-4</c:v>
                </c:pt>
                <c:pt idx="24">
                  <c:v>-3.3861460641276819E-3</c:v>
                </c:pt>
                <c:pt idx="25">
                  <c:v>8.845829823083351E-3</c:v>
                </c:pt>
                <c:pt idx="26">
                  <c:v>4.5738045738046296E-3</c:v>
                </c:pt>
                <c:pt idx="27">
                  <c:v>-4.1666666666666519E-3</c:v>
                </c:pt>
                <c:pt idx="28">
                  <c:v>-3.7656903765690419E-3</c:v>
                </c:pt>
                <c:pt idx="29">
                  <c:v>2.1105951878430673E-3</c:v>
                </c:pt>
                <c:pt idx="30">
                  <c:v>-2.1141649048626032E-3</c:v>
                </c:pt>
                <c:pt idx="31">
                  <c:v>1.9181585677749968E-3</c:v>
                </c:pt>
                <c:pt idx="32">
                  <c:v>5.9397539244803177E-3</c:v>
                </c:pt>
                <c:pt idx="33">
                  <c:v>-3.3333333333332993E-3</c:v>
                </c:pt>
                <c:pt idx="34">
                  <c:v>1.6666666666667052E-3</c:v>
                </c:pt>
                <c:pt idx="35">
                  <c:v>3.7406483790523026E-3</c:v>
                </c:pt>
                <c:pt idx="36">
                  <c:v>-1.2366034624896938E-2</c:v>
                </c:pt>
                <c:pt idx="37">
                  <c:v>-7.4812967581047163E-3</c:v>
                </c:pt>
                <c:pt idx="38">
                  <c:v>-1.2144053601340077E-2</c:v>
                </c:pt>
                <c:pt idx="39">
                  <c:v>4.6928327645050505E-3</c:v>
                </c:pt>
                <c:pt idx="40">
                  <c:v>6.7969413763806497E-3</c:v>
                </c:pt>
                <c:pt idx="41">
                  <c:v>-7.1881606765327177E-3</c:v>
                </c:pt>
                <c:pt idx="42">
                  <c:v>-8.4853627492575967E-4</c:v>
                </c:pt>
                <c:pt idx="43">
                  <c:v>4.2735042735042583E-3</c:v>
                </c:pt>
                <c:pt idx="44">
                  <c:v>4.2444821731746352E-4</c:v>
                </c:pt>
                <c:pt idx="45">
                  <c:v>-6.7796610169491567E-3</c:v>
                </c:pt>
                <c:pt idx="46">
                  <c:v>1.5410958904109595E-2</c:v>
                </c:pt>
                <c:pt idx="47">
                  <c:v>1.3069139966273235E-2</c:v>
                </c:pt>
                <c:pt idx="48">
                  <c:v>3.1923714759535704E-2</c:v>
                </c:pt>
                <c:pt idx="49">
                  <c:v>-2.677857713828935E-2</c:v>
                </c:pt>
                <c:pt idx="50">
                  <c:v>5.3497942386830921E-3</c:v>
                </c:pt>
                <c:pt idx="51">
                  <c:v>-5.7851239669421961E-3</c:v>
                </c:pt>
                <c:pt idx="52">
                  <c:v>1.255230125523088E-3</c:v>
                </c:pt>
                <c:pt idx="53">
                  <c:v>-7.8350515463917469E-3</c:v>
                </c:pt>
                <c:pt idx="54">
                  <c:v>-1.6611295681063121E-2</c:v>
                </c:pt>
                <c:pt idx="55">
                  <c:v>-5.4968287526426796E-3</c:v>
                </c:pt>
                <c:pt idx="56">
                  <c:v>-5.9574468085106247E-3</c:v>
                </c:pt>
                <c:pt idx="57">
                  <c:v>-2.1367521367521292E-3</c:v>
                </c:pt>
                <c:pt idx="58">
                  <c:v>1.0729613733905685E-2</c:v>
                </c:pt>
                <c:pt idx="59">
                  <c:v>-1.9108280254777066E-2</c:v>
                </c:pt>
                <c:pt idx="60">
                  <c:v>3.0487804878047697E-3</c:v>
                </c:pt>
                <c:pt idx="61">
                  <c:v>2.9475509319462523E-2</c:v>
                </c:pt>
                <c:pt idx="62">
                  <c:v>-9.1097308488612416E-3</c:v>
                </c:pt>
                <c:pt idx="63">
                  <c:v>-6.7567567567567988E-3</c:v>
                </c:pt>
                <c:pt idx="64">
                  <c:v>1.2815036309269612E-2</c:v>
                </c:pt>
                <c:pt idx="65">
                  <c:v>-2.1079258010118229E-3</c:v>
                </c:pt>
                <c:pt idx="66">
                  <c:v>2.2881355932203418E-2</c:v>
                </c:pt>
                <c:pt idx="67">
                  <c:v>1.61157024793388E-2</c:v>
                </c:pt>
                <c:pt idx="68">
                  <c:v>-1.0761589403973537E-2</c:v>
                </c:pt>
                <c:pt idx="69">
                  <c:v>4.1666666666666519E-3</c:v>
                </c:pt>
                <c:pt idx="70">
                  <c:v>1.4432989690721598E-2</c:v>
                </c:pt>
                <c:pt idx="71">
                  <c:v>-1.4338385907414986E-2</c:v>
                </c:pt>
                <c:pt idx="72">
                  <c:v>3.3333333333334103E-3</c:v>
                </c:pt>
                <c:pt idx="73">
                  <c:v>-8.3507306889352151E-4</c:v>
                </c:pt>
                <c:pt idx="74">
                  <c:v>-4.5986622073578287E-3</c:v>
                </c:pt>
                <c:pt idx="75">
                  <c:v>-6.3157894736841635E-3</c:v>
                </c:pt>
                <c:pt idx="76">
                  <c:v>0</c:v>
                </c:pt>
                <c:pt idx="77">
                  <c:v>-7.983193277310896E-3</c:v>
                </c:pt>
                <c:pt idx="78">
                  <c:v>5.965061780996983E-3</c:v>
                </c:pt>
                <c:pt idx="79">
                  <c:v>-3.8135593220338659E-3</c:v>
                </c:pt>
                <c:pt idx="80">
                  <c:v>1.7050298380221207E-3</c:v>
                </c:pt>
                <c:pt idx="81">
                  <c:v>-1.281503630926939E-3</c:v>
                </c:pt>
                <c:pt idx="82">
                  <c:v>1.0702054794520244E-3</c:v>
                </c:pt>
                <c:pt idx="83">
                  <c:v>4.2808219178083196E-3</c:v>
                </c:pt>
                <c:pt idx="84">
                  <c:v>-2.5586353944563323E-3</c:v>
                </c:pt>
                <c:pt idx="85">
                  <c:v>-8.9935760171305779E-3</c:v>
                </c:pt>
                <c:pt idx="86">
                  <c:v>0</c:v>
                </c:pt>
                <c:pt idx="87">
                  <c:v>0</c:v>
                </c:pt>
                <c:pt idx="88">
                  <c:v>2.1691973969630851E-3</c:v>
                </c:pt>
                <c:pt idx="89">
                  <c:v>-9.1145833333333703E-3</c:v>
                </c:pt>
                <c:pt idx="90">
                  <c:v>2.1901007446345488E-4</c:v>
                </c:pt>
                <c:pt idx="91">
                  <c:v>4.3956043956039359E-4</c:v>
                </c:pt>
                <c:pt idx="92">
                  <c:v>-5.7319223985891066E-3</c:v>
                </c:pt>
                <c:pt idx="93">
                  <c:v>4.420866489831532E-4</c:v>
                </c:pt>
                <c:pt idx="94">
                  <c:v>-7.5555555555555376E-3</c:v>
                </c:pt>
                <c:pt idx="95">
                  <c:v>-9.3917710196780302E-3</c:v>
                </c:pt>
                <c:pt idx="96">
                  <c:v>1.1266336187472081E-3</c:v>
                </c:pt>
                <c:pt idx="97">
                  <c:v>1.3268465280849018E-3</c:v>
                </c:pt>
                <c:pt idx="98">
                  <c:v>8.8105726872247381E-3</c:v>
                </c:pt>
                <c:pt idx="99">
                  <c:v>-1.7429193899781703E-3</c:v>
                </c:pt>
                <c:pt idx="100">
                  <c:v>1.3020833333332593E-3</c:v>
                </c:pt>
                <c:pt idx="101">
                  <c:v>-1.777970511708582E-2</c:v>
                </c:pt>
                <c:pt idx="102">
                  <c:v>-1.7660044150110688E-3</c:v>
                </c:pt>
                <c:pt idx="103">
                  <c:v>-8.8809946714030197E-4</c:v>
                </c:pt>
                <c:pt idx="104">
                  <c:v>-2.5360734586795664E-3</c:v>
                </c:pt>
                <c:pt idx="105">
                  <c:v>-7.0237050043898686E-3</c:v>
                </c:pt>
                <c:pt idx="106">
                  <c:v>-2.6619343389530092E-3</c:v>
                </c:pt>
                <c:pt idx="107">
                  <c:v>7.1301247771835552E-3</c:v>
                </c:pt>
                <c:pt idx="108">
                  <c:v>-8.5978835978836043E-3</c:v>
                </c:pt>
                <c:pt idx="109">
                  <c:v>6.2084257206207472E-3</c:v>
                </c:pt>
                <c:pt idx="110">
                  <c:v>5.3097345132744334E-3</c:v>
                </c:pt>
                <c:pt idx="111">
                  <c:v>-3.9717563989416504E-4</c:v>
                </c:pt>
                <c:pt idx="112">
                  <c:v>4.6378091872791849E-3</c:v>
                </c:pt>
                <c:pt idx="113">
                  <c:v>7.9260237780713894E-3</c:v>
                </c:pt>
                <c:pt idx="114">
                  <c:v>4.3610989969478098E-4</c:v>
                </c:pt>
                <c:pt idx="115">
                  <c:v>-8.5357846355876843E-3</c:v>
                </c:pt>
                <c:pt idx="116">
                  <c:v>-5.7319223985891066E-3</c:v>
                </c:pt>
                <c:pt idx="117">
                  <c:v>-1.3181019332161314E-3</c:v>
                </c:pt>
                <c:pt idx="118">
                  <c:v>-8.3922261484098426E-3</c:v>
                </c:pt>
                <c:pt idx="119">
                  <c:v>-8.4444444444444766E-3</c:v>
                </c:pt>
                <c:pt idx="120">
                  <c:v>-4.4923629829285439E-4</c:v>
                </c:pt>
                <c:pt idx="121">
                  <c:v>-9.8743267504488585E-3</c:v>
                </c:pt>
                <c:pt idx="122">
                  <c:v>2.6940639269406041E-3</c:v>
                </c:pt>
                <c:pt idx="123">
                  <c:v>-8.6363636363636642E-3</c:v>
                </c:pt>
                <c:pt idx="124">
                  <c:v>-9.186954524574853E-4</c:v>
                </c:pt>
                <c:pt idx="125">
                  <c:v>1.0000000000000009E-2</c:v>
                </c:pt>
                <c:pt idx="126">
                  <c:v>1.8140589569159982E-3</c:v>
                </c:pt>
                <c:pt idx="127">
                  <c:v>2.5022747952683222E-3</c:v>
                </c:pt>
                <c:pt idx="128">
                  <c:v>1.0329273793414639E-2</c:v>
                </c:pt>
                <c:pt idx="129">
                  <c:v>-1.7913121361397E-3</c:v>
                </c:pt>
                <c:pt idx="130">
                  <c:v>-2.6642984014209059E-3</c:v>
                </c:pt>
                <c:pt idx="131">
                  <c:v>4.2410714285714413E-3</c:v>
                </c:pt>
                <c:pt idx="132">
                  <c:v>4.921700223713632E-3</c:v>
                </c:pt>
                <c:pt idx="133">
                  <c:v>0</c:v>
                </c:pt>
                <c:pt idx="134">
                  <c:v>-1.7924992177372423E-2</c:v>
                </c:pt>
                <c:pt idx="135">
                  <c:v>-3.1717263253284722E-3</c:v>
                </c:pt>
                <c:pt idx="136">
                  <c:v>1.3605442176878313E-4</c:v>
                </c:pt>
                <c:pt idx="137">
                  <c:v>-8.9126559714791664E-4</c:v>
                </c:pt>
                <c:pt idx="138">
                  <c:v>0</c:v>
                </c:pt>
                <c:pt idx="139">
                  <c:v>-4.4923629829289879E-3</c:v>
                </c:pt>
                <c:pt idx="140">
                  <c:v>-1.3513513513513487E-2</c:v>
                </c:pt>
                <c:pt idx="141">
                  <c:v>1.4665444546287709E-2</c:v>
                </c:pt>
                <c:pt idx="142">
                  <c:v>1.1286681715575675E-2</c:v>
                </c:pt>
                <c:pt idx="143">
                  <c:v>5.548158011540183E-3</c:v>
                </c:pt>
                <c:pt idx="144">
                  <c:v>-5.2631578947368585E-3</c:v>
                </c:pt>
                <c:pt idx="145">
                  <c:v>2.2036139268399868E-3</c:v>
                </c:pt>
                <c:pt idx="146">
                  <c:v>3.5149384885764245E-3</c:v>
                </c:pt>
                <c:pt idx="147">
                  <c:v>9.5944177932838492E-3</c:v>
                </c:pt>
                <c:pt idx="148">
                  <c:v>8.5947571981090931E-3</c:v>
                </c:pt>
                <c:pt idx="149">
                  <c:v>1.3924050632911467E-2</c:v>
                </c:pt>
                <c:pt idx="150">
                  <c:v>-9.6679277007145625E-3</c:v>
                </c:pt>
                <c:pt idx="151">
                  <c:v>-8.1370449678800361E-3</c:v>
                </c:pt>
                <c:pt idx="152">
                  <c:v>1.5831706788115296E-2</c:v>
                </c:pt>
                <c:pt idx="153">
                  <c:v>-1.2372448979591777E-2</c:v>
                </c:pt>
                <c:pt idx="154">
                  <c:v>3.8593481989708245E-3</c:v>
                </c:pt>
                <c:pt idx="155">
                  <c:v>-4.2553191489361764E-3</c:v>
                </c:pt>
                <c:pt idx="156">
                  <c:v>4.2863266180883652E-3</c:v>
                </c:pt>
                <c:pt idx="157">
                  <c:v>0</c:v>
                </c:pt>
                <c:pt idx="158">
                  <c:v>1.2711864406780293E-3</c:v>
                </c:pt>
                <c:pt idx="159">
                  <c:v>-8.8682432432432012E-3</c:v>
                </c:pt>
                <c:pt idx="160">
                  <c:v>-1.7270788912579937E-2</c:v>
                </c:pt>
                <c:pt idx="161">
                  <c:v>3.0501089324619368E-3</c:v>
                </c:pt>
                <c:pt idx="162">
                  <c:v>-1.7391304347825765E-3</c:v>
                </c:pt>
                <c:pt idx="163">
                  <c:v>-1.0489510489510523E-2</c:v>
                </c:pt>
                <c:pt idx="164">
                  <c:v>6.1946902654868019E-3</c:v>
                </c:pt>
                <c:pt idx="165">
                  <c:v>8.3553210202287342E-3</c:v>
                </c:pt>
                <c:pt idx="166">
                  <c:v>-2.6178010471203939E-3</c:v>
                </c:pt>
                <c:pt idx="167">
                  <c:v>-5.6768558951965087E-3</c:v>
                </c:pt>
                <c:pt idx="168">
                  <c:v>-3.0527692978630228E-3</c:v>
                </c:pt>
                <c:pt idx="169">
                  <c:v>1.3513513513513598E-2</c:v>
                </c:pt>
                <c:pt idx="170">
                  <c:v>-9.7955706984668156E-3</c:v>
                </c:pt>
                <c:pt idx="171">
                  <c:v>-8.6021505376343566E-4</c:v>
                </c:pt>
                <c:pt idx="172">
                  <c:v>-2.1881838074397919E-3</c:v>
                </c:pt>
                <c:pt idx="173">
                  <c:v>-9.6491228070175739E-3</c:v>
                </c:pt>
                <c:pt idx="174">
                  <c:v>-2.2222222222222365E-3</c:v>
                </c:pt>
                <c:pt idx="175">
                  <c:v>-2.230151650312262E-3</c:v>
                </c:pt>
                <c:pt idx="176">
                  <c:v>-6.741573033707815E-3</c:v>
                </c:pt>
                <c:pt idx="177">
                  <c:v>-6.7628494138860518E-4</c:v>
                </c:pt>
                <c:pt idx="178">
                  <c:v>0</c:v>
                </c:pt>
                <c:pt idx="179">
                  <c:v>4.2658284687921988E-3</c:v>
                </c:pt>
                <c:pt idx="180">
                  <c:v>4.0268456375838202E-3</c:v>
                </c:pt>
                <c:pt idx="181">
                  <c:v>-3.1319910514541194E-3</c:v>
                </c:pt>
                <c:pt idx="182">
                  <c:v>-9.9184782608695565E-3</c:v>
                </c:pt>
                <c:pt idx="183">
                  <c:v>1.1009174311926495E-2</c:v>
                </c:pt>
                <c:pt idx="184">
                  <c:v>-4.7532820280670185E-3</c:v>
                </c:pt>
                <c:pt idx="185">
                  <c:v>-5.2499429354029292E-3</c:v>
                </c:pt>
                <c:pt idx="186">
                  <c:v>2.5369003690036696E-3</c:v>
                </c:pt>
                <c:pt idx="187">
                  <c:v>-5.9633027522936199E-3</c:v>
                </c:pt>
                <c:pt idx="188">
                  <c:v>-6.9541029207231819E-3</c:v>
                </c:pt>
                <c:pt idx="189">
                  <c:v>-3.7296037296037365E-3</c:v>
                </c:pt>
                <c:pt idx="190">
                  <c:v>-5.4079473312955706E-3</c:v>
                </c:pt>
                <c:pt idx="191">
                  <c:v>4.7281323877068626E-3</c:v>
                </c:pt>
                <c:pt idx="192">
                  <c:v>-3.7647058823528923E-3</c:v>
                </c:pt>
                <c:pt idx="193">
                  <c:v>2.6575082899099822E-2</c:v>
                </c:pt>
                <c:pt idx="194">
                  <c:v>-2.0871559633027559E-2</c:v>
                </c:pt>
                <c:pt idx="195">
                  <c:v>5.1667449506811458E-3</c:v>
                </c:pt>
                <c:pt idx="196">
                  <c:v>-4.6794571829666953E-4</c:v>
                </c:pt>
                <c:pt idx="197">
                  <c:v>-2.3474178403756207E-3</c:v>
                </c:pt>
                <c:pt idx="198">
                  <c:v>4.6926325668605884E-5</c:v>
                </c:pt>
                <c:pt idx="199">
                  <c:v>1.1682242990654235E-2</c:v>
                </c:pt>
                <c:pt idx="200">
                  <c:v>-6.3926940639269514E-3</c:v>
                </c:pt>
                <c:pt idx="201">
                  <c:v>1.1574074074074181E-2</c:v>
                </c:pt>
                <c:pt idx="202">
                  <c:v>2.5322283609576779E-3</c:v>
                </c:pt>
                <c:pt idx="203">
                  <c:v>-7.3664825046040328E-3</c:v>
                </c:pt>
                <c:pt idx="204">
                  <c:v>1.4005602240896309E-3</c:v>
                </c:pt>
                <c:pt idx="205">
                  <c:v>-8.8289962825278678E-3</c:v>
                </c:pt>
                <c:pt idx="206">
                  <c:v>-9.3940817285109723E-4</c:v>
                </c:pt>
                <c:pt idx="207">
                  <c:v>-3.9887376818394937E-3</c:v>
                </c:pt>
                <c:pt idx="208">
                  <c:v>7.547169811320753E-3</c:v>
                </c:pt>
                <c:pt idx="209">
                  <c:v>1.3862781954887327E-2</c:v>
                </c:pt>
                <c:pt idx="210">
                  <c:v>5.062126092959085E-3</c:v>
                </c:pt>
                <c:pt idx="211">
                  <c:v>-7.8017439192290539E-3</c:v>
                </c:pt>
                <c:pt idx="212">
                  <c:v>8.3449235048678183E-3</c:v>
                </c:pt>
                <c:pt idx="213">
                  <c:v>-1.0765002290425985E-2</c:v>
                </c:pt>
                <c:pt idx="214">
                  <c:v>8.0385852090032461E-3</c:v>
                </c:pt>
                <c:pt idx="215">
                  <c:v>7.1684587813620748E-3</c:v>
                </c:pt>
                <c:pt idx="216">
                  <c:v>-1.341681574239717E-2</c:v>
                </c:pt>
                <c:pt idx="217">
                  <c:v>-2.9653284671532498E-3</c:v>
                </c:pt>
                <c:pt idx="218">
                  <c:v>-4.5808520384791329E-3</c:v>
                </c:pt>
                <c:pt idx="219">
                  <c:v>5.8329444703686395E-3</c:v>
                </c:pt>
                <c:pt idx="220">
                  <c:v>2.3288309268747476E-3</c:v>
                </c:pt>
                <c:pt idx="221">
                  <c:v>-3.71402042711233E-3</c:v>
                </c:pt>
                <c:pt idx="222">
                  <c:v>9.9836715651970831E-3</c:v>
                </c:pt>
                <c:pt idx="223">
                  <c:v>-9.2293493308726049E-4</c:v>
                </c:pt>
                <c:pt idx="224">
                  <c:v>-7.2820037105750801E-3</c:v>
                </c:pt>
                <c:pt idx="225">
                  <c:v>3.509592887225077E-3</c:v>
                </c:pt>
                <c:pt idx="226">
                  <c:v>-9.3023255813950989E-4</c:v>
                </c:pt>
                <c:pt idx="227">
                  <c:v>9.3283582089553896E-4</c:v>
                </c:pt>
                <c:pt idx="228">
                  <c:v>-1.0265982267848806E-2</c:v>
                </c:pt>
                <c:pt idx="229">
                  <c:v>3.0761949834359203E-3</c:v>
                </c:pt>
                <c:pt idx="230">
                  <c:v>-4.2352941176471148E-4</c:v>
                </c:pt>
                <c:pt idx="231">
                  <c:v>4.7236655644766756E-5</c:v>
                </c:pt>
                <c:pt idx="232">
                  <c:v>7.5542965061379252E-3</c:v>
                </c:pt>
                <c:pt idx="233">
                  <c:v>-6.5604498594189486E-3</c:v>
                </c:pt>
                <c:pt idx="234">
                  <c:v>-1.2406015037593976E-2</c:v>
                </c:pt>
                <c:pt idx="235">
                  <c:v>-5.7088487155090295E-3</c:v>
                </c:pt>
                <c:pt idx="236">
                  <c:v>-1.3051732320835341E-2</c:v>
                </c:pt>
                <c:pt idx="237">
                  <c:v>6.3467641119336893E-3</c:v>
                </c:pt>
                <c:pt idx="238">
                  <c:v>-1.4354066985645675E-3</c:v>
                </c:pt>
                <c:pt idx="239">
                  <c:v>-6.7178502879078339E-3</c:v>
                </c:pt>
                <c:pt idx="240">
                  <c:v>7.7182826821031725E-3</c:v>
                </c:pt>
                <c:pt idx="241">
                  <c:v>-8.6165629487793272E-3</c:v>
                </c:pt>
                <c:pt idx="242">
                  <c:v>9.6711798839459462E-3</c:v>
                </c:pt>
                <c:pt idx="243">
                  <c:v>1.1020603737422086E-2</c:v>
                </c:pt>
                <c:pt idx="244">
                  <c:v>2.0793950850661602E-2</c:v>
                </c:pt>
                <c:pt idx="245">
                  <c:v>-2.0642201834862872E-3</c:v>
                </c:pt>
                <c:pt idx="246">
                  <c:v>-8.3140877598152363E-3</c:v>
                </c:pt>
                <c:pt idx="247">
                  <c:v>3.736571695469415E-2</c:v>
                </c:pt>
                <c:pt idx="248">
                  <c:v>-1.1307100859339614E-2</c:v>
                </c:pt>
                <c:pt idx="249">
                  <c:v>1.5218390804597748E-2</c:v>
                </c:pt>
                <c:pt idx="250">
                  <c:v>8.3700440528633457E-3</c:v>
                </c:pt>
                <c:pt idx="251">
                  <c:v>4.3112978111872646E-2</c:v>
                </c:pt>
                <c:pt idx="252">
                  <c:v>-2.0125786163522008E-2</c:v>
                </c:pt>
                <c:pt idx="253">
                  <c:v>-2.4307036247334768E-2</c:v>
                </c:pt>
                <c:pt idx="254">
                  <c:v>-1.2175824175824079E-2</c:v>
                </c:pt>
                <c:pt idx="255">
                  <c:v>2.3639607493309622E-2</c:v>
                </c:pt>
                <c:pt idx="256">
                  <c:v>-5.1502145922747156E-3</c:v>
                </c:pt>
                <c:pt idx="257">
                  <c:v>-4.3478260869478369E-5</c:v>
                </c:pt>
                <c:pt idx="258">
                  <c:v>-3.579037068598212E-2</c:v>
                </c:pt>
                <c:pt idx="259">
                  <c:v>1.3342198581560272E-2</c:v>
                </c:pt>
                <c:pt idx="260">
                  <c:v>7.5055187637969034E-3</c:v>
                </c:pt>
                <c:pt idx="261">
                  <c:v>-7.4561403508771606E-3</c:v>
                </c:pt>
                <c:pt idx="262">
                  <c:v>3.9787798408488229E-3</c:v>
                </c:pt>
                <c:pt idx="263">
                  <c:v>-7.8165938864629414E-3</c:v>
                </c:pt>
                <c:pt idx="264">
                  <c:v>7.964601769911539E-3</c:v>
                </c:pt>
                <c:pt idx="265">
                  <c:v>1.8006148440931069E-2</c:v>
                </c:pt>
                <c:pt idx="266">
                  <c:v>-8.5470085470085166E-3</c:v>
                </c:pt>
                <c:pt idx="267">
                  <c:v>-8.7012987012986542E-3</c:v>
                </c:pt>
                <c:pt idx="268">
                  <c:v>-4.8230088495575529E-3</c:v>
                </c:pt>
                <c:pt idx="269">
                  <c:v>4.8715677590789319E-3</c:v>
                </c:pt>
                <c:pt idx="270">
                  <c:v>-1.3626373626373645E-2</c:v>
                </c:pt>
                <c:pt idx="271">
                  <c:v>-1.0195035460992874E-2</c:v>
                </c:pt>
                <c:pt idx="272">
                  <c:v>1.7873100983021306E-3</c:v>
                </c:pt>
                <c:pt idx="273">
                  <c:v>-8.8770528184642927E-3</c:v>
                </c:pt>
                <c:pt idx="274">
                  <c:v>6.741573033707926E-3</c:v>
                </c:pt>
                <c:pt idx="275">
                  <c:v>2.6809651474530849E-3</c:v>
                </c:pt>
                <c:pt idx="276">
                  <c:v>-4.9283154121864126E-3</c:v>
                </c:pt>
                <c:pt idx="277">
                  <c:v>-1.7140279657194446E-2</c:v>
                </c:pt>
                <c:pt idx="278">
                  <c:v>-4.1417395306028171E-3</c:v>
                </c:pt>
                <c:pt idx="279">
                  <c:v>5.057471264367841E-3</c:v>
                </c:pt>
                <c:pt idx="280">
                  <c:v>-6.8665598535133654E-4</c:v>
                </c:pt>
                <c:pt idx="281">
                  <c:v>1.5532206486980282E-2</c:v>
                </c:pt>
                <c:pt idx="282">
                  <c:v>-7.699275362318847E-3</c:v>
                </c:pt>
                <c:pt idx="283">
                  <c:v>9.1491308325708509E-4</c:v>
                </c:pt>
                <c:pt idx="284">
                  <c:v>2.0566727605118018E-3</c:v>
                </c:pt>
                <c:pt idx="285">
                  <c:v>-4.5578851412941823E-4</c:v>
                </c:pt>
                <c:pt idx="286">
                  <c:v>4.7748976807640009E-3</c:v>
                </c:pt>
                <c:pt idx="287">
                  <c:v>5.4029716343988454E-3</c:v>
                </c:pt>
                <c:pt idx="288">
                  <c:v>-4.4923629829285439E-4</c:v>
                </c:pt>
                <c:pt idx="289">
                  <c:v>-6.2921348314606274E-3</c:v>
                </c:pt>
                <c:pt idx="290">
                  <c:v>-3.6281179138322184E-3</c:v>
                </c:pt>
                <c:pt idx="291">
                  <c:v>-3.8671519563239221E-3</c:v>
                </c:pt>
                <c:pt idx="292">
                  <c:v>5.034324942791768E-3</c:v>
                </c:pt>
                <c:pt idx="293">
                  <c:v>5.0068274920345157E-3</c:v>
                </c:pt>
                <c:pt idx="294">
                  <c:v>-2.7347310847758433E-4</c:v>
                </c:pt>
                <c:pt idx="295">
                  <c:v>6.8524440383737062E-3</c:v>
                </c:pt>
                <c:pt idx="296">
                  <c:v>-5.2130553037171845E-3</c:v>
                </c:pt>
                <c:pt idx="297">
                  <c:v>1.3242009132421462E-3</c:v>
                </c:pt>
                <c:pt idx="298">
                  <c:v>-7.2909546593756813E-3</c:v>
                </c:pt>
                <c:pt idx="299">
                  <c:v>9.1996320147202937E-4</c:v>
                </c:pt>
                <c:pt idx="300">
                  <c:v>3.1818181818181746E-3</c:v>
                </c:pt>
                <c:pt idx="301">
                  <c:v>-1.8148820326678861E-3</c:v>
                </c:pt>
                <c:pt idx="302">
                  <c:v>-6.346328195829587E-3</c:v>
                </c:pt>
                <c:pt idx="303">
                  <c:v>2.5125628140703071E-3</c:v>
                </c:pt>
                <c:pt idx="304">
                  <c:v>1.3654984069184639E-3</c:v>
                </c:pt>
                <c:pt idx="305">
                  <c:v>-5.0136736554239336E-3</c:v>
                </c:pt>
                <c:pt idx="306">
                  <c:v>-1.3761467889907841E-3</c:v>
                </c:pt>
                <c:pt idx="307">
                  <c:v>-6.4190738193489194E-3</c:v>
                </c:pt>
                <c:pt idx="308">
                  <c:v>5.0808314087760209E-3</c:v>
                </c:pt>
                <c:pt idx="309">
                  <c:v>1.3812154696133394E-3</c:v>
                </c:pt>
                <c:pt idx="310">
                  <c:v>-8.3025830258303124E-3</c:v>
                </c:pt>
                <c:pt idx="311">
                  <c:v>-1.8587360594795044E-3</c:v>
                </c:pt>
                <c:pt idx="312">
                  <c:v>2.799813345776947E-3</c:v>
                </c:pt>
                <c:pt idx="313">
                  <c:v>1.163331782224386E-3</c:v>
                </c:pt>
                <c:pt idx="314">
                  <c:v>-5.8139534883721034E-3</c:v>
                </c:pt>
                <c:pt idx="315">
                  <c:v>1.4031805425631649E-3</c:v>
                </c:pt>
                <c:pt idx="316">
                  <c:v>7.9402148528724403E-3</c:v>
                </c:pt>
                <c:pt idx="317">
                  <c:v>3.2573289902280145E-3</c:v>
                </c:pt>
                <c:pt idx="318">
                  <c:v>5.106778087279551E-3</c:v>
                </c:pt>
                <c:pt idx="319">
                  <c:v>-7.4159907300115346E-3</c:v>
                </c:pt>
                <c:pt idx="320">
                  <c:v>-7.0093457943920523E-4</c:v>
                </c:pt>
                <c:pt idx="321">
                  <c:v>4.6794571829678056E-4</c:v>
                </c:pt>
                <c:pt idx="322">
                  <c:v>1.4051522248244019E-3</c:v>
                </c:pt>
                <c:pt idx="323">
                  <c:v>-5.0902360018509896E-3</c:v>
                </c:pt>
                <c:pt idx="324">
                  <c:v>-4.8951048951049181E-3</c:v>
                </c:pt>
                <c:pt idx="325">
                  <c:v>3.9775386055218576E-3</c:v>
                </c:pt>
                <c:pt idx="326">
                  <c:v>4.8837209302325935E-3</c:v>
                </c:pt>
                <c:pt idx="327">
                  <c:v>3.7002775208141436E-3</c:v>
                </c:pt>
                <c:pt idx="328">
                  <c:v>9.6596136154554202E-3</c:v>
                </c:pt>
                <c:pt idx="329">
                  <c:v>-6.8493150684931781E-3</c:v>
                </c:pt>
                <c:pt idx="330">
                  <c:v>-4.1341295360588504E-3</c:v>
                </c:pt>
                <c:pt idx="331">
                  <c:v>-4.6125461254609146E-4</c:v>
                </c:pt>
                <c:pt idx="332">
                  <c:v>-3.9224734656206905E-3</c:v>
                </c:pt>
                <c:pt idx="333">
                  <c:v>-1.3908205841446364E-3</c:v>
                </c:pt>
                <c:pt idx="334">
                  <c:v>3.7079953650058783E-3</c:v>
                </c:pt>
                <c:pt idx="335">
                  <c:v>7.8630897317297777E-3</c:v>
                </c:pt>
                <c:pt idx="336">
                  <c:v>1.9761029411764719E-2</c:v>
                </c:pt>
                <c:pt idx="337">
                  <c:v>-6.2864840592725679E-3</c:v>
                </c:pt>
                <c:pt idx="338">
                  <c:v>1.1363636363636465E-2</c:v>
                </c:pt>
                <c:pt idx="339">
                  <c:v>-1.3074842200180292E-2</c:v>
                </c:pt>
                <c:pt idx="340">
                  <c:v>4.1227668346313084E-3</c:v>
                </c:pt>
                <c:pt idx="341">
                  <c:v>-7.7767612076852233E-3</c:v>
                </c:pt>
                <c:pt idx="342">
                  <c:v>3.4602076124568004E-3</c:v>
                </c:pt>
                <c:pt idx="343">
                  <c:v>-8.2266910420475403E-3</c:v>
                </c:pt>
                <c:pt idx="344">
                  <c:v>8.2758620689655782E-3</c:v>
                </c:pt>
                <c:pt idx="345">
                  <c:v>-7.0808588396528149E-3</c:v>
                </c:pt>
                <c:pt idx="346">
                  <c:v>0</c:v>
                </c:pt>
                <c:pt idx="347">
                  <c:v>-6.89972401103911E-4</c:v>
                </c:pt>
                <c:pt idx="348">
                  <c:v>-4.1398344066236881E-3</c:v>
                </c:pt>
                <c:pt idx="349">
                  <c:v>9.2464170134065604E-4</c:v>
                </c:pt>
                <c:pt idx="350">
                  <c:v>0</c:v>
                </c:pt>
                <c:pt idx="351">
                  <c:v>-4.1782729805014407E-3</c:v>
                </c:pt>
                <c:pt idx="352">
                  <c:v>-2.7985074626866169E-3</c:v>
                </c:pt>
                <c:pt idx="353">
                  <c:v>-2.336448598130314E-4</c:v>
                </c:pt>
                <c:pt idx="354">
                  <c:v>1.6378100140383989E-3</c:v>
                </c:pt>
                <c:pt idx="355">
                  <c:v>5.6127221702526597E-3</c:v>
                </c:pt>
                <c:pt idx="356">
                  <c:v>-2.32666356444855E-3</c:v>
                </c:pt>
                <c:pt idx="357">
                  <c:v>-6.9962686567159871E-4</c:v>
                </c:pt>
                <c:pt idx="358">
                  <c:v>7.9365079365079083E-3</c:v>
                </c:pt>
                <c:pt idx="359">
                  <c:v>-4.6436034362665746E-3</c:v>
                </c:pt>
                <c:pt idx="360">
                  <c:v>-2.336448598130314E-4</c:v>
                </c:pt>
                <c:pt idx="361">
                  <c:v>-6.0606060606060996E-3</c:v>
                </c:pt>
                <c:pt idx="362">
                  <c:v>4.2016806722688926E-3</c:v>
                </c:pt>
                <c:pt idx="363">
                  <c:v>-2.3288309268747476E-3</c:v>
                </c:pt>
                <c:pt idx="364">
                  <c:v>6.9718800836615635E-4</c:v>
                </c:pt>
                <c:pt idx="365">
                  <c:v>-4.1705282669137755E-3</c:v>
                </c:pt>
                <c:pt idx="366">
                  <c:v>9.3153237074994344E-4</c:v>
                </c:pt>
                <c:pt idx="367">
                  <c:v>3.4997666822211837E-3</c:v>
                </c:pt>
                <c:pt idx="368">
                  <c:v>-1.1606313834725546E-3</c:v>
                </c:pt>
                <c:pt idx="369">
                  <c:v>9.2936802973975219E-4</c:v>
                </c:pt>
                <c:pt idx="370">
                  <c:v>6.0408921933086113E-3</c:v>
                </c:pt>
                <c:pt idx="371">
                  <c:v>4.3971302939134205E-3</c:v>
                </c:pt>
                <c:pt idx="372">
                  <c:v>-6.9204152249134898E-3</c:v>
                </c:pt>
                <c:pt idx="373">
                  <c:v>6.0465116279069253E-3</c:v>
                </c:pt>
                <c:pt idx="374">
                  <c:v>3.0064754856613529E-3</c:v>
                </c:pt>
                <c:pt idx="375">
                  <c:v>3.0043910330483925E-3</c:v>
                </c:pt>
                <c:pt idx="376">
                  <c:v>9.2378752886834725E-4</c:v>
                </c:pt>
                <c:pt idx="377">
                  <c:v>3.2302722658053007E-3</c:v>
                </c:pt>
                <c:pt idx="378">
                  <c:v>-2.5240936209269815E-3</c:v>
                </c:pt>
                <c:pt idx="379">
                  <c:v>1.172413793103444E-2</c:v>
                </c:pt>
                <c:pt idx="380">
                  <c:v>-4.7835990888382973E-3</c:v>
                </c:pt>
                <c:pt idx="381">
                  <c:v>-5.0528249885163357E-3</c:v>
                </c:pt>
                <c:pt idx="382">
                  <c:v>9.2357423227884539E-4</c:v>
                </c:pt>
                <c:pt idx="383">
                  <c:v>2.0675396278428959E-3</c:v>
                </c:pt>
                <c:pt idx="384">
                  <c:v>-2.9871323529411242E-3</c:v>
                </c:pt>
                <c:pt idx="385">
                  <c:v>-4.8431734317343489E-3</c:v>
                </c:pt>
                <c:pt idx="386">
                  <c:v>-2.0838156980782507E-3</c:v>
                </c:pt>
                <c:pt idx="387">
                  <c:v>-9.2807424593965848E-4</c:v>
                </c:pt>
                <c:pt idx="388">
                  <c:v>-2.3201856148491462E-3</c:v>
                </c:pt>
                <c:pt idx="389">
                  <c:v>2.331002331001919E-4</c:v>
                </c:pt>
                <c:pt idx="390">
                  <c:v>3.0274802049370386E-3</c:v>
                </c:pt>
                <c:pt idx="391">
                  <c:v>1.8587360594795044E-3</c:v>
                </c:pt>
                <c:pt idx="392">
                  <c:v>-3.4802784222738303E-3</c:v>
                </c:pt>
                <c:pt idx="393">
                  <c:v>-6.9767441860468793E-4</c:v>
                </c:pt>
                <c:pt idx="394">
                  <c:v>4.1948263807969344E-3</c:v>
                </c:pt>
                <c:pt idx="395">
                  <c:v>1.1587485515642815E-3</c:v>
                </c:pt>
                <c:pt idx="396">
                  <c:v>1.8552875695732052E-3</c:v>
                </c:pt>
                <c:pt idx="397">
                  <c:v>-2.0823692734844856E-3</c:v>
                </c:pt>
                <c:pt idx="398">
                  <c:v>-1.8570102135562205E-3</c:v>
                </c:pt>
                <c:pt idx="399">
                  <c:v>4.655493482308426E-4</c:v>
                </c:pt>
                <c:pt idx="400">
                  <c:v>-4.6576618537497172E-4</c:v>
                </c:pt>
                <c:pt idx="401">
                  <c:v>-3.4965034965035446E-3</c:v>
                </c:pt>
                <c:pt idx="402">
                  <c:v>-3.4891835310537633E-3</c:v>
                </c:pt>
                <c:pt idx="403">
                  <c:v>4.6620046620047262E-3</c:v>
                </c:pt>
                <c:pt idx="404">
                  <c:v>2.3201856148502564E-4</c:v>
                </c:pt>
                <c:pt idx="405">
                  <c:v>3.4778576396938821E-3</c:v>
                </c:pt>
                <c:pt idx="406">
                  <c:v>-1.6203703703703276E-3</c:v>
                </c:pt>
                <c:pt idx="407">
                  <c:v>6.9589422407800861E-4</c:v>
                </c:pt>
                <c:pt idx="408">
                  <c:v>-2.5433526011561236E-3</c:v>
                </c:pt>
                <c:pt idx="409">
                  <c:v>-6.9573283859003521E-4</c:v>
                </c:pt>
                <c:pt idx="410">
                  <c:v>-3.7105751391465214E-3</c:v>
                </c:pt>
                <c:pt idx="411">
                  <c:v>2.328288707800219E-4</c:v>
                </c:pt>
                <c:pt idx="412">
                  <c:v>-2.5587345894394486E-3</c:v>
                </c:pt>
                <c:pt idx="413">
                  <c:v>-4.6663555762949116E-4</c:v>
                </c:pt>
                <c:pt idx="414">
                  <c:v>-4.6663555762949116E-4</c:v>
                </c:pt>
                <c:pt idx="415">
                  <c:v>-2.803083391730854E-3</c:v>
                </c:pt>
                <c:pt idx="416">
                  <c:v>3.5178236397748197E-3</c:v>
                </c:pt>
                <c:pt idx="417">
                  <c:v>-3.2740879326473848E-3</c:v>
                </c:pt>
                <c:pt idx="418">
                  <c:v>-9.3852651337400506E-4</c:v>
                </c:pt>
                <c:pt idx="419">
                  <c:v>4.6794571829678056E-4</c:v>
                </c:pt>
                <c:pt idx="420">
                  <c:v>4.6805523051718367E-4</c:v>
                </c:pt>
                <c:pt idx="421">
                  <c:v>-3.0409356725146219E-3</c:v>
                </c:pt>
                <c:pt idx="422">
                  <c:v>-2.1126760563380254E-3</c:v>
                </c:pt>
                <c:pt idx="423">
                  <c:v>-1.2938132204187269E-2</c:v>
                </c:pt>
                <c:pt idx="424">
                  <c:v>7.6372315035799776E-3</c:v>
                </c:pt>
                <c:pt idx="425">
                  <c:v>-1.0900473933649235E-2</c:v>
                </c:pt>
                <c:pt idx="426">
                  <c:v>2.6423252462166591E-3</c:v>
                </c:pt>
                <c:pt idx="427">
                  <c:v>1.008645533141217E-2</c:v>
                </c:pt>
                <c:pt idx="428">
                  <c:v>1.4272121788772019E-3</c:v>
                </c:pt>
                <c:pt idx="429">
                  <c:v>4.755111745126106E-3</c:v>
                </c:pt>
                <c:pt idx="430">
                  <c:v>1.8885741265344258E-3</c:v>
                </c:pt>
                <c:pt idx="431">
                  <c:v>-2.3618327822390039E-3</c:v>
                </c:pt>
                <c:pt idx="432">
                  <c:v>-7.3529411764705621E-3</c:v>
                </c:pt>
                <c:pt idx="433">
                  <c:v>9.5556617295744495E-4</c:v>
                </c:pt>
                <c:pt idx="434">
                  <c:v>-2.3866348448686736E-4</c:v>
                </c:pt>
                <c:pt idx="435">
                  <c:v>-5.0263283867879593E-3</c:v>
                </c:pt>
                <c:pt idx="436">
                  <c:v>3.6109773712085236E-3</c:v>
                </c:pt>
                <c:pt idx="437">
                  <c:v>1.6794625719769307E-3</c:v>
                </c:pt>
                <c:pt idx="438">
                  <c:v>-1.4395393474088136E-3</c:v>
                </c:pt>
                <c:pt idx="439">
                  <c:v>1.7397521448998976E-2</c:v>
                </c:pt>
                <c:pt idx="440">
                  <c:v>-3.2941176470587807E-3</c:v>
                </c:pt>
                <c:pt idx="441">
                  <c:v>4.6992481203012026E-4</c:v>
                </c:pt>
                <c:pt idx="442">
                  <c:v>9.3501636278636724E-4</c:v>
                </c:pt>
                <c:pt idx="443">
                  <c:v>-3.4730261634637882E-3</c:v>
                </c:pt>
                <c:pt idx="444">
                  <c:v>-5.1498127340824373E-3</c:v>
                </c:pt>
                <c:pt idx="445">
                  <c:v>2.8235294117646692E-3</c:v>
                </c:pt>
                <c:pt idx="446">
                  <c:v>7.0888468809071625E-4</c:v>
                </c:pt>
                <c:pt idx="447">
                  <c:v>-3.3151787828558099E-3</c:v>
                </c:pt>
                <c:pt idx="448">
                  <c:v>-2.3809523809523725E-3</c:v>
                </c:pt>
                <c:pt idx="449">
                  <c:v>7.6154212279866407E-3</c:v>
                </c:pt>
                <c:pt idx="450">
                  <c:v>-1.2258368694012312E-2</c:v>
                </c:pt>
                <c:pt idx="451">
                  <c:v>1.9115890083631903E-3</c:v>
                </c:pt>
                <c:pt idx="452">
                  <c:v>-7.1479628305937126E-4</c:v>
                </c:pt>
                <c:pt idx="453">
                  <c:v>-4.7881254488867375E-3</c:v>
                </c:pt>
                <c:pt idx="454">
                  <c:v>4.8100048100052639E-4</c:v>
                </c:pt>
                <c:pt idx="455">
                  <c:v>-1.0825114265095026E-2</c:v>
                </c:pt>
                <c:pt idx="456">
                  <c:v>5.6015586945932228E-3</c:v>
                </c:pt>
                <c:pt idx="457">
                  <c:v>1.4563106796117165E-3</c:v>
                </c:pt>
                <c:pt idx="458">
                  <c:v>9.7087378640781097E-4</c:v>
                </c:pt>
                <c:pt idx="459">
                  <c:v>3.3939393939395046E-3</c:v>
                </c:pt>
                <c:pt idx="460">
                  <c:v>0</c:v>
                </c:pt>
                <c:pt idx="461">
                  <c:v>-1.1388417736854839E-2</c:v>
                </c:pt>
                <c:pt idx="462">
                  <c:v>6.3850687622790669E-3</c:v>
                </c:pt>
                <c:pt idx="463">
                  <c:v>-4.1222114451988645E-3</c:v>
                </c:pt>
                <c:pt idx="464">
                  <c:v>-1.46484375E-3</c:v>
                </c:pt>
                <c:pt idx="465">
                  <c:v>-4.8875855327468187E-4</c:v>
                </c:pt>
                <c:pt idx="466">
                  <c:v>-1.9588638589618235E-3</c:v>
                </c:pt>
                <c:pt idx="467">
                  <c:v>2.4618414574106851E-4</c:v>
                </c:pt>
                <c:pt idx="468">
                  <c:v>0</c:v>
                </c:pt>
                <c:pt idx="469">
                  <c:v>5.4080629301869187E-3</c:v>
                </c:pt>
                <c:pt idx="470">
                  <c:v>-3.424657534246589E-3</c:v>
                </c:pt>
                <c:pt idx="471">
                  <c:v>-6.3756743501716118E-3</c:v>
                </c:pt>
                <c:pt idx="472">
                  <c:v>-1.4705882352941124E-3</c:v>
                </c:pt>
                <c:pt idx="473">
                  <c:v>4.9019607843137081E-4</c:v>
                </c:pt>
                <c:pt idx="474">
                  <c:v>-3.1808172253486866E-3</c:v>
                </c:pt>
                <c:pt idx="475">
                  <c:v>-5.3855569155446537E-3</c:v>
                </c:pt>
                <c:pt idx="476">
                  <c:v>1.727968402863489E-3</c:v>
                </c:pt>
                <c:pt idx="477">
                  <c:v>4.1933892451899712E-3</c:v>
                </c:pt>
                <c:pt idx="478">
                  <c:v>0</c:v>
                </c:pt>
                <c:pt idx="479">
                  <c:v>-4.4334975369457741E-3</c:v>
                </c:pt>
                <c:pt idx="480">
                  <c:v>6.43245917862445E-3</c:v>
                </c:pt>
                <c:pt idx="481">
                  <c:v>-1.2291052114060674E-3</c:v>
                </c:pt>
                <c:pt idx="482">
                  <c:v>9.8425196850393526E-4</c:v>
                </c:pt>
                <c:pt idx="483">
                  <c:v>-6.1274509803921351E-3</c:v>
                </c:pt>
                <c:pt idx="484">
                  <c:v>5.9317844784971818E-3</c:v>
                </c:pt>
                <c:pt idx="485">
                  <c:v>5.1787916152896685E-3</c:v>
                </c:pt>
                <c:pt idx="486">
                  <c:v>-4.6648661919960199E-3</c:v>
                </c:pt>
                <c:pt idx="487">
                  <c:v>9.852216748769127E-4</c:v>
                </c:pt>
                <c:pt idx="488">
                  <c:v>-6.1530888506029502E-3</c:v>
                </c:pt>
                <c:pt idx="489">
                  <c:v>3.4542314335059832E-3</c:v>
                </c:pt>
                <c:pt idx="490">
                  <c:v>-2.9578506285432571E-3</c:v>
                </c:pt>
                <c:pt idx="491">
                  <c:v>-3.7165510406342861E-3</c:v>
                </c:pt>
                <c:pt idx="492">
                  <c:v>-1.4925373134328401E-2</c:v>
                </c:pt>
                <c:pt idx="493">
                  <c:v>-7.0993914807302438E-3</c:v>
                </c:pt>
                <c:pt idx="494">
                  <c:v>4.3444927165856573E-3</c:v>
                </c:pt>
                <c:pt idx="495">
                  <c:v>1.2748597654257399E-3</c:v>
                </c:pt>
                <c:pt idx="496">
                  <c:v>-7.6608784473952696E-3</c:v>
                </c:pt>
                <c:pt idx="497">
                  <c:v>1.0077519379845024E-2</c:v>
                </c:pt>
                <c:pt idx="498">
                  <c:v>7.4550128534704996E-3</c:v>
                </c:pt>
                <c:pt idx="499">
                  <c:v>5.0942435048395573E-4</c:v>
                </c:pt>
                <c:pt idx="500">
                  <c:v>-2.8097062579821586E-3</c:v>
                </c:pt>
                <c:pt idx="501">
                  <c:v>-2.3076923076923439E-3</c:v>
                </c:pt>
                <c:pt idx="502">
                  <c:v>6.1903533660045973E-3</c:v>
                </c:pt>
                <c:pt idx="503">
                  <c:v>-1.1213047910295648E-2</c:v>
                </c:pt>
                <c:pt idx="504">
                  <c:v>-3.3600413543550811E-3</c:v>
                </c:pt>
                <c:pt idx="505">
                  <c:v>-4.9453409682457261E-3</c:v>
                </c:pt>
                <c:pt idx="506">
                  <c:v>1.097178683385569E-2</c:v>
                </c:pt>
                <c:pt idx="507">
                  <c:v>5.1652892561984132E-3</c:v>
                </c:pt>
                <c:pt idx="508">
                  <c:v>-2.8011204481792618E-3</c:v>
                </c:pt>
                <c:pt idx="509">
                  <c:v>-1.5546639919759242E-2</c:v>
                </c:pt>
                <c:pt idx="510">
                  <c:v>-7.3716319267920216E-3</c:v>
                </c:pt>
                <c:pt idx="511">
                  <c:v>6.1412487205732003E-3</c:v>
                </c:pt>
                <c:pt idx="512">
                  <c:v>-6.1287027579162157E-3</c:v>
                </c:pt>
                <c:pt idx="513">
                  <c:v>-7.2202166064981865E-3</c:v>
                </c:pt>
                <c:pt idx="514">
                  <c:v>-2.8645833333332815E-3</c:v>
                </c:pt>
                <c:pt idx="515">
                  <c:v>3.6784025223330907E-3</c:v>
                </c:pt>
                <c:pt idx="516">
                  <c:v>-3.1380753138074979E-3</c:v>
                </c:pt>
                <c:pt idx="517">
                  <c:v>1.8440463645943206E-2</c:v>
                </c:pt>
                <c:pt idx="518">
                  <c:v>-5.1759834368529933E-3</c:v>
                </c:pt>
                <c:pt idx="519">
                  <c:v>1.2747138397502633E-2</c:v>
                </c:pt>
                <c:pt idx="520">
                  <c:v>3.0895983522141179E-3</c:v>
                </c:pt>
                <c:pt idx="521">
                  <c:v>7.197943444730015E-3</c:v>
                </c:pt>
                <c:pt idx="522">
                  <c:v>-1.7276422764227695E-2</c:v>
                </c:pt>
                <c:pt idx="523">
                  <c:v>-2.3297954957287592E-3</c:v>
                </c:pt>
                <c:pt idx="524">
                  <c:v>-7.7800829875518396E-4</c:v>
                </c:pt>
                <c:pt idx="525">
                  <c:v>-4.4041450777202451E-3</c:v>
                </c:pt>
                <c:pt idx="526">
                  <c:v>1.8276762402089641E-3</c:v>
                </c:pt>
                <c:pt idx="527">
                  <c:v>-2.3474178403756207E-3</c:v>
                </c:pt>
                <c:pt idx="528">
                  <c:v>1.0449320794148065E-3</c:v>
                </c:pt>
                <c:pt idx="529">
                  <c:v>-3.1380753138074979E-3</c:v>
                </c:pt>
                <c:pt idx="530">
                  <c:v>-2.0964360587002462E-3</c:v>
                </c:pt>
                <c:pt idx="531">
                  <c:v>-8.3769633507853047E-3</c:v>
                </c:pt>
                <c:pt idx="532">
                  <c:v>-8.9970891770310146E-3</c:v>
                </c:pt>
                <c:pt idx="533">
                  <c:v>-4.2769313017909649E-3</c:v>
                </c:pt>
                <c:pt idx="534">
                  <c:v>2.143622722400762E-3</c:v>
                </c:pt>
                <c:pt idx="535">
                  <c:v>-4.8115477145148633E-3</c:v>
                </c:pt>
                <c:pt idx="536">
                  <c:v>-4.5503211991434478E-3</c:v>
                </c:pt>
                <c:pt idx="537">
                  <c:v>3.5012119579853618E-3</c:v>
                </c:pt>
                <c:pt idx="538">
                  <c:v>-2.4135156878519748E-3</c:v>
                </c:pt>
                <c:pt idx="539">
                  <c:v>-8.0840743734842402E-3</c:v>
                </c:pt>
                <c:pt idx="540">
                  <c:v>1.4689880304679104E-2</c:v>
                </c:pt>
                <c:pt idx="541">
                  <c:v>3.7735849056603765E-3</c:v>
                </c:pt>
                <c:pt idx="542">
                  <c:v>1.3807753584705207E-2</c:v>
                </c:pt>
                <c:pt idx="543">
                  <c:v>-1.302083333333337E-2</c:v>
                </c:pt>
                <c:pt idx="544">
                  <c:v>-1.3157894736842146E-2</c:v>
                </c:pt>
                <c:pt idx="545">
                  <c:v>5.9012875536481602E-3</c:v>
                </c:pt>
                <c:pt idx="546">
                  <c:v>-4.749340369393118E-3</c:v>
                </c:pt>
                <c:pt idx="547">
                  <c:v>0</c:v>
                </c:pt>
                <c:pt idx="548">
                  <c:v>1.5974440894568787E-2</c:v>
                </c:pt>
                <c:pt idx="549">
                  <c:v>7.8760829614066274E-4</c:v>
                </c:pt>
                <c:pt idx="550">
                  <c:v>4.4678055190539023E-3</c:v>
                </c:pt>
                <c:pt idx="551">
                  <c:v>-2.373417721519E-3</c:v>
                </c:pt>
                <c:pt idx="552">
                  <c:v>1.4173228346456623E-2</c:v>
                </c:pt>
                <c:pt idx="553">
                  <c:v>-1.0204081632653184E-3</c:v>
                </c:pt>
                <c:pt idx="554">
                  <c:v>9.7988653945333404E-3</c:v>
                </c:pt>
                <c:pt idx="555">
                  <c:v>2.1994884910485846E-2</c:v>
                </c:pt>
                <c:pt idx="556">
                  <c:v>2.2840119165839168E-2</c:v>
                </c:pt>
                <c:pt idx="557">
                  <c:v>-3.0588235294117694E-2</c:v>
                </c:pt>
                <c:pt idx="558">
                  <c:v>-3.2289156626505999E-2</c:v>
                </c:pt>
                <c:pt idx="559">
                  <c:v>1.3210368893320057E-2</c:v>
                </c:pt>
                <c:pt idx="560">
                  <c:v>9.3827160493826778E-3</c:v>
                </c:pt>
                <c:pt idx="561">
                  <c:v>-9.9157164105106999E-3</c:v>
                </c:pt>
                <c:pt idx="562">
                  <c:v>2.5227043390514403E-3</c:v>
                </c:pt>
                <c:pt idx="563">
                  <c:v>-2.6130653266331683E-2</c:v>
                </c:pt>
                <c:pt idx="564">
                  <c:v>1.1843460350154489E-2</c:v>
                </c:pt>
                <c:pt idx="565">
                  <c:v>2.440264361972555E-2</c:v>
                </c:pt>
                <c:pt idx="566">
                  <c:v>-1.3561024610748373E-2</c:v>
                </c:pt>
                <c:pt idx="567">
                  <c:v>-1.5197568389058169E-3</c:v>
                </c:pt>
                <c:pt idx="568">
                  <c:v>5.888376856118871E-3</c:v>
                </c:pt>
                <c:pt idx="569">
                  <c:v>-7.3660147320294689E-3</c:v>
                </c:pt>
                <c:pt idx="570">
                  <c:v>-7.6258261311642483E-3</c:v>
                </c:pt>
                <c:pt idx="571">
                  <c:v>1.0172939979653517E-3</c:v>
                </c:pt>
                <c:pt idx="572">
                  <c:v>-9.6495683087861606E-3</c:v>
                </c:pt>
                <c:pt idx="573">
                  <c:v>-6.1130922058074688E-3</c:v>
                </c:pt>
                <c:pt idx="574">
                  <c:v>-5.9278350515463707E-3</c:v>
                </c:pt>
                <c:pt idx="575">
                  <c:v>-1.0875194199896465E-2</c:v>
                </c:pt>
                <c:pt idx="576">
                  <c:v>2.0975353959098442E-3</c:v>
                </c:pt>
                <c:pt idx="577">
                  <c:v>-7.5737790545834516E-3</c:v>
                </c:pt>
                <c:pt idx="578">
                  <c:v>4.1841004184099972E-3</c:v>
                </c:pt>
                <c:pt idx="579">
                  <c:v>-2.1920668058455162E-2</c:v>
                </c:pt>
                <c:pt idx="580">
                  <c:v>5.3475935828872778E-4</c:v>
                </c:pt>
                <c:pt idx="581">
                  <c:v>4.2780748663102663E-3</c:v>
                </c:pt>
                <c:pt idx="582">
                  <c:v>3.2188841201716833E-3</c:v>
                </c:pt>
                <c:pt idx="583">
                  <c:v>5.1006711409395944E-3</c:v>
                </c:pt>
                <c:pt idx="584">
                  <c:v>-9.5897709110281948E-3</c:v>
                </c:pt>
                <c:pt idx="585">
                  <c:v>-2.1633315305570333E-3</c:v>
                </c:pt>
                <c:pt idx="586">
                  <c:v>4.354926510615087E-3</c:v>
                </c:pt>
                <c:pt idx="587">
                  <c:v>-3.2529140688533076E-3</c:v>
                </c:pt>
                <c:pt idx="588">
                  <c:v>-1.5735214324471003E-2</c:v>
                </c:pt>
                <c:pt idx="589">
                  <c:v>8.2191780821918581E-3</c:v>
                </c:pt>
                <c:pt idx="590">
                  <c:v>3.2679738562091387E-3</c:v>
                </c:pt>
                <c:pt idx="591">
                  <c:v>-7.0652173913043903E-3</c:v>
                </c:pt>
                <c:pt idx="592">
                  <c:v>-4.1242782513060128E-3</c:v>
                </c:pt>
                <c:pt idx="593">
                  <c:v>5.2428256070640167E-3</c:v>
                </c:pt>
                <c:pt idx="594">
                  <c:v>-7.148748968930474E-3</c:v>
                </c:pt>
                <c:pt idx="595">
                  <c:v>-2.2136137244050946E-3</c:v>
                </c:pt>
                <c:pt idx="596">
                  <c:v>5.5555555555555358E-3</c:v>
                </c:pt>
                <c:pt idx="597">
                  <c:v>6.6481994459832716E-3</c:v>
                </c:pt>
                <c:pt idx="598">
                  <c:v>0</c:v>
                </c:pt>
                <c:pt idx="599">
                  <c:v>2.7578599007169746E-3</c:v>
                </c:pt>
                <c:pt idx="600">
                  <c:v>-1.0782416367155045E-2</c:v>
                </c:pt>
                <c:pt idx="601">
                  <c:v>1.5100671140939603E-2</c:v>
                </c:pt>
                <c:pt idx="602">
                  <c:v>-7.6502732240437687E-3</c:v>
                </c:pt>
                <c:pt idx="603">
                  <c:v>-7.7476480354178312E-3</c:v>
                </c:pt>
                <c:pt idx="604">
                  <c:v>-4.4370493621741502E-3</c:v>
                </c:pt>
                <c:pt idx="605">
                  <c:v>-3.0795072788354361E-3</c:v>
                </c:pt>
                <c:pt idx="606">
                  <c:v>-3.6619718309859328E-3</c:v>
                </c:pt>
                <c:pt idx="607">
                  <c:v>-1.1350737797957144E-3</c:v>
                </c:pt>
                <c:pt idx="608">
                  <c:v>-5.6721497447532743E-3</c:v>
                </c:pt>
                <c:pt idx="609">
                  <c:v>5.7405281285882737E-4</c:v>
                </c:pt>
                <c:pt idx="610">
                  <c:v>5.7372346528972162E-3</c:v>
                </c:pt>
                <c:pt idx="611">
                  <c:v>-1.1344299489506326E-3</c:v>
                </c:pt>
                <c:pt idx="612">
                  <c:v>-3.4305317324184736E-3</c:v>
                </c:pt>
                <c:pt idx="613">
                  <c:v>6.6263324690289949E-3</c:v>
                </c:pt>
                <c:pt idx="614">
                  <c:v>3.7164093767867445E-3</c:v>
                </c:pt>
                <c:pt idx="615">
                  <c:v>-3.9840637450199168E-3</c:v>
                </c:pt>
                <c:pt idx="616">
                  <c:v>2.1664766248574718E-2</c:v>
                </c:pt>
                <c:pt idx="617">
                  <c:v>-1.5659955257270708E-2</c:v>
                </c:pt>
                <c:pt idx="618">
                  <c:v>-4.5845272206304077E-3</c:v>
                </c:pt>
                <c:pt idx="619">
                  <c:v>-5.7012542759404816E-4</c:v>
                </c:pt>
                <c:pt idx="620">
                  <c:v>1.0568409025992542E-2</c:v>
                </c:pt>
                <c:pt idx="621">
                  <c:v>-1.1235955056180247E-3</c:v>
                </c:pt>
                <c:pt idx="622">
                  <c:v>3.9414414414413734E-3</c:v>
                </c:pt>
                <c:pt idx="623">
                  <c:v>1.0112359550561889E-2</c:v>
                </c:pt>
                <c:pt idx="624">
                  <c:v>3.4714445688689866E-2</c:v>
                </c:pt>
                <c:pt idx="625">
                  <c:v>-2.7027027027026751E-3</c:v>
                </c:pt>
                <c:pt idx="626">
                  <c:v>-2.5927947598253231E-2</c:v>
                </c:pt>
                <c:pt idx="627">
                  <c:v>-1.6778523489933139E-3</c:v>
                </c:pt>
                <c:pt idx="628">
                  <c:v>7.9096045197739606E-3</c:v>
                </c:pt>
                <c:pt idx="629">
                  <c:v>4.1829336307863674E-3</c:v>
                </c:pt>
                <c:pt idx="630">
                  <c:v>1.6565433462174539E-3</c:v>
                </c:pt>
                <c:pt idx="631">
                  <c:v>-1.6648168701443034E-3</c:v>
                </c:pt>
                <c:pt idx="632">
                  <c:v>-1.0055865921787754E-2</c:v>
                </c:pt>
                <c:pt idx="633">
                  <c:v>-4.2348955392433885E-3</c:v>
                </c:pt>
                <c:pt idx="634">
                  <c:v>6.2535531552019297E-3</c:v>
                </c:pt>
                <c:pt idx="635">
                  <c:v>1.0198300283286166E-2</c:v>
                </c:pt>
                <c:pt idx="636">
                  <c:v>-1.6891891891891442E-3</c:v>
                </c:pt>
                <c:pt idx="637">
                  <c:v>-7.7994428969359042E-3</c:v>
                </c:pt>
                <c:pt idx="638">
                  <c:v>1.0674157303370846E-2</c:v>
                </c:pt>
                <c:pt idx="639">
                  <c:v>6.3413289219740321E-3</c:v>
                </c:pt>
                <c:pt idx="640">
                  <c:v>-1.6592920353982743E-3</c:v>
                </c:pt>
                <c:pt idx="641">
                  <c:v>-4.9614112458654658E-3</c:v>
                </c:pt>
                <c:pt idx="642">
                  <c:v>1.662971175166339E-3</c:v>
                </c:pt>
                <c:pt idx="643">
                  <c:v>1.6722408026756952E-3</c:v>
                </c:pt>
                <c:pt idx="644">
                  <c:v>-8.4080717488789203E-3</c:v>
                </c:pt>
                <c:pt idx="645">
                  <c:v>-3.3994334277620553E-3</c:v>
                </c:pt>
                <c:pt idx="646">
                  <c:v>3.9772727272726627E-3</c:v>
                </c:pt>
                <c:pt idx="647">
                  <c:v>-8.9585666293393595E-3</c:v>
                </c:pt>
                <c:pt idx="648">
                  <c:v>-1.3468013468013518E-2</c:v>
                </c:pt>
                <c:pt idx="649">
                  <c:v>1.0273972602739656E-2</c:v>
                </c:pt>
                <c:pt idx="650">
                  <c:v>1.138303927148554E-2</c:v>
                </c:pt>
                <c:pt idx="651">
                  <c:v>8.5154697700828841E-4</c:v>
                </c:pt>
                <c:pt idx="652">
                  <c:v>3.1135012737051326E-3</c:v>
                </c:pt>
                <c:pt idx="653">
                  <c:v>-6.2146892655366992E-3</c:v>
                </c:pt>
                <c:pt idx="654">
                  <c:v>-2.2701475595914289E-3</c:v>
                </c:pt>
                <c:pt idx="655">
                  <c:v>-8.0091533180778329E-3</c:v>
                </c:pt>
                <c:pt idx="656">
                  <c:v>1.0641357492090942E-2</c:v>
                </c:pt>
                <c:pt idx="657">
                  <c:v>-2.256063169768785E-3</c:v>
                </c:pt>
                <c:pt idx="658">
                  <c:v>1.5280135823429575E-2</c:v>
                </c:pt>
                <c:pt idx="659">
                  <c:v>-4.2063937184519951E-3</c:v>
                </c:pt>
                <c:pt idx="660">
                  <c:v>6.5789473684210176E-3</c:v>
                </c:pt>
                <c:pt idx="661">
                  <c:v>-1.8032786885245899E-2</c:v>
                </c:pt>
                <c:pt idx="662">
                  <c:v>6.3747228381374477E-3</c:v>
                </c:pt>
                <c:pt idx="663">
                  <c:v>-9.4392004441976596E-3</c:v>
                </c:pt>
                <c:pt idx="664">
                  <c:v>-6.6889632107023367E-3</c:v>
                </c:pt>
                <c:pt idx="665">
                  <c:v>3.9481105470953182E-3</c:v>
                </c:pt>
                <c:pt idx="666">
                  <c:v>-1.4037057832678279E-2</c:v>
                </c:pt>
                <c:pt idx="667">
                  <c:v>-2.8312570781426905E-3</c:v>
                </c:pt>
                <c:pt idx="668">
                  <c:v>-1.9897669130187756E-3</c:v>
                </c:pt>
                <c:pt idx="669">
                  <c:v>-1.980198019801982E-3</c:v>
                </c:pt>
                <c:pt idx="670">
                  <c:v>-1.7006802721087899E-3</c:v>
                </c:pt>
                <c:pt idx="671">
                  <c:v>5.3657158994633303E-3</c:v>
                </c:pt>
                <c:pt idx="672">
                  <c:v>-2.5402201524131751E-3</c:v>
                </c:pt>
                <c:pt idx="673">
                  <c:v>-2.8441410693968994E-4</c:v>
                </c:pt>
                <c:pt idx="674">
                  <c:v>-5.7012542759404816E-4</c:v>
                </c:pt>
                <c:pt idx="675">
                  <c:v>8.0321285140563248E-3</c:v>
                </c:pt>
                <c:pt idx="676">
                  <c:v>1.4269406392695139E-3</c:v>
                </c:pt>
                <c:pt idx="677">
                  <c:v>-6.5714285714285614E-3</c:v>
                </c:pt>
                <c:pt idx="678">
                  <c:v>3.1691155286661665E-3</c:v>
                </c:pt>
                <c:pt idx="679">
                  <c:v>-1.7142857142857126E-2</c:v>
                </c:pt>
                <c:pt idx="680">
                  <c:v>-1.7452006980802626E-3</c:v>
                </c:pt>
                <c:pt idx="681">
                  <c:v>-2.9316915860455595E-4</c:v>
                </c:pt>
                <c:pt idx="682">
                  <c:v>-1.1764705882353343E-3</c:v>
                </c:pt>
                <c:pt idx="683">
                  <c:v>-5.6047197640117785E-3</c:v>
                </c:pt>
                <c:pt idx="684">
                  <c:v>-7.7380952380952106E-3</c:v>
                </c:pt>
                <c:pt idx="685">
                  <c:v>2.9922202274090814E-4</c:v>
                </c:pt>
                <c:pt idx="686">
                  <c:v>1.7867778439546456E-3</c:v>
                </c:pt>
                <c:pt idx="687">
                  <c:v>-1.5000000000000013E-2</c:v>
                </c:pt>
                <c:pt idx="688">
                  <c:v>7.7519379844961378E-3</c:v>
                </c:pt>
                <c:pt idx="689">
                  <c:v>-5.0640452785224443E-3</c:v>
                </c:pt>
                <c:pt idx="690">
                  <c:v>1.7680551393467248E-2</c:v>
                </c:pt>
                <c:pt idx="691">
                  <c:v>-6.4705882352941169E-3</c:v>
                </c:pt>
                <c:pt idx="692">
                  <c:v>1.9013666072489555E-2</c:v>
                </c:pt>
                <c:pt idx="693">
                  <c:v>-7.0505287896591717E-3</c:v>
                </c:pt>
                <c:pt idx="694">
                  <c:v>-8.2547169811321153E-3</c:v>
                </c:pt>
                <c:pt idx="695">
                  <c:v>0</c:v>
                </c:pt>
                <c:pt idx="696">
                  <c:v>9.4173042966450016E-3</c:v>
                </c:pt>
                <c:pt idx="697">
                  <c:v>-8.6058519793459354E-3</c:v>
                </c:pt>
                <c:pt idx="698">
                  <c:v>-1.1410181392627283E-2</c:v>
                </c:pt>
                <c:pt idx="699">
                  <c:v>2.3907910271546706E-2</c:v>
                </c:pt>
                <c:pt idx="700">
                  <c:v>6.0606060606060996E-3</c:v>
                </c:pt>
                <c:pt idx="701">
                  <c:v>1.4484356894553851E-2</c:v>
                </c:pt>
                <c:pt idx="702">
                  <c:v>-3.4502587694077436E-3</c:v>
                </c:pt>
                <c:pt idx="703">
                  <c:v>-1.4430014430014682E-3</c:v>
                </c:pt>
                <c:pt idx="704">
                  <c:v>8.6956521739129933E-3</c:v>
                </c:pt>
                <c:pt idx="705">
                  <c:v>3.4403669724769603E-3</c:v>
                </c:pt>
                <c:pt idx="706">
                  <c:v>2.8735632183907178E-3</c:v>
                </c:pt>
                <c:pt idx="707">
                  <c:v>-5.1136363636363757E-3</c:v>
                </c:pt>
                <c:pt idx="708">
                  <c:v>-6.3037249283667274E-3</c:v>
                </c:pt>
                <c:pt idx="709">
                  <c:v>-5.1843317972349867E-3</c:v>
                </c:pt>
                <c:pt idx="710">
                  <c:v>-4.6390258045810873E-3</c:v>
                </c:pt>
                <c:pt idx="711">
                  <c:v>2.044989775051187E-3</c:v>
                </c:pt>
                <c:pt idx="712">
                  <c:v>-7.2886297376093534E-3</c:v>
                </c:pt>
                <c:pt idx="713">
                  <c:v>-4.1055718475073721E-3</c:v>
                </c:pt>
                <c:pt idx="714">
                  <c:v>-6.4667842445620405E-3</c:v>
                </c:pt>
                <c:pt idx="715">
                  <c:v>8.8417329796630639E-4</c:v>
                </c:pt>
                <c:pt idx="716">
                  <c:v>-5.5833088451366919E-3</c:v>
                </c:pt>
                <c:pt idx="717">
                  <c:v>-7.0796460176991705E-3</c:v>
                </c:pt>
                <c:pt idx="718">
                  <c:v>-5.6648777579010323E-3</c:v>
                </c:pt>
                <c:pt idx="719">
                  <c:v>-3.3082706766917047E-3</c:v>
                </c:pt>
                <c:pt idx="720">
                  <c:v>1.1459589867309994E-2</c:v>
                </c:pt>
                <c:pt idx="721">
                  <c:v>-9.019843656042914E-4</c:v>
                </c:pt>
                <c:pt idx="722">
                  <c:v>-1.8083182640145079E-3</c:v>
                </c:pt>
                <c:pt idx="723">
                  <c:v>1.0843373493975905E-2</c:v>
                </c:pt>
                <c:pt idx="724">
                  <c:v>-6.8452380952380709E-3</c:v>
                </c:pt>
                <c:pt idx="725">
                  <c:v>1.1687144141444339E-2</c:v>
                </c:pt>
                <c:pt idx="726">
                  <c:v>5.300353356890497E-3</c:v>
                </c:pt>
                <c:pt idx="727">
                  <c:v>-7.05674801528966E-3</c:v>
                </c:pt>
                <c:pt idx="728">
                  <c:v>4.8192771084336616E-3</c:v>
                </c:pt>
                <c:pt idx="729">
                  <c:v>1.5033072760071153E-3</c:v>
                </c:pt>
                <c:pt idx="730">
                  <c:v>-2.3966446974236222E-3</c:v>
                </c:pt>
                <c:pt idx="731">
                  <c:v>1.2567324955116588E-2</c:v>
                </c:pt>
                <c:pt idx="732">
                  <c:v>4.7086521483226118E-3</c:v>
                </c:pt>
                <c:pt idx="733">
                  <c:v>-1.0224948875255602E-2</c:v>
                </c:pt>
                <c:pt idx="734">
                  <c:v>-1.0663507109004766E-2</c:v>
                </c:pt>
                <c:pt idx="735">
                  <c:v>2.9895366218246622E-4</c:v>
                </c:pt>
                <c:pt idx="736">
                  <c:v>1.1961722488038617E-3</c:v>
                </c:pt>
                <c:pt idx="737">
                  <c:v>-4.7990401919616454E-3</c:v>
                </c:pt>
                <c:pt idx="738">
                  <c:v>-7.2639225181597711E-3</c:v>
                </c:pt>
                <c:pt idx="739">
                  <c:v>4.5537340619308253E-3</c:v>
                </c:pt>
                <c:pt idx="740">
                  <c:v>1.2084592145014117E-3</c:v>
                </c:pt>
                <c:pt idx="741">
                  <c:v>1.1508176862507602E-2</c:v>
                </c:pt>
                <c:pt idx="742">
                  <c:v>6.6425120772946045E-3</c:v>
                </c:pt>
                <c:pt idx="743">
                  <c:v>-4.2042042042041983E-3</c:v>
                </c:pt>
                <c:pt idx="744">
                  <c:v>8.1472540736269305E-3</c:v>
                </c:pt>
                <c:pt idx="745">
                  <c:v>-7.2072072072072446E-3</c:v>
                </c:pt>
                <c:pt idx="746">
                  <c:v>-8.1719128329297286E-3</c:v>
                </c:pt>
                <c:pt idx="747">
                  <c:v>-1.837109614207022E-3</c:v>
                </c:pt>
                <c:pt idx="748">
                  <c:v>-2.4375380865325758E-3</c:v>
                </c:pt>
                <c:pt idx="749">
                  <c:v>6.1274509803921351E-3</c:v>
                </c:pt>
                <c:pt idx="750">
                  <c:v>0</c:v>
                </c:pt>
                <c:pt idx="751">
                  <c:v>6.1087354917521708E-4</c:v>
                </c:pt>
                <c:pt idx="752">
                  <c:v>6.1236987140231847E-3</c:v>
                </c:pt>
                <c:pt idx="753">
                  <c:v>-4.2682926829268331E-3</c:v>
                </c:pt>
                <c:pt idx="754">
                  <c:v>8.5365853658536661E-3</c:v>
                </c:pt>
                <c:pt idx="755">
                  <c:v>6.0753341433783525E-4</c:v>
                </c:pt>
                <c:pt idx="756">
                  <c:v>-1.8237082066869803E-3</c:v>
                </c:pt>
                <c:pt idx="757">
                  <c:v>-3.0395136778115228E-3</c:v>
                </c:pt>
                <c:pt idx="758">
                  <c:v>-2.4479804161566809E-3</c:v>
                </c:pt>
                <c:pt idx="759">
                  <c:v>-4.3076923076923457E-3</c:v>
                </c:pt>
                <c:pt idx="760">
                  <c:v>-4.3236565781346048E-3</c:v>
                </c:pt>
                <c:pt idx="761">
                  <c:v>6.2189054726369264E-4</c:v>
                </c:pt>
                <c:pt idx="762">
                  <c:v>3.1152647975076775E-3</c:v>
                </c:pt>
                <c:pt idx="763">
                  <c:v>0</c:v>
                </c:pt>
                <c:pt idx="764">
                  <c:v>-7.1207430340557432E-3</c:v>
                </c:pt>
                <c:pt idx="765">
                  <c:v>-7.7881619937694158E-3</c:v>
                </c:pt>
                <c:pt idx="766">
                  <c:v>7.2190834902698953E-3</c:v>
                </c:pt>
                <c:pt idx="767">
                  <c:v>-6.2227753578095735E-3</c:v>
                </c:pt>
                <c:pt idx="768">
                  <c:v>1.8867924528302993E-3</c:v>
                </c:pt>
                <c:pt idx="769">
                  <c:v>-5.5555555555555358E-3</c:v>
                </c:pt>
                <c:pt idx="770">
                  <c:v>8.7173100871731357E-3</c:v>
                </c:pt>
                <c:pt idx="771">
                  <c:v>-6.1842918985777207E-4</c:v>
                </c:pt>
                <c:pt idx="772">
                  <c:v>-1.2345679012345512E-3</c:v>
                </c:pt>
                <c:pt idx="773">
                  <c:v>-4.9474335188620655E-3</c:v>
                </c:pt>
                <c:pt idx="774">
                  <c:v>6.2111801242235032E-3</c:v>
                </c:pt>
                <c:pt idx="775">
                  <c:v>-3.0864197530864335E-3</c:v>
                </c:pt>
                <c:pt idx="776">
                  <c:v>0</c:v>
                </c:pt>
                <c:pt idx="777">
                  <c:v>-2.1806853582554409E-3</c:v>
                </c:pt>
                <c:pt idx="778">
                  <c:v>-1.2468827930174342E-3</c:v>
                </c:pt>
                <c:pt idx="779">
                  <c:v>1.2499999999999734E-3</c:v>
                </c:pt>
                <c:pt idx="780">
                  <c:v>5.642633228840177E-3</c:v>
                </c:pt>
                <c:pt idx="781">
                  <c:v>-4.3777360850532077E-3</c:v>
                </c:pt>
                <c:pt idx="782">
                  <c:v>-1.8879798615480947E-3</c:v>
                </c:pt>
                <c:pt idx="783">
                  <c:v>-2.2082018927445102E-3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9.5238095238103782E-4</c:v>
                </c:pt>
                <c:pt idx="788">
                  <c:v>-2.5429116338206992E-3</c:v>
                </c:pt>
                <c:pt idx="789">
                  <c:v>-1.9169329073482899E-3</c:v>
                </c:pt>
                <c:pt idx="790">
                  <c:v>1.2787723785165905E-3</c:v>
                </c:pt>
                <c:pt idx="791">
                  <c:v>-3.1705770450222159E-3</c:v>
                </c:pt>
                <c:pt idx="792">
                  <c:v>-1.9029495718363432E-3</c:v>
                </c:pt>
                <c:pt idx="793">
                  <c:v>3.1665611146294292E-3</c:v>
                </c:pt>
                <c:pt idx="794">
                  <c:v>3.1565656565657463E-3</c:v>
                </c:pt>
                <c:pt idx="795">
                  <c:v>1.4831177027453402E-2</c:v>
                </c:pt>
                <c:pt idx="796">
                  <c:v>-2.4721878862793423E-3</c:v>
                </c:pt>
                <c:pt idx="797">
                  <c:v>1.3647642679900818E-2</c:v>
                </c:pt>
                <c:pt idx="798">
                  <c:v>-3.0674846625766694E-4</c:v>
                </c:pt>
                <c:pt idx="799">
                  <c:v>-5.8282208588956719E-3</c:v>
                </c:pt>
                <c:pt idx="800">
                  <c:v>1.2066831683168244E-2</c:v>
                </c:pt>
                <c:pt idx="801">
                  <c:v>6.723716381417999E-3</c:v>
                </c:pt>
                <c:pt idx="802">
                  <c:v>4.268292682926722E-3</c:v>
                </c:pt>
                <c:pt idx="803">
                  <c:v>-1.1201937632455361E-2</c:v>
                </c:pt>
                <c:pt idx="804">
                  <c:v>-1.8438844499077955E-3</c:v>
                </c:pt>
                <c:pt idx="805">
                  <c:v>-2.780352177942591E-3</c:v>
                </c:pt>
                <c:pt idx="806">
                  <c:v>8.3436341161928773E-3</c:v>
                </c:pt>
                <c:pt idx="807">
                  <c:v>4.6097111247695999E-3</c:v>
                </c:pt>
                <c:pt idx="808">
                  <c:v>-7.3059360730594047E-3</c:v>
                </c:pt>
                <c:pt idx="809">
                  <c:v>-3.0731407498463259E-3</c:v>
                </c:pt>
                <c:pt idx="810">
                  <c:v>8.0147965474721694E-3</c:v>
                </c:pt>
                <c:pt idx="811">
                  <c:v>1.8393623543837556E-3</c:v>
                </c:pt>
                <c:pt idx="812">
                  <c:v>6.6666666666665986E-3</c:v>
                </c:pt>
                <c:pt idx="813">
                  <c:v>1.7996400719855199E-3</c:v>
                </c:pt>
                <c:pt idx="814">
                  <c:v>6.5515187611673298E-3</c:v>
                </c:pt>
                <c:pt idx="815">
                  <c:v>2.0426287744227389E-2</c:v>
                </c:pt>
                <c:pt idx="816">
                  <c:v>-5.1753881541115598E-3</c:v>
                </c:pt>
                <c:pt idx="817">
                  <c:v>2.1574344023323588E-2</c:v>
                </c:pt>
                <c:pt idx="818">
                  <c:v>2.2922636103151817E-2</c:v>
                </c:pt>
                <c:pt idx="819">
                  <c:v>3.3519553072625108E-3</c:v>
                </c:pt>
                <c:pt idx="820">
                  <c:v>-3.3039647577092213E-3</c:v>
                </c:pt>
                <c:pt idx="821">
                  <c:v>-1.3812154696132617E-2</c:v>
                </c:pt>
                <c:pt idx="822">
                  <c:v>-6.5395095367847267E-3</c:v>
                </c:pt>
                <c:pt idx="823">
                  <c:v>-1.0952902519167917E-3</c:v>
                </c:pt>
                <c:pt idx="824">
                  <c:v>5.555555555555558E-2</c:v>
                </c:pt>
                <c:pt idx="825">
                  <c:v>8.5242408098029632E-3</c:v>
                </c:pt>
                <c:pt idx="826">
                  <c:v>-1.2924071082390909E-2</c:v>
                </c:pt>
                <c:pt idx="827">
                  <c:v>-3.8567493112947604E-3</c:v>
                </c:pt>
                <c:pt idx="828">
                  <c:v>1.7355371900826366E-2</c:v>
                </c:pt>
                <c:pt idx="829">
                  <c:v>1.3586956521739024E-2</c:v>
                </c:pt>
                <c:pt idx="830">
                  <c:v>-1.6711590296495937E-2</c:v>
                </c:pt>
                <c:pt idx="831">
                  <c:v>-3.2345013477088624E-3</c:v>
                </c:pt>
                <c:pt idx="832">
                  <c:v>3.783068783068777E-2</c:v>
                </c:pt>
                <c:pt idx="833">
                  <c:v>-1.4910025706940888E-2</c:v>
                </c:pt>
                <c:pt idx="834">
                  <c:v>1.0471204188481575E-2</c:v>
                </c:pt>
                <c:pt idx="835">
                  <c:v>3.6678553234844591E-2</c:v>
                </c:pt>
                <c:pt idx="836">
                  <c:v>1.8271604938271624E-2</c:v>
                </c:pt>
                <c:pt idx="837">
                  <c:v>2.9107981220657386E-2</c:v>
                </c:pt>
                <c:pt idx="838">
                  <c:v>6.095890410958904E-2</c:v>
                </c:pt>
                <c:pt idx="839">
                  <c:v>-5.3061224489795888E-2</c:v>
                </c:pt>
                <c:pt idx="840">
                  <c:v>1.6606822262118515E-2</c:v>
                </c:pt>
                <c:pt idx="841">
                  <c:v>0</c:v>
                </c:pt>
                <c:pt idx="842">
                  <c:v>-3.7303370786516798E-2</c:v>
                </c:pt>
                <c:pt idx="843">
                  <c:v>7.6997112608276908E-3</c:v>
                </c:pt>
                <c:pt idx="844">
                  <c:v>6.4608076009501136E-2</c:v>
                </c:pt>
                <c:pt idx="845">
                  <c:v>-3.9285714285714257E-2</c:v>
                </c:pt>
                <c:pt idx="846">
                  <c:v>-1.7832329782306644E-2</c:v>
                </c:pt>
                <c:pt idx="847">
                  <c:v>2.020202020202011E-2</c:v>
                </c:pt>
                <c:pt idx="848">
                  <c:v>4.8349604834960536E-2</c:v>
                </c:pt>
                <c:pt idx="849">
                  <c:v>4.2016806722688926E-3</c:v>
                </c:pt>
                <c:pt idx="850">
                  <c:v>-9.0763052208835293E-2</c:v>
                </c:pt>
                <c:pt idx="851">
                  <c:v>-3.3472803347280311E-2</c:v>
                </c:pt>
                <c:pt idx="852">
                  <c:v>-2.8017241379310387E-2</c:v>
                </c:pt>
                <c:pt idx="853">
                  <c:v>-1.7913832199546453E-2</c:v>
                </c:pt>
                <c:pt idx="854">
                  <c:v>-5.6338028169014009E-3</c:v>
                </c:pt>
                <c:pt idx="855">
                  <c:v>4.7846889952152249E-3</c:v>
                </c:pt>
                <c:pt idx="856">
                  <c:v>3.3175355450236754E-3</c:v>
                </c:pt>
                <c:pt idx="857">
                  <c:v>1.0603964960811396E-2</c:v>
                </c:pt>
                <c:pt idx="858">
                  <c:v>-1.4753342554172377E-2</c:v>
                </c:pt>
                <c:pt idx="859">
                  <c:v>0</c:v>
                </c:pt>
                <c:pt idx="860">
                  <c:v>3.2885595182954974E-2</c:v>
                </c:pt>
                <c:pt idx="861">
                  <c:v>-1.5873015873015928E-2</c:v>
                </c:pt>
                <c:pt idx="862">
                  <c:v>2.6697892271662749E-2</c:v>
                </c:pt>
                <c:pt idx="863">
                  <c:v>4.9460431654675396E-3</c:v>
                </c:pt>
                <c:pt idx="864">
                  <c:v>3.5555555555555562E-2</c:v>
                </c:pt>
                <c:pt idx="865">
                  <c:v>-5.12820512820511E-3</c:v>
                </c:pt>
                <c:pt idx="866">
                  <c:v>-2.8138528138528129E-2</c:v>
                </c:pt>
                <c:pt idx="867">
                  <c:v>4.3859649122806044E-3</c:v>
                </c:pt>
                <c:pt idx="868">
                  <c:v>5.7828228742771159E-3</c:v>
                </c:pt>
                <c:pt idx="869">
                  <c:v>1.7895185342990949E-2</c:v>
                </c:pt>
                <c:pt idx="870">
                  <c:v>2.4742268041237025E-2</c:v>
                </c:pt>
                <c:pt idx="871">
                  <c:v>-4.2886597938144311E-2</c:v>
                </c:pt>
                <c:pt idx="872">
                  <c:v>0</c:v>
                </c:pt>
                <c:pt idx="873">
                  <c:v>-5.5319148936170182E-2</c:v>
                </c:pt>
                <c:pt idx="874">
                  <c:v>3.9592760180995556E-2</c:v>
                </c:pt>
                <c:pt idx="875">
                  <c:v>8.6580086580085869E-3</c:v>
                </c:pt>
                <c:pt idx="876">
                  <c:v>-8.4033613445377853E-3</c:v>
                </c:pt>
                <c:pt idx="877">
                  <c:v>3.4042553191489411E-2</c:v>
                </c:pt>
                <c:pt idx="878">
                  <c:v>3.292181069958855E-2</c:v>
                </c:pt>
                <c:pt idx="879">
                  <c:v>8.799999999999919E-3</c:v>
                </c:pt>
                <c:pt idx="880">
                  <c:v>-3.3530571992110403E-2</c:v>
                </c:pt>
                <c:pt idx="881">
                  <c:v>6.0669456066945626E-2</c:v>
                </c:pt>
                <c:pt idx="882">
                  <c:v>-1.4960629921259794E-2</c:v>
                </c:pt>
                <c:pt idx="883">
                  <c:v>-5.2504038772213102E-3</c:v>
                </c:pt>
                <c:pt idx="884">
                  <c:v>-1.502057613168728E-2</c:v>
                </c:pt>
                <c:pt idx="885">
                  <c:v>-5.7875155022736324E-3</c:v>
                </c:pt>
                <c:pt idx="886">
                  <c:v>9.6842105263157396E-3</c:v>
                </c:pt>
                <c:pt idx="887">
                  <c:v>-2.9166666666666674E-2</c:v>
                </c:pt>
                <c:pt idx="888">
                  <c:v>1.9354838709677358E-2</c:v>
                </c:pt>
                <c:pt idx="889">
                  <c:v>3.1779661016949179E-2</c:v>
                </c:pt>
                <c:pt idx="890">
                  <c:v>-3.2653061224489743E-2</c:v>
                </c:pt>
                <c:pt idx="891">
                  <c:v>1.8151118615449491E-2</c:v>
                </c:pt>
                <c:pt idx="892">
                  <c:v>-4.1666666666666519E-3</c:v>
                </c:pt>
                <c:pt idx="893">
                  <c:v>0</c:v>
                </c:pt>
                <c:pt idx="894">
                  <c:v>1.719745222929947E-2</c:v>
                </c:pt>
                <c:pt idx="895">
                  <c:v>-1.1421319796954266E-2</c:v>
                </c:pt>
                <c:pt idx="896">
                  <c:v>8.5178875638836082E-4</c:v>
                </c:pt>
                <c:pt idx="897">
                  <c:v>-4.3993231810490641E-2</c:v>
                </c:pt>
                <c:pt idx="898">
                  <c:v>-2.2321428571428603E-2</c:v>
                </c:pt>
                <c:pt idx="899">
                  <c:v>3.0741410488245968E-2</c:v>
                </c:pt>
                <c:pt idx="900">
                  <c:v>6.1135371179039666E-3</c:v>
                </c:pt>
                <c:pt idx="901">
                  <c:v>-1.8590575010808519E-2</c:v>
                </c:pt>
                <c:pt idx="902">
                  <c:v>1.9213973799126594E-2</c:v>
                </c:pt>
                <c:pt idx="903">
                  <c:v>-4.2643923240938131E-3</c:v>
                </c:pt>
                <c:pt idx="904">
                  <c:v>2.8879310344827491E-2</c:v>
                </c:pt>
                <c:pt idx="905">
                  <c:v>-6.2893081761006275E-3</c:v>
                </c:pt>
                <c:pt idx="906">
                  <c:v>-5.5248618784530246E-3</c:v>
                </c:pt>
                <c:pt idx="907">
                  <c:v>8.1370449678801471E-3</c:v>
                </c:pt>
                <c:pt idx="908">
                  <c:v>4.63157894736832E-3</c:v>
                </c:pt>
                <c:pt idx="909">
                  <c:v>-8.8607594936709333E-3</c:v>
                </c:pt>
                <c:pt idx="910">
                  <c:v>-3.4188034188034067E-3</c:v>
                </c:pt>
                <c:pt idx="911">
                  <c:v>-7.6498087547811622E-3</c:v>
                </c:pt>
                <c:pt idx="912">
                  <c:v>2.1551724137931494E-3</c:v>
                </c:pt>
                <c:pt idx="913">
                  <c:v>1.2526997840172749E-2</c:v>
                </c:pt>
                <c:pt idx="914">
                  <c:v>-2.1879021879021909E-2</c:v>
                </c:pt>
                <c:pt idx="915">
                  <c:v>2.1834061135361793E-4</c:v>
                </c:pt>
                <c:pt idx="916">
                  <c:v>6.9565217391305278E-3</c:v>
                </c:pt>
                <c:pt idx="917">
                  <c:v>-1.016949152542368E-2</c:v>
                </c:pt>
                <c:pt idx="918">
                  <c:v>8.6095566078348007E-4</c:v>
                </c:pt>
                <c:pt idx="919">
                  <c:v>2.1561017680034045E-3</c:v>
                </c:pt>
                <c:pt idx="920">
                  <c:v>-1.14003011400301E-2</c:v>
                </c:pt>
                <c:pt idx="921">
                  <c:v>-6.5789473684210176E-3</c:v>
                </c:pt>
                <c:pt idx="922">
                  <c:v>5.7547587428066205E-3</c:v>
                </c:pt>
                <c:pt idx="923">
                  <c:v>1.7543859649122862E-2</c:v>
                </c:pt>
                <c:pt idx="924">
                  <c:v>-9.7592713077423454E-3</c:v>
                </c:pt>
                <c:pt idx="925">
                  <c:v>5.2151238591917615E-3</c:v>
                </c:pt>
                <c:pt idx="926">
                  <c:v>-1.5032679738562038E-2</c:v>
                </c:pt>
                <c:pt idx="927">
                  <c:v>4.1794984601848384E-3</c:v>
                </c:pt>
                <c:pt idx="928">
                  <c:v>1.779513888888884E-2</c:v>
                </c:pt>
                <c:pt idx="929">
                  <c:v>1.4157014157014203E-2</c:v>
                </c:pt>
                <c:pt idx="930">
                  <c:v>1.7130620985010614E-2</c:v>
                </c:pt>
                <c:pt idx="931">
                  <c:v>2.1008403361344463E-3</c:v>
                </c:pt>
                <c:pt idx="932">
                  <c:v>-1.3305613305613306E-2</c:v>
                </c:pt>
                <c:pt idx="933">
                  <c:v>-3.3891124761703528E-3</c:v>
                </c:pt>
                <c:pt idx="934">
                  <c:v>5.9196617336152446E-3</c:v>
                </c:pt>
                <c:pt idx="935">
                  <c:v>1.2505125051250454E-2</c:v>
                </c:pt>
                <c:pt idx="936">
                  <c:v>-4.486133768352385E-3</c:v>
                </c:pt>
                <c:pt idx="937">
                  <c:v>-1.1579818031430933E-2</c:v>
                </c:pt>
                <c:pt idx="938">
                  <c:v>-8.2884376295067064E-4</c:v>
                </c:pt>
                <c:pt idx="939">
                  <c:v>-4.7886737455756778E-3</c:v>
                </c:pt>
                <c:pt idx="940">
                  <c:v>-4.7717842323651283E-3</c:v>
                </c:pt>
                <c:pt idx="941">
                  <c:v>-9.263157894736862E-3</c:v>
                </c:pt>
                <c:pt idx="942">
                  <c:v>8.9935760171306889E-3</c:v>
                </c:pt>
                <c:pt idx="943">
                  <c:v>-1.9100169779286968E-2</c:v>
                </c:pt>
                <c:pt idx="944">
                  <c:v>6.5416484954208265E-3</c:v>
                </c:pt>
                <c:pt idx="945">
                  <c:v>1.3100436681223737E-3</c:v>
                </c:pt>
                <c:pt idx="946">
                  <c:v>2.178649237472019E-4</c:v>
                </c:pt>
                <c:pt idx="947">
                  <c:v>-1.7826086956521769E-2</c:v>
                </c:pt>
                <c:pt idx="948">
                  <c:v>1.1185682326621871E-2</c:v>
                </c:pt>
                <c:pt idx="949">
                  <c:v>1.0661928031985735E-2</c:v>
                </c:pt>
                <c:pt idx="950">
                  <c:v>0</c:v>
                </c:pt>
                <c:pt idx="951">
                  <c:v>-5.0839964633068169E-3</c:v>
                </c:pt>
                <c:pt idx="952">
                  <c:v>-4.4444444444444731E-3</c:v>
                </c:pt>
                <c:pt idx="953">
                  <c:v>1.1690647482014427E-2</c:v>
                </c:pt>
                <c:pt idx="954">
                  <c:v>1.1037527593819041E-2</c:v>
                </c:pt>
                <c:pt idx="955">
                  <c:v>5.6034482758620108E-3</c:v>
                </c:pt>
                <c:pt idx="956">
                  <c:v>-3.660637381567633E-3</c:v>
                </c:pt>
                <c:pt idx="957">
                  <c:v>-1.357758620689653E-2</c:v>
                </c:pt>
                <c:pt idx="958">
                  <c:v>-7.5121520106053996E-3</c:v>
                </c:pt>
                <c:pt idx="959">
                  <c:v>-1.244444444444448E-2</c:v>
                </c:pt>
                <c:pt idx="960">
                  <c:v>6.7567567567567988E-3</c:v>
                </c:pt>
                <c:pt idx="961">
                  <c:v>-9.7690941385435437E-3</c:v>
                </c:pt>
                <c:pt idx="962">
                  <c:v>-5.8426966292134397E-3</c:v>
                </c:pt>
                <c:pt idx="963">
                  <c:v>-1.1337868480725599E-2</c:v>
                </c:pt>
                <c:pt idx="964">
                  <c:v>2.2904260192395665E-3</c:v>
                </c:pt>
                <c:pt idx="965">
                  <c:v>1.5356406142562395E-2</c:v>
                </c:pt>
                <c:pt idx="966">
                  <c:v>-1.5287769784172678E-2</c:v>
                </c:pt>
                <c:pt idx="967">
                  <c:v>-8.2004555808655732E-3</c:v>
                </c:pt>
                <c:pt idx="968">
                  <c:v>8.2379862700228124E-3</c:v>
                </c:pt>
                <c:pt idx="969">
                  <c:v>1.6245487364620947E-2</c:v>
                </c:pt>
                <c:pt idx="970">
                  <c:v>-6.7174205105239304E-3</c:v>
                </c:pt>
                <c:pt idx="971">
                  <c:v>3.6281179138322184E-3</c:v>
                </c:pt>
                <c:pt idx="972">
                  <c:v>-5.2463503649634591E-3</c:v>
                </c:pt>
                <c:pt idx="973">
                  <c:v>6.7720090293452717E-3</c:v>
                </c:pt>
                <c:pt idx="974">
                  <c:v>-1.3857845328565044E-2</c:v>
                </c:pt>
                <c:pt idx="975">
                  <c:v>-2.7422303473492171E-3</c:v>
                </c:pt>
                <c:pt idx="976">
                  <c:v>4.6082949308756671E-3</c:v>
                </c:pt>
                <c:pt idx="977">
                  <c:v>-2.0220588235294157E-2</c:v>
                </c:pt>
                <c:pt idx="978">
                  <c:v>8.4427767354595673E-3</c:v>
                </c:pt>
                <c:pt idx="979">
                  <c:v>-1.2999071494893211E-2</c:v>
                </c:pt>
                <c:pt idx="980">
                  <c:v>5.2157420578473612E-3</c:v>
                </c:pt>
                <c:pt idx="981">
                  <c:v>-1.3326987148976732E-2</c:v>
                </c:pt>
                <c:pt idx="982">
                  <c:v>-2.8832292167226825E-3</c:v>
                </c:pt>
                <c:pt idx="983">
                  <c:v>7.7556955889481749E-3</c:v>
                </c:pt>
                <c:pt idx="984">
                  <c:v>1.7745803357314127E-2</c:v>
                </c:pt>
                <c:pt idx="985">
                  <c:v>-1.574988246356368E-2</c:v>
                </c:pt>
                <c:pt idx="986">
                  <c:v>5.455407969639392E-3</c:v>
                </c:pt>
                <c:pt idx="987">
                  <c:v>-7.1564885496183672E-3</c:v>
                </c:pt>
                <c:pt idx="988">
                  <c:v>-6.7829457364341206E-3</c:v>
                </c:pt>
                <c:pt idx="989">
                  <c:v>1.7207472959686054E-3</c:v>
                </c:pt>
                <c:pt idx="990">
                  <c:v>-7.5609756097561043E-3</c:v>
                </c:pt>
                <c:pt idx="991">
                  <c:v>3.4567901234567877E-3</c:v>
                </c:pt>
                <c:pt idx="992">
                  <c:v>2.7187345526444862E-3</c:v>
                </c:pt>
                <c:pt idx="993">
                  <c:v>-1.1324470704086709E-2</c:v>
                </c:pt>
                <c:pt idx="994">
                  <c:v>1.0907288051561714E-2</c:v>
                </c:pt>
                <c:pt idx="995">
                  <c:v>-1.5270935960591148E-2</c:v>
                </c:pt>
                <c:pt idx="996">
                  <c:v>-4.5454545454545192E-3</c:v>
                </c:pt>
                <c:pt idx="997">
                  <c:v>1.0198878123406363E-3</c:v>
                </c:pt>
                <c:pt idx="998">
                  <c:v>-1.0224948875255602E-2</c:v>
                </c:pt>
              </c:numCache>
            </c:numRef>
          </c:xVal>
          <c:yVal>
            <c:numRef>
              <c:f>'WDOFUT-Template'!$V$27:$V$1025</c:f>
              <c:numCache>
                <c:formatCode>General</c:formatCode>
                <c:ptCount val="999"/>
                <c:pt idx="0">
                  <c:v>-9.3282345163444094E-3</c:v>
                </c:pt>
                <c:pt idx="1">
                  <c:v>-5.9766765348216915E-3</c:v>
                </c:pt>
                <c:pt idx="2">
                  <c:v>-2.2437917881414763E-3</c:v>
                </c:pt>
                <c:pt idx="3">
                  <c:v>-7.7333481078491794E-3</c:v>
                </c:pt>
                <c:pt idx="4">
                  <c:v>-4.2130833781038271E-4</c:v>
                </c:pt>
                <c:pt idx="5">
                  <c:v>-8.7690040256749105E-3</c:v>
                </c:pt>
                <c:pt idx="6">
                  <c:v>-9.5135216330445981E-3</c:v>
                </c:pt>
                <c:pt idx="7">
                  <c:v>-9.0466929029649392E-3</c:v>
                </c:pt>
                <c:pt idx="8">
                  <c:v>3.0083868930289595E-2</c:v>
                </c:pt>
                <c:pt idx="9">
                  <c:v>1.524382919263508E-2</c:v>
                </c:pt>
                <c:pt idx="10">
                  <c:v>-1.295863855283411E-2</c:v>
                </c:pt>
                <c:pt idx="11">
                  <c:v>5.4123365779254733E-3</c:v>
                </c:pt>
                <c:pt idx="12">
                  <c:v>1.1262981441676635E-2</c:v>
                </c:pt>
                <c:pt idx="13">
                  <c:v>2.5404514410777602E-3</c:v>
                </c:pt>
                <c:pt idx="14">
                  <c:v>2.4597658684450689E-3</c:v>
                </c:pt>
                <c:pt idx="15">
                  <c:v>1.536579902719724E-2</c:v>
                </c:pt>
                <c:pt idx="16">
                  <c:v>-1.0629729662250217E-2</c:v>
                </c:pt>
                <c:pt idx="17">
                  <c:v>-9.0800055734543052E-3</c:v>
                </c:pt>
                <c:pt idx="18">
                  <c:v>-9.4265163925833974E-3</c:v>
                </c:pt>
                <c:pt idx="19">
                  <c:v>-4.8769311951640552E-3</c:v>
                </c:pt>
                <c:pt idx="20">
                  <c:v>-9.7803661031414264E-3</c:v>
                </c:pt>
                <c:pt idx="21">
                  <c:v>-7.7448185828933157E-3</c:v>
                </c:pt>
                <c:pt idx="22">
                  <c:v>1.8035864246338262E-3</c:v>
                </c:pt>
                <c:pt idx="23">
                  <c:v>-9.5965295220555996E-3</c:v>
                </c:pt>
                <c:pt idx="24">
                  <c:v>4.8905083625766111E-3</c:v>
                </c:pt>
                <c:pt idx="25">
                  <c:v>8.2829605933167818E-3</c:v>
                </c:pt>
                <c:pt idx="26">
                  <c:v>-1.005543040155058E-2</c:v>
                </c:pt>
                <c:pt idx="27">
                  <c:v>-2.9628320436286123E-3</c:v>
                </c:pt>
                <c:pt idx="28">
                  <c:v>-3.8136834415627976E-3</c:v>
                </c:pt>
                <c:pt idx="29">
                  <c:v>-6.010271866484904E-3</c:v>
                </c:pt>
                <c:pt idx="30">
                  <c:v>-4.1478512049687435E-3</c:v>
                </c:pt>
                <c:pt idx="31">
                  <c:v>8.3982044541638119E-3</c:v>
                </c:pt>
                <c:pt idx="32">
                  <c:v>8.8600518249548222E-3</c:v>
                </c:pt>
                <c:pt idx="33">
                  <c:v>5.9528922780708168E-3</c:v>
                </c:pt>
                <c:pt idx="34">
                  <c:v>5.6242765185763668E-3</c:v>
                </c:pt>
                <c:pt idx="35">
                  <c:v>-7.1224977773813297E-3</c:v>
                </c:pt>
                <c:pt idx="36">
                  <c:v>-3.0580199208537729E-3</c:v>
                </c:pt>
                <c:pt idx="37">
                  <c:v>-1.2774366960935143E-2</c:v>
                </c:pt>
                <c:pt idx="38">
                  <c:v>-2.0331445493752673E-3</c:v>
                </c:pt>
                <c:pt idx="39">
                  <c:v>5.6064769208439159E-3</c:v>
                </c:pt>
                <c:pt idx="40">
                  <c:v>-9.1079291610275323E-3</c:v>
                </c:pt>
                <c:pt idx="41">
                  <c:v>3.527328961882477E-3</c:v>
                </c:pt>
                <c:pt idx="42">
                  <c:v>-2.8125941698586713E-3</c:v>
                </c:pt>
                <c:pt idx="43">
                  <c:v>3.4900608377549103E-3</c:v>
                </c:pt>
                <c:pt idx="44">
                  <c:v>-5.5782402734459455E-3</c:v>
                </c:pt>
                <c:pt idx="45">
                  <c:v>1.2161782004294587E-2</c:v>
                </c:pt>
                <c:pt idx="46">
                  <c:v>1.3053309801901898E-2</c:v>
                </c:pt>
                <c:pt idx="47">
                  <c:v>3.7336131116101685E-2</c:v>
                </c:pt>
                <c:pt idx="48">
                  <c:v>-1.9518436343848887E-2</c:v>
                </c:pt>
                <c:pt idx="49">
                  <c:v>5.9162055010456224E-3</c:v>
                </c:pt>
                <c:pt idx="50">
                  <c:v>-1.6764468438792233E-2</c:v>
                </c:pt>
                <c:pt idx="51">
                  <c:v>-5.0887927261312619E-3</c:v>
                </c:pt>
                <c:pt idx="52">
                  <c:v>4.3042877588579742E-3</c:v>
                </c:pt>
                <c:pt idx="53">
                  <c:v>-1.6306425113757541E-2</c:v>
                </c:pt>
                <c:pt idx="54">
                  <c:v>-6.5437424944462582E-3</c:v>
                </c:pt>
                <c:pt idx="55">
                  <c:v>-8.1740819196201263E-3</c:v>
                </c:pt>
                <c:pt idx="56">
                  <c:v>-1.0070187272310514E-3</c:v>
                </c:pt>
                <c:pt idx="57">
                  <c:v>8.0622936754387309E-3</c:v>
                </c:pt>
                <c:pt idx="58">
                  <c:v>-1.8723148758590394E-2</c:v>
                </c:pt>
                <c:pt idx="59">
                  <c:v>-2.5774703931986586E-3</c:v>
                </c:pt>
                <c:pt idx="60">
                  <c:v>2.9808982278227692E-2</c:v>
                </c:pt>
                <c:pt idx="61">
                  <c:v>8.1614310829759042E-3</c:v>
                </c:pt>
                <c:pt idx="62">
                  <c:v>-1.4428131357223348E-2</c:v>
                </c:pt>
                <c:pt idx="63">
                  <c:v>8.7610460751347367E-3</c:v>
                </c:pt>
                <c:pt idx="64">
                  <c:v>-2.7067929564492327E-3</c:v>
                </c:pt>
                <c:pt idx="65">
                  <c:v>2.0677534593152566E-2</c:v>
                </c:pt>
                <c:pt idx="66">
                  <c:v>1.9202491308030492E-2</c:v>
                </c:pt>
                <c:pt idx="67">
                  <c:v>-2.576239403787841E-2</c:v>
                </c:pt>
                <c:pt idx="68">
                  <c:v>9.8912247656819541E-3</c:v>
                </c:pt>
                <c:pt idx="69">
                  <c:v>1.8541140788132564E-2</c:v>
                </c:pt>
                <c:pt idx="70">
                  <c:v>-2.0717398493932407E-2</c:v>
                </c:pt>
                <c:pt idx="71">
                  <c:v>2.4614660455937244E-3</c:v>
                </c:pt>
                <c:pt idx="72">
                  <c:v>-7.9359355373558611E-3</c:v>
                </c:pt>
                <c:pt idx="73">
                  <c:v>-4.8061579221924276E-3</c:v>
                </c:pt>
                <c:pt idx="74">
                  <c:v>-9.3138571267342568E-3</c:v>
                </c:pt>
                <c:pt idx="75">
                  <c:v>1.2260375527249489E-2</c:v>
                </c:pt>
                <c:pt idx="76">
                  <c:v>-1.2758943816640712E-2</c:v>
                </c:pt>
                <c:pt idx="77">
                  <c:v>1.0422920046997762E-3</c:v>
                </c:pt>
                <c:pt idx="78">
                  <c:v>-5.0330508137205352E-3</c:v>
                </c:pt>
                <c:pt idx="79">
                  <c:v>-3.9235860983113935E-4</c:v>
                </c:pt>
                <c:pt idx="80">
                  <c:v>-5.3199962812852837E-3</c:v>
                </c:pt>
                <c:pt idx="81">
                  <c:v>2.8333785922239716E-4</c:v>
                </c:pt>
                <c:pt idx="82">
                  <c:v>2.9318555089191773E-3</c:v>
                </c:pt>
                <c:pt idx="83">
                  <c:v>-2.710416572287972E-3</c:v>
                </c:pt>
                <c:pt idx="84">
                  <c:v>-1.0307963623669996E-2</c:v>
                </c:pt>
                <c:pt idx="85">
                  <c:v>1.618197811988497E-4</c:v>
                </c:pt>
                <c:pt idx="86">
                  <c:v>-3.3549223106707714E-3</c:v>
                </c:pt>
                <c:pt idx="87">
                  <c:v>6.4869679032484586E-4</c:v>
                </c:pt>
                <c:pt idx="88">
                  <c:v>-1.1700182968335481E-2</c:v>
                </c:pt>
                <c:pt idx="89">
                  <c:v>1.6734650961700327E-4</c:v>
                </c:pt>
                <c:pt idx="90">
                  <c:v>-4.1693343050491511E-3</c:v>
                </c:pt>
                <c:pt idx="91">
                  <c:v>-9.0591723078633311E-3</c:v>
                </c:pt>
                <c:pt idx="92">
                  <c:v>3.2543045207425844E-3</c:v>
                </c:pt>
                <c:pt idx="93">
                  <c:v>-1.3950163813489121E-2</c:v>
                </c:pt>
                <c:pt idx="94">
                  <c:v>-7.8234722064614501E-3</c:v>
                </c:pt>
                <c:pt idx="95">
                  <c:v>1.6991149919883537E-3</c:v>
                </c:pt>
                <c:pt idx="96">
                  <c:v>1.85742830155202E-2</c:v>
                </c:pt>
                <c:pt idx="97">
                  <c:v>1.1987329688760481E-2</c:v>
                </c:pt>
                <c:pt idx="98">
                  <c:v>2.5472082067528323E-3</c:v>
                </c:pt>
                <c:pt idx="99">
                  <c:v>8.1705021956638927E-3</c:v>
                </c:pt>
                <c:pt idx="100">
                  <c:v>-1.7943074619913332E-2</c:v>
                </c:pt>
                <c:pt idx="101">
                  <c:v>-1.3907449101212023E-3</c:v>
                </c:pt>
                <c:pt idx="102">
                  <c:v>-6.3026510226332003E-3</c:v>
                </c:pt>
                <c:pt idx="103">
                  <c:v>1.3860379697991103E-2</c:v>
                </c:pt>
                <c:pt idx="104">
                  <c:v>-8.7616456713179806E-3</c:v>
                </c:pt>
                <c:pt idx="105">
                  <c:v>-4.9989009009942121E-3</c:v>
                </c:pt>
                <c:pt idx="106">
                  <c:v>4.7019484937017748E-3</c:v>
                </c:pt>
                <c:pt idx="107">
                  <c:v>-5.3240243212793938E-3</c:v>
                </c:pt>
                <c:pt idx="108">
                  <c:v>9.5174678014752542E-3</c:v>
                </c:pt>
                <c:pt idx="109">
                  <c:v>1.1624752581246413E-3</c:v>
                </c:pt>
                <c:pt idx="110">
                  <c:v>-1.9437396012598814E-3</c:v>
                </c:pt>
                <c:pt idx="111">
                  <c:v>4.3853811961922194E-3</c:v>
                </c:pt>
                <c:pt idx="112">
                  <c:v>6.3436811162838726E-3</c:v>
                </c:pt>
                <c:pt idx="113">
                  <c:v>2.8846444421506572E-3</c:v>
                </c:pt>
                <c:pt idx="114">
                  <c:v>-1.1892887530547078E-2</c:v>
                </c:pt>
                <c:pt idx="115">
                  <c:v>-4.2357385340613144E-3</c:v>
                </c:pt>
                <c:pt idx="116">
                  <c:v>6.9444557243994584E-3</c:v>
                </c:pt>
                <c:pt idx="117">
                  <c:v>-1.2540239143685697E-2</c:v>
                </c:pt>
                <c:pt idx="118">
                  <c:v>-5.5794843410053221E-3</c:v>
                </c:pt>
                <c:pt idx="119">
                  <c:v>-3.8207870505752323E-3</c:v>
                </c:pt>
                <c:pt idx="120">
                  <c:v>-8.9388433536332287E-3</c:v>
                </c:pt>
                <c:pt idx="121">
                  <c:v>-4.9012862479058013E-3</c:v>
                </c:pt>
                <c:pt idx="122">
                  <c:v>-7.3213595443936998E-3</c:v>
                </c:pt>
                <c:pt idx="123">
                  <c:v>-3.1900086160793987E-3</c:v>
                </c:pt>
                <c:pt idx="124">
                  <c:v>2.109700321206338E-2</c:v>
                </c:pt>
                <c:pt idx="125">
                  <c:v>-5.511557223690784E-3</c:v>
                </c:pt>
                <c:pt idx="126">
                  <c:v>-3.8432245540812602E-4</c:v>
                </c:pt>
                <c:pt idx="127">
                  <c:v>1.6229824174649625E-2</c:v>
                </c:pt>
                <c:pt idx="128">
                  <c:v>-4.6924642869331607E-3</c:v>
                </c:pt>
                <c:pt idx="129">
                  <c:v>9.1556629514326585E-3</c:v>
                </c:pt>
                <c:pt idx="130">
                  <c:v>1.209926530947026E-3</c:v>
                </c:pt>
                <c:pt idx="131">
                  <c:v>-6.460944768748359E-4</c:v>
                </c:pt>
                <c:pt idx="132">
                  <c:v>-3.6381196129771495E-3</c:v>
                </c:pt>
                <c:pt idx="133">
                  <c:v>-1.7864376325523637E-2</c:v>
                </c:pt>
                <c:pt idx="134">
                  <c:v>8.1771768278171922E-4</c:v>
                </c:pt>
                <c:pt idx="135">
                  <c:v>9.5259808752884249E-4</c:v>
                </c:pt>
                <c:pt idx="136">
                  <c:v>1.6939034017440558E-2</c:v>
                </c:pt>
                <c:pt idx="137">
                  <c:v>-4.5019981817727428E-3</c:v>
                </c:pt>
                <c:pt idx="138">
                  <c:v>-5.0804580170742148E-3</c:v>
                </c:pt>
                <c:pt idx="139">
                  <c:v>-1.2088341727326157E-2</c:v>
                </c:pt>
                <c:pt idx="140">
                  <c:v>1.0257394538102678E-2</c:v>
                </c:pt>
                <c:pt idx="141">
                  <c:v>1.1233750499763516E-2</c:v>
                </c:pt>
                <c:pt idx="142">
                  <c:v>1.2797760738475224E-2</c:v>
                </c:pt>
                <c:pt idx="143">
                  <c:v>2.4945356044188986E-3</c:v>
                </c:pt>
                <c:pt idx="144">
                  <c:v>3.7291079032559021E-3</c:v>
                </c:pt>
                <c:pt idx="145">
                  <c:v>4.7235940836989872E-3</c:v>
                </c:pt>
                <c:pt idx="146">
                  <c:v>1.4114225349829708E-2</c:v>
                </c:pt>
                <c:pt idx="147">
                  <c:v>1.4629581105328141E-2</c:v>
                </c:pt>
                <c:pt idx="148">
                  <c:v>2.5463991906566959E-2</c:v>
                </c:pt>
                <c:pt idx="149">
                  <c:v>-1.7730472612521309E-2</c:v>
                </c:pt>
                <c:pt idx="150">
                  <c:v>-1.50233507673166E-2</c:v>
                </c:pt>
                <c:pt idx="151">
                  <c:v>9.5328025328292633E-3</c:v>
                </c:pt>
                <c:pt idx="152">
                  <c:v>-9.0782254542361857E-3</c:v>
                </c:pt>
                <c:pt idx="153">
                  <c:v>8.6646904136758046E-3</c:v>
                </c:pt>
                <c:pt idx="154">
                  <c:v>-9.0106116586910869E-4</c:v>
                </c:pt>
                <c:pt idx="155">
                  <c:v>2.0426550573109208E-3</c:v>
                </c:pt>
                <c:pt idx="156">
                  <c:v>-6.6305987588959991E-4</c:v>
                </c:pt>
                <c:pt idx="157">
                  <c:v>9.6306990096586501E-3</c:v>
                </c:pt>
                <c:pt idx="158">
                  <c:v>-6.6845495084602571E-3</c:v>
                </c:pt>
                <c:pt idx="159">
                  <c:v>-1.739303689431974E-2</c:v>
                </c:pt>
                <c:pt idx="160">
                  <c:v>-1.862364479800795E-3</c:v>
                </c:pt>
                <c:pt idx="161">
                  <c:v>-3.9340002125595672E-3</c:v>
                </c:pt>
                <c:pt idx="162">
                  <c:v>-1.3888069474879722E-2</c:v>
                </c:pt>
                <c:pt idx="163">
                  <c:v>4.1153962204319595E-3</c:v>
                </c:pt>
                <c:pt idx="164">
                  <c:v>7.402014647276225E-3</c:v>
                </c:pt>
                <c:pt idx="165">
                  <c:v>-2.2847270018147691E-3</c:v>
                </c:pt>
                <c:pt idx="166">
                  <c:v>-3.088340896609274E-3</c:v>
                </c:pt>
                <c:pt idx="167">
                  <c:v>3.7312895248914316E-3</c:v>
                </c:pt>
                <c:pt idx="168">
                  <c:v>1.6815772222473081E-2</c:v>
                </c:pt>
                <c:pt idx="169">
                  <c:v>8.7344097967737618E-4</c:v>
                </c:pt>
                <c:pt idx="170">
                  <c:v>5.8067984301196727E-4</c:v>
                </c:pt>
                <c:pt idx="171">
                  <c:v>-1.8341427167169768E-2</c:v>
                </c:pt>
                <c:pt idx="172">
                  <c:v>-9.5714572883020387E-3</c:v>
                </c:pt>
                <c:pt idx="173">
                  <c:v>-7.3854698542691272E-3</c:v>
                </c:pt>
                <c:pt idx="174">
                  <c:v>-4.2559816202611019E-3</c:v>
                </c:pt>
                <c:pt idx="175">
                  <c:v>-1.2441387917711169E-2</c:v>
                </c:pt>
                <c:pt idx="176">
                  <c:v>2.6224117893253298E-3</c:v>
                </c:pt>
                <c:pt idx="177">
                  <c:v>-1.5772535811409884E-3</c:v>
                </c:pt>
                <c:pt idx="178">
                  <c:v>1.0130689632510516E-2</c:v>
                </c:pt>
                <c:pt idx="179">
                  <c:v>3.581965961124001E-3</c:v>
                </c:pt>
                <c:pt idx="180">
                  <c:v>-5.989542730841492E-3</c:v>
                </c:pt>
                <c:pt idx="181">
                  <c:v>-1.8416458770379656E-2</c:v>
                </c:pt>
                <c:pt idx="182">
                  <c:v>7.6065287541989823E-3</c:v>
                </c:pt>
                <c:pt idx="183">
                  <c:v>-3.7065460145668692E-3</c:v>
                </c:pt>
                <c:pt idx="184">
                  <c:v>-8.0878075240913179E-3</c:v>
                </c:pt>
                <c:pt idx="185">
                  <c:v>-2.7117714029131403E-3</c:v>
                </c:pt>
                <c:pt idx="186">
                  <c:v>-3.5566412201041551E-3</c:v>
                </c:pt>
                <c:pt idx="187">
                  <c:v>-1.1752269864243131E-2</c:v>
                </c:pt>
                <c:pt idx="188">
                  <c:v>-2.5661992682959986E-3</c:v>
                </c:pt>
                <c:pt idx="189">
                  <c:v>-1.1268680935548118E-2</c:v>
                </c:pt>
                <c:pt idx="190">
                  <c:v>4.5154663716154304E-3</c:v>
                </c:pt>
                <c:pt idx="191">
                  <c:v>-4.4674881442063009E-3</c:v>
                </c:pt>
                <c:pt idx="192">
                  <c:v>2.4131268431420237E-2</c:v>
                </c:pt>
                <c:pt idx="193">
                  <c:v>-1.4590004803615627E-2</c:v>
                </c:pt>
                <c:pt idx="194">
                  <c:v>4.2788431433560857E-3</c:v>
                </c:pt>
                <c:pt idx="195">
                  <c:v>-2.9352732833706806E-3</c:v>
                </c:pt>
                <c:pt idx="196">
                  <c:v>-4.8099189671675993E-3</c:v>
                </c:pt>
                <c:pt idx="197">
                  <c:v>2.7811537775324188E-3</c:v>
                </c:pt>
                <c:pt idx="198">
                  <c:v>1.5597883589234704E-2</c:v>
                </c:pt>
                <c:pt idx="199">
                  <c:v>5.8092264722528061E-3</c:v>
                </c:pt>
                <c:pt idx="200">
                  <c:v>5.5871026844482134E-3</c:v>
                </c:pt>
                <c:pt idx="201">
                  <c:v>-2.5089479651468549E-3</c:v>
                </c:pt>
                <c:pt idx="202">
                  <c:v>-9.2656166471439885E-3</c:v>
                </c:pt>
                <c:pt idx="203">
                  <c:v>-5.3419793122494712E-3</c:v>
                </c:pt>
                <c:pt idx="204">
                  <c:v>-6.1967139676782001E-3</c:v>
                </c:pt>
                <c:pt idx="205">
                  <c:v>-3.237469315779516E-3</c:v>
                </c:pt>
                <c:pt idx="206">
                  <c:v>-2.4375366071242048E-3</c:v>
                </c:pt>
                <c:pt idx="207">
                  <c:v>6.1972445771810445E-3</c:v>
                </c:pt>
                <c:pt idx="208">
                  <c:v>1.0337937122381718E-2</c:v>
                </c:pt>
                <c:pt idx="209">
                  <c:v>1.3457767508671186E-2</c:v>
                </c:pt>
                <c:pt idx="210">
                  <c:v>-8.8040015647192094E-3</c:v>
                </c:pt>
                <c:pt idx="211">
                  <c:v>7.0790094696545139E-3</c:v>
                </c:pt>
                <c:pt idx="212">
                  <c:v>-7.6531553038058781E-3</c:v>
                </c:pt>
                <c:pt idx="213">
                  <c:v>1.663733037903898E-2</c:v>
                </c:pt>
                <c:pt idx="214">
                  <c:v>2.4071551363502825E-2</c:v>
                </c:pt>
                <c:pt idx="215">
                  <c:v>-1.6919206157708873E-2</c:v>
                </c:pt>
                <c:pt idx="216">
                  <c:v>-7.3299650382244157E-3</c:v>
                </c:pt>
                <c:pt idx="217">
                  <c:v>-7.2476174161471684E-3</c:v>
                </c:pt>
                <c:pt idx="218">
                  <c:v>-8.7887047715821953E-3</c:v>
                </c:pt>
                <c:pt idx="219">
                  <c:v>-1.7879137463779476E-3</c:v>
                </c:pt>
                <c:pt idx="220">
                  <c:v>-3.2823396890019427E-3</c:v>
                </c:pt>
                <c:pt idx="221">
                  <c:v>8.7905939786171814E-3</c:v>
                </c:pt>
                <c:pt idx="222">
                  <c:v>3.0490409542954637E-4</c:v>
                </c:pt>
                <c:pt idx="223">
                  <c:v>-1.0457590374746886E-2</c:v>
                </c:pt>
                <c:pt idx="224">
                  <c:v>1.9716117197238025E-3</c:v>
                </c:pt>
                <c:pt idx="225">
                  <c:v>8.7822609621030954E-4</c:v>
                </c:pt>
                <c:pt idx="226">
                  <c:v>-6.1526757934273748E-4</c:v>
                </c:pt>
                <c:pt idx="227">
                  <c:v>-1.1308985484886031E-2</c:v>
                </c:pt>
                <c:pt idx="228">
                  <c:v>-8.8020902585936832E-4</c:v>
                </c:pt>
                <c:pt idx="229">
                  <c:v>1.386092201062822E-3</c:v>
                </c:pt>
                <c:pt idx="230">
                  <c:v>-3.1831579737574634E-3</c:v>
                </c:pt>
                <c:pt idx="231">
                  <c:v>8.3444066744473942E-3</c:v>
                </c:pt>
                <c:pt idx="232">
                  <c:v>-6.5136822944543956E-3</c:v>
                </c:pt>
                <c:pt idx="233">
                  <c:v>-7.984594342513935E-3</c:v>
                </c:pt>
                <c:pt idx="234">
                  <c:v>-6.2252117773685675E-3</c:v>
                </c:pt>
                <c:pt idx="235">
                  <c:v>-5.7388089308987233E-3</c:v>
                </c:pt>
                <c:pt idx="236">
                  <c:v>5.8834291156122358E-3</c:v>
                </c:pt>
                <c:pt idx="237">
                  <c:v>-2.9849024471123547E-3</c:v>
                </c:pt>
                <c:pt idx="238">
                  <c:v>-7.4134827617191321E-3</c:v>
                </c:pt>
                <c:pt idx="239">
                  <c:v>8.9538326741460516E-3</c:v>
                </c:pt>
                <c:pt idx="240">
                  <c:v>-9.0190408649502337E-3</c:v>
                </c:pt>
                <c:pt idx="241">
                  <c:v>8.9214536238743248E-3</c:v>
                </c:pt>
                <c:pt idx="242">
                  <c:v>1.0119101834430717E-2</c:v>
                </c:pt>
                <c:pt idx="243">
                  <c:v>2.4825645249669848E-2</c:v>
                </c:pt>
                <c:pt idx="244">
                  <c:v>8.7753147797076797E-3</c:v>
                </c:pt>
                <c:pt idx="245">
                  <c:v>-1.0888398888994927E-2</c:v>
                </c:pt>
                <c:pt idx="246">
                  <c:v>3.5090802684403503E-2</c:v>
                </c:pt>
                <c:pt idx="247">
                  <c:v>-1.5908800883279398E-2</c:v>
                </c:pt>
                <c:pt idx="248">
                  <c:v>1.2969211261588284E-2</c:v>
                </c:pt>
                <c:pt idx="249">
                  <c:v>3.574116386810746E-2</c:v>
                </c:pt>
                <c:pt idx="250">
                  <c:v>3.178654439700114E-2</c:v>
                </c:pt>
                <c:pt idx="251">
                  <c:v>-4.9427118859501872E-3</c:v>
                </c:pt>
                <c:pt idx="252">
                  <c:v>-1.8599911915870151E-2</c:v>
                </c:pt>
                <c:pt idx="253">
                  <c:v>-1.8962187908856787E-2</c:v>
                </c:pt>
                <c:pt idx="254">
                  <c:v>1.9344073665641223E-2</c:v>
                </c:pt>
                <c:pt idx="255">
                  <c:v>9.2324966371381025E-3</c:v>
                </c:pt>
                <c:pt idx="256">
                  <c:v>-5.8808271807165927E-3</c:v>
                </c:pt>
                <c:pt idx="257">
                  <c:v>-1.4965001320952343E-2</c:v>
                </c:pt>
                <c:pt idx="258">
                  <c:v>8.8810405584038056E-3</c:v>
                </c:pt>
                <c:pt idx="259">
                  <c:v>-2.7208376113830967E-3</c:v>
                </c:pt>
                <c:pt idx="260">
                  <c:v>-7.0619855941985383E-3</c:v>
                </c:pt>
                <c:pt idx="261">
                  <c:v>3.3611341828312701E-3</c:v>
                </c:pt>
                <c:pt idx="262">
                  <c:v>1.3484422333050173E-6</c:v>
                </c:pt>
                <c:pt idx="263">
                  <c:v>2.8663749037294377E-3</c:v>
                </c:pt>
                <c:pt idx="264">
                  <c:v>1.7959558477857965E-2</c:v>
                </c:pt>
                <c:pt idx="265">
                  <c:v>1.7427144034954213E-3</c:v>
                </c:pt>
                <c:pt idx="266">
                  <c:v>-1.1464592898003856E-2</c:v>
                </c:pt>
                <c:pt idx="267">
                  <c:v>-1.7758311345055088E-2</c:v>
                </c:pt>
                <c:pt idx="268">
                  <c:v>7.8387417239029564E-3</c:v>
                </c:pt>
                <c:pt idx="269">
                  <c:v>-1.2267632114107798E-2</c:v>
                </c:pt>
                <c:pt idx="270">
                  <c:v>-4.2677932071206555E-3</c:v>
                </c:pt>
                <c:pt idx="271">
                  <c:v>2.9670141761892997E-3</c:v>
                </c:pt>
                <c:pt idx="272">
                  <c:v>-4.2495446800390911E-3</c:v>
                </c:pt>
                <c:pt idx="273">
                  <c:v>3.4119008321971947E-3</c:v>
                </c:pt>
                <c:pt idx="274">
                  <c:v>1.7358882477543809E-3</c:v>
                </c:pt>
                <c:pt idx="275">
                  <c:v>-9.721703829455015E-3</c:v>
                </c:pt>
                <c:pt idx="276">
                  <c:v>-1.8765521916739726E-2</c:v>
                </c:pt>
                <c:pt idx="277">
                  <c:v>-7.9251231369091464E-3</c:v>
                </c:pt>
                <c:pt idx="278">
                  <c:v>8.6290734806785743E-3</c:v>
                </c:pt>
                <c:pt idx="279">
                  <c:v>-1.6479840550186605E-3</c:v>
                </c:pt>
                <c:pt idx="280">
                  <c:v>1.9397966108797089E-2</c:v>
                </c:pt>
                <c:pt idx="281">
                  <c:v>-1.3923546783603684E-2</c:v>
                </c:pt>
                <c:pt idx="282">
                  <c:v>2.1288658808507176E-4</c:v>
                </c:pt>
                <c:pt idx="283">
                  <c:v>9.5268609025579818E-4</c:v>
                </c:pt>
                <c:pt idx="284">
                  <c:v>2.9778471010565792E-4</c:v>
                </c:pt>
                <c:pt idx="285">
                  <c:v>7.8320242830621327E-3</c:v>
                </c:pt>
                <c:pt idx="286">
                  <c:v>1.091227122688827E-2</c:v>
                </c:pt>
                <c:pt idx="287">
                  <c:v>-2.5709779440220826E-3</c:v>
                </c:pt>
                <c:pt idx="288">
                  <c:v>-5.2072542064238265E-3</c:v>
                </c:pt>
                <c:pt idx="289">
                  <c:v>-6.5838475967936461E-3</c:v>
                </c:pt>
                <c:pt idx="290">
                  <c:v>-3.8221535063685812E-3</c:v>
                </c:pt>
                <c:pt idx="291">
                  <c:v>2.5512480885155737E-3</c:v>
                </c:pt>
                <c:pt idx="292">
                  <c:v>5.4700055524317072E-3</c:v>
                </c:pt>
                <c:pt idx="293">
                  <c:v>-5.9494657290007757E-3</c:v>
                </c:pt>
                <c:pt idx="294">
                  <c:v>5.5034240552312994E-3</c:v>
                </c:pt>
                <c:pt idx="295">
                  <c:v>-4.5710534797824892E-3</c:v>
                </c:pt>
                <c:pt idx="296">
                  <c:v>-3.1042376564595657E-4</c:v>
                </c:pt>
                <c:pt idx="297">
                  <c:v>-6.7798759040170265E-3</c:v>
                </c:pt>
                <c:pt idx="298">
                  <c:v>-1.2650599374961851E-3</c:v>
                </c:pt>
                <c:pt idx="299">
                  <c:v>1.3819878033334501E-2</c:v>
                </c:pt>
                <c:pt idx="300">
                  <c:v>-3.0372411487533733E-3</c:v>
                </c:pt>
                <c:pt idx="301">
                  <c:v>-2.262984124305545E-3</c:v>
                </c:pt>
                <c:pt idx="302">
                  <c:v>8.8391403698353166E-4</c:v>
                </c:pt>
                <c:pt idx="303">
                  <c:v>2.4150165103711493E-3</c:v>
                </c:pt>
                <c:pt idx="304">
                  <c:v>-7.4395913911665962E-3</c:v>
                </c:pt>
                <c:pt idx="305">
                  <c:v>-2.4760961783097434E-3</c:v>
                </c:pt>
                <c:pt idx="306">
                  <c:v>-5.1335855209236657E-3</c:v>
                </c:pt>
                <c:pt idx="307">
                  <c:v>3.9305902728450056E-3</c:v>
                </c:pt>
                <c:pt idx="308">
                  <c:v>-5.8590843147145644E-4</c:v>
                </c:pt>
                <c:pt idx="309">
                  <c:v>-1.0937823699336352E-2</c:v>
                </c:pt>
                <c:pt idx="310">
                  <c:v>-1.0003629123983846E-3</c:v>
                </c:pt>
                <c:pt idx="311">
                  <c:v>-4.2385581041237956E-4</c:v>
                </c:pt>
                <c:pt idx="312">
                  <c:v>1.313128494731156E-3</c:v>
                </c:pt>
                <c:pt idx="313">
                  <c:v>-6.2581946373422449E-3</c:v>
                </c:pt>
                <c:pt idx="314">
                  <c:v>1.7612998433567983E-3</c:v>
                </c:pt>
                <c:pt idx="315">
                  <c:v>7.5699095593440048E-3</c:v>
                </c:pt>
                <c:pt idx="316">
                  <c:v>-4.1543220624036515E-4</c:v>
                </c:pt>
                <c:pt idx="317">
                  <c:v>5.1173808687159737E-3</c:v>
                </c:pt>
                <c:pt idx="318">
                  <c:v>-1.0649173010073941E-2</c:v>
                </c:pt>
                <c:pt idx="319">
                  <c:v>-1.0689271364281829E-3</c:v>
                </c:pt>
                <c:pt idx="320">
                  <c:v>-1.0301708383599801E-3</c:v>
                </c:pt>
                <c:pt idx="321">
                  <c:v>5.2658998014476132E-5</c:v>
                </c:pt>
                <c:pt idx="322">
                  <c:v>5.7724706586548572E-3</c:v>
                </c:pt>
                <c:pt idx="323">
                  <c:v>-7.1753650199950355E-3</c:v>
                </c:pt>
                <c:pt idx="324">
                  <c:v>5.6951551049380083E-3</c:v>
                </c:pt>
                <c:pt idx="325">
                  <c:v>6.5557562613983216E-3</c:v>
                </c:pt>
                <c:pt idx="326">
                  <c:v>5.1065742417232586E-3</c:v>
                </c:pt>
                <c:pt idx="327">
                  <c:v>1.2376041224289059E-2</c:v>
                </c:pt>
                <c:pt idx="328">
                  <c:v>-8.3307807908130152E-3</c:v>
                </c:pt>
                <c:pt idx="329">
                  <c:v>-2.2348421036497753E-3</c:v>
                </c:pt>
                <c:pt idx="330">
                  <c:v>-1.1724810837983389E-3</c:v>
                </c:pt>
                <c:pt idx="331">
                  <c:v>-4.0314328985057131E-3</c:v>
                </c:pt>
                <c:pt idx="332">
                  <c:v>-2.0405563334439086E-3</c:v>
                </c:pt>
                <c:pt idx="333">
                  <c:v>5.1143002161239256E-3</c:v>
                </c:pt>
                <c:pt idx="334">
                  <c:v>6.3504202556374659E-3</c:v>
                </c:pt>
                <c:pt idx="335">
                  <c:v>1.9255637013071085E-2</c:v>
                </c:pt>
                <c:pt idx="336">
                  <c:v>-1.375494945976908E-3</c:v>
                </c:pt>
                <c:pt idx="337">
                  <c:v>7.0594777187557101E-3</c:v>
                </c:pt>
                <c:pt idx="338">
                  <c:v>-1.5994447518700005E-2</c:v>
                </c:pt>
                <c:pt idx="339">
                  <c:v>1.691473571234487E-3</c:v>
                </c:pt>
                <c:pt idx="340">
                  <c:v>-1.1639973730637054E-2</c:v>
                </c:pt>
                <c:pt idx="341">
                  <c:v>2.8642502563212386E-3</c:v>
                </c:pt>
                <c:pt idx="342">
                  <c:v>-3.0247909096094245E-3</c:v>
                </c:pt>
                <c:pt idx="343">
                  <c:v>1.0769171293184096E-2</c:v>
                </c:pt>
                <c:pt idx="344">
                  <c:v>-8.7447591285373383E-3</c:v>
                </c:pt>
                <c:pt idx="345">
                  <c:v>1.1130400465114462E-3</c:v>
                </c:pt>
                <c:pt idx="346">
                  <c:v>-1.3309460391017578E-3</c:v>
                </c:pt>
                <c:pt idx="347">
                  <c:v>-3.3207655947204108E-3</c:v>
                </c:pt>
                <c:pt idx="348">
                  <c:v>-2.8458024650785337E-5</c:v>
                </c:pt>
                <c:pt idx="349">
                  <c:v>2.1681341248300993E-3</c:v>
                </c:pt>
                <c:pt idx="350">
                  <c:v>-1.1343091179431407E-2</c:v>
                </c:pt>
                <c:pt idx="351">
                  <c:v>-3.1250996997263802E-3</c:v>
                </c:pt>
                <c:pt idx="352">
                  <c:v>-2.1283422585368294E-4</c:v>
                </c:pt>
                <c:pt idx="353">
                  <c:v>3.3603987029774836E-4</c:v>
                </c:pt>
                <c:pt idx="354">
                  <c:v>4.7088164208693717E-3</c:v>
                </c:pt>
                <c:pt idx="355">
                  <c:v>-2.4411456617505589E-3</c:v>
                </c:pt>
                <c:pt idx="356">
                  <c:v>-1.6677113659945139E-4</c:v>
                </c:pt>
                <c:pt idx="357">
                  <c:v>7.6004780930835078E-3</c:v>
                </c:pt>
                <c:pt idx="358">
                  <c:v>-6.9262984528168847E-3</c:v>
                </c:pt>
                <c:pt idx="359">
                  <c:v>-1.2079447384320437E-3</c:v>
                </c:pt>
                <c:pt idx="360">
                  <c:v>-3.9929779538592928E-3</c:v>
                </c:pt>
                <c:pt idx="361">
                  <c:v>8.755794882444266E-3</c:v>
                </c:pt>
                <c:pt idx="362">
                  <c:v>-4.2590355308533426E-3</c:v>
                </c:pt>
                <c:pt idx="363">
                  <c:v>6.0018275803861232E-3</c:v>
                </c:pt>
                <c:pt idx="364">
                  <c:v>-2.0617715360422293E-3</c:v>
                </c:pt>
                <c:pt idx="365">
                  <c:v>4.7085293828752554E-4</c:v>
                </c:pt>
                <c:pt idx="366">
                  <c:v>6.6956231948449556E-4</c:v>
                </c:pt>
                <c:pt idx="367">
                  <c:v>6.772178979550104E-4</c:v>
                </c:pt>
                <c:pt idx="368">
                  <c:v>1.3220372296727206E-3</c:v>
                </c:pt>
                <c:pt idx="369">
                  <c:v>5.3222415238086962E-3</c:v>
                </c:pt>
                <c:pt idx="370">
                  <c:v>2.8376103197394233E-3</c:v>
                </c:pt>
                <c:pt idx="371">
                  <c:v>-7.3083514249048858E-3</c:v>
                </c:pt>
                <c:pt idx="372">
                  <c:v>5.0893290175817807E-3</c:v>
                </c:pt>
                <c:pt idx="373">
                  <c:v>2.1244655055284757E-3</c:v>
                </c:pt>
                <c:pt idx="374">
                  <c:v>1.3461449747838744E-3</c:v>
                </c:pt>
                <c:pt idx="375">
                  <c:v>-9.3236957865916567E-4</c:v>
                </c:pt>
                <c:pt idx="376">
                  <c:v>3.4565247044309171E-3</c:v>
                </c:pt>
                <c:pt idx="377">
                  <c:v>-1.1736637281399558E-4</c:v>
                </c:pt>
                <c:pt idx="378">
                  <c:v>1.2823256272721512E-2</c:v>
                </c:pt>
                <c:pt idx="379">
                  <c:v>-6.9646126104320775E-3</c:v>
                </c:pt>
                <c:pt idx="380">
                  <c:v>-7.3959020976613176E-3</c:v>
                </c:pt>
                <c:pt idx="381">
                  <c:v>1.0475573555045106E-4</c:v>
                </c:pt>
                <c:pt idx="382">
                  <c:v>5.6797888815471017E-3</c:v>
                </c:pt>
                <c:pt idx="383">
                  <c:v>-4.9899418262631919E-3</c:v>
                </c:pt>
                <c:pt idx="384">
                  <c:v>-4.8871849012758848E-3</c:v>
                </c:pt>
                <c:pt idx="385">
                  <c:v>-1.5381659476205081E-3</c:v>
                </c:pt>
                <c:pt idx="386">
                  <c:v>-1.2853398879962706E-3</c:v>
                </c:pt>
                <c:pt idx="387">
                  <c:v>-1.3317362620981954E-3</c:v>
                </c:pt>
                <c:pt idx="388">
                  <c:v>-2.059076251622812E-3</c:v>
                </c:pt>
                <c:pt idx="389">
                  <c:v>3.8336452586969893E-3</c:v>
                </c:pt>
                <c:pt idx="390">
                  <c:v>1.2310668647399603E-3</c:v>
                </c:pt>
                <c:pt idx="391">
                  <c:v>-3.3802008667253207E-3</c:v>
                </c:pt>
                <c:pt idx="392">
                  <c:v>6.5473950023275886E-4</c:v>
                </c:pt>
                <c:pt idx="393">
                  <c:v>2.5960868971591287E-3</c:v>
                </c:pt>
                <c:pt idx="394">
                  <c:v>2.855428767899652E-3</c:v>
                </c:pt>
                <c:pt idx="395">
                  <c:v>4.6528871699041583E-4</c:v>
                </c:pt>
                <c:pt idx="396">
                  <c:v>-1.1667246945067512E-3</c:v>
                </c:pt>
                <c:pt idx="397">
                  <c:v>-2.8640183035539822E-3</c:v>
                </c:pt>
                <c:pt idx="398">
                  <c:v>-3.8315049666230749E-4</c:v>
                </c:pt>
                <c:pt idx="399">
                  <c:v>-1.4176247513057751E-3</c:v>
                </c:pt>
                <c:pt idx="400">
                  <c:v>-3.8098455325691343E-3</c:v>
                </c:pt>
                <c:pt idx="401">
                  <c:v>2.0658740539610723E-3</c:v>
                </c:pt>
                <c:pt idx="402">
                  <c:v>5.7072734971858521E-3</c:v>
                </c:pt>
                <c:pt idx="403">
                  <c:v>7.7103711487405214E-4</c:v>
                </c:pt>
                <c:pt idx="404">
                  <c:v>4.6807239789533918E-3</c:v>
                </c:pt>
                <c:pt idx="405">
                  <c:v>-3.1687334717943735E-3</c:v>
                </c:pt>
                <c:pt idx="406">
                  <c:v>6.8936145907043953E-4</c:v>
                </c:pt>
                <c:pt idx="407">
                  <c:v>-1.2369843567049972E-4</c:v>
                </c:pt>
                <c:pt idx="408">
                  <c:v>-1.0370071534398801E-3</c:v>
                </c:pt>
                <c:pt idx="409">
                  <c:v>-2.893753865208481E-3</c:v>
                </c:pt>
                <c:pt idx="410">
                  <c:v>-4.1360205795685923E-5</c:v>
                </c:pt>
                <c:pt idx="411">
                  <c:v>-1.9620138352127309E-3</c:v>
                </c:pt>
                <c:pt idx="412">
                  <c:v>-8.2475591578738737E-4</c:v>
                </c:pt>
                <c:pt idx="413">
                  <c:v>-3.3776722807363452E-5</c:v>
                </c:pt>
                <c:pt idx="414">
                  <c:v>-3.4614564016693665E-3</c:v>
                </c:pt>
                <c:pt idx="415">
                  <c:v>2.3850388697596349E-3</c:v>
                </c:pt>
                <c:pt idx="416">
                  <c:v>-4.1321918489976156E-3</c:v>
                </c:pt>
                <c:pt idx="417">
                  <c:v>-7.2427925159710012E-4</c:v>
                </c:pt>
                <c:pt idx="418">
                  <c:v>3.9704454569503131E-3</c:v>
                </c:pt>
                <c:pt idx="419">
                  <c:v>-1.8797791759441401E-4</c:v>
                </c:pt>
                <c:pt idx="420">
                  <c:v>-2.5076532819920906E-3</c:v>
                </c:pt>
                <c:pt idx="421">
                  <c:v>-2.5089955575801725E-3</c:v>
                </c:pt>
                <c:pt idx="422">
                  <c:v>-1.3058846034982873E-2</c:v>
                </c:pt>
                <c:pt idx="423">
                  <c:v>5.9293448742049277E-3</c:v>
                </c:pt>
                <c:pt idx="424">
                  <c:v>-1.2182473667645632E-2</c:v>
                </c:pt>
                <c:pt idx="425">
                  <c:v>3.904929060970754E-4</c:v>
                </c:pt>
                <c:pt idx="426">
                  <c:v>6.8377152792206165E-3</c:v>
                </c:pt>
                <c:pt idx="427">
                  <c:v>1.3153844121705446E-3</c:v>
                </c:pt>
                <c:pt idx="428">
                  <c:v>4.6564654037492687E-3</c:v>
                </c:pt>
                <c:pt idx="429">
                  <c:v>4.6140020645426029E-3</c:v>
                </c:pt>
                <c:pt idx="430">
                  <c:v>-4.141021963699019E-3</c:v>
                </c:pt>
                <c:pt idx="431">
                  <c:v>-8.8124470333174505E-3</c:v>
                </c:pt>
                <c:pt idx="432">
                  <c:v>8.5804775342957699E-4</c:v>
                </c:pt>
                <c:pt idx="433">
                  <c:v>-8.2325440730068682E-4</c:v>
                </c:pt>
                <c:pt idx="434">
                  <c:v>-7.3430987069500724E-3</c:v>
                </c:pt>
                <c:pt idx="435">
                  <c:v>2.9135197527923695E-3</c:v>
                </c:pt>
                <c:pt idx="436">
                  <c:v>9.9264381898398488E-4</c:v>
                </c:pt>
                <c:pt idx="437">
                  <c:v>-2.6629724779562037E-3</c:v>
                </c:pt>
                <c:pt idx="438">
                  <c:v>2.5953479602405197E-2</c:v>
                </c:pt>
                <c:pt idx="439">
                  <c:v>-7.5071893561027836E-3</c:v>
                </c:pt>
                <c:pt idx="440">
                  <c:v>7.5015606693296117E-3</c:v>
                </c:pt>
                <c:pt idx="441">
                  <c:v>5.0996314454595888E-3</c:v>
                </c:pt>
                <c:pt idx="442">
                  <c:v>5.7438590996757603E-3</c:v>
                </c:pt>
                <c:pt idx="443">
                  <c:v>-1.2010227217847391E-2</c:v>
                </c:pt>
                <c:pt idx="444">
                  <c:v>3.3025116164237932E-3</c:v>
                </c:pt>
                <c:pt idx="445">
                  <c:v>-7.2073542133138596E-3</c:v>
                </c:pt>
                <c:pt idx="446">
                  <c:v>-5.7112324786855592E-3</c:v>
                </c:pt>
                <c:pt idx="447">
                  <c:v>-4.9871765101703307E-3</c:v>
                </c:pt>
                <c:pt idx="448">
                  <c:v>1.0030355398000509E-2</c:v>
                </c:pt>
                <c:pt idx="449">
                  <c:v>-1.0464879575109538E-2</c:v>
                </c:pt>
                <c:pt idx="450">
                  <c:v>1.4809483630943469E-3</c:v>
                </c:pt>
                <c:pt idx="451">
                  <c:v>-4.8873815508451094E-4</c:v>
                </c:pt>
                <c:pt idx="452">
                  <c:v>-8.6424877064052424E-3</c:v>
                </c:pt>
                <c:pt idx="453">
                  <c:v>7.485582598561059E-4</c:v>
                </c:pt>
                <c:pt idx="454">
                  <c:v>-1.2164580688987611E-2</c:v>
                </c:pt>
                <c:pt idx="455">
                  <c:v>4.0623111813988203E-3</c:v>
                </c:pt>
                <c:pt idx="456">
                  <c:v>-1.4990413738596073E-3</c:v>
                </c:pt>
                <c:pt idx="457">
                  <c:v>3.7492881258879211E-5</c:v>
                </c:pt>
                <c:pt idx="458">
                  <c:v>3.7337916219574684E-3</c:v>
                </c:pt>
                <c:pt idx="459">
                  <c:v>-5.4806576619530179E-4</c:v>
                </c:pt>
                <c:pt idx="460">
                  <c:v>-1.3064970073690086E-2</c:v>
                </c:pt>
                <c:pt idx="461">
                  <c:v>4.3244035930406835E-3</c:v>
                </c:pt>
                <c:pt idx="462">
                  <c:v>1.3066132384617134E-3</c:v>
                </c:pt>
                <c:pt idx="463">
                  <c:v>-3.6876387379528048E-3</c:v>
                </c:pt>
                <c:pt idx="464">
                  <c:v>3.1629316904728007E-4</c:v>
                </c:pt>
                <c:pt idx="465">
                  <c:v>-3.6478885484434783E-3</c:v>
                </c:pt>
                <c:pt idx="466">
                  <c:v>-3.0793298333111241E-3</c:v>
                </c:pt>
                <c:pt idx="467">
                  <c:v>1.8753340046745071E-3</c:v>
                </c:pt>
                <c:pt idx="468">
                  <c:v>4.5113105740458188E-3</c:v>
                </c:pt>
                <c:pt idx="469">
                  <c:v>-3.3831990721968968E-3</c:v>
                </c:pt>
                <c:pt idx="470">
                  <c:v>-4.8963684499765117E-3</c:v>
                </c:pt>
                <c:pt idx="471">
                  <c:v>5.1387048644828412E-3</c:v>
                </c:pt>
                <c:pt idx="472">
                  <c:v>1.6147067786613485E-3</c:v>
                </c:pt>
                <c:pt idx="473">
                  <c:v>-1.2963671091819249E-3</c:v>
                </c:pt>
                <c:pt idx="474">
                  <c:v>-2.4351801204082436E-3</c:v>
                </c:pt>
                <c:pt idx="475">
                  <c:v>-1.3431633724240132E-3</c:v>
                </c:pt>
                <c:pt idx="476">
                  <c:v>3.1749385297244162E-3</c:v>
                </c:pt>
                <c:pt idx="477">
                  <c:v>-4.807029539951471E-5</c:v>
                </c:pt>
                <c:pt idx="478">
                  <c:v>-6.4165599306100296E-3</c:v>
                </c:pt>
                <c:pt idx="479">
                  <c:v>6.4944879475805168E-3</c:v>
                </c:pt>
                <c:pt idx="480">
                  <c:v>-1.5668091343571413E-3</c:v>
                </c:pt>
                <c:pt idx="481">
                  <c:v>1.8990953440787474E-3</c:v>
                </c:pt>
                <c:pt idx="482">
                  <c:v>-3.1438195850078013E-3</c:v>
                </c:pt>
                <c:pt idx="483">
                  <c:v>3.7911753928182254E-3</c:v>
                </c:pt>
                <c:pt idx="484">
                  <c:v>1.4589341251292807E-3</c:v>
                </c:pt>
                <c:pt idx="485">
                  <c:v>-4.8024052233617484E-3</c:v>
                </c:pt>
                <c:pt idx="486">
                  <c:v>2.6097412100861829E-3</c:v>
                </c:pt>
                <c:pt idx="487">
                  <c:v>-6.7153870576922943E-3</c:v>
                </c:pt>
                <c:pt idx="488">
                  <c:v>7.371762106890601E-3</c:v>
                </c:pt>
                <c:pt idx="489">
                  <c:v>-5.7844979768607802E-3</c:v>
                </c:pt>
                <c:pt idx="490">
                  <c:v>-5.2750992427964593E-3</c:v>
                </c:pt>
                <c:pt idx="491">
                  <c:v>-1.5606184378594033E-2</c:v>
                </c:pt>
                <c:pt idx="492">
                  <c:v>-1.1810252210600761E-2</c:v>
                </c:pt>
                <c:pt idx="493">
                  <c:v>2.2800518535367972E-3</c:v>
                </c:pt>
                <c:pt idx="494">
                  <c:v>-1.4495773949908632E-3</c:v>
                </c:pt>
                <c:pt idx="495">
                  <c:v>-9.8919449941947159E-3</c:v>
                </c:pt>
                <c:pt idx="496">
                  <c:v>5.8650623517561449E-3</c:v>
                </c:pt>
                <c:pt idx="497">
                  <c:v>2.0586221205485256E-3</c:v>
                </c:pt>
                <c:pt idx="498">
                  <c:v>3.1453369326176683E-3</c:v>
                </c:pt>
                <c:pt idx="499">
                  <c:v>-5.7096891076790571E-3</c:v>
                </c:pt>
                <c:pt idx="500">
                  <c:v>-3.038343063000274E-3</c:v>
                </c:pt>
                <c:pt idx="501">
                  <c:v>2.1482097523634171E-3</c:v>
                </c:pt>
                <c:pt idx="502">
                  <c:v>-5.3274826419919289E-3</c:v>
                </c:pt>
                <c:pt idx="503">
                  <c:v>-6.0597081120873208E-3</c:v>
                </c:pt>
                <c:pt idx="504">
                  <c:v>-8.9503630728517986E-3</c:v>
                </c:pt>
                <c:pt idx="505">
                  <c:v>1.1831338211263316E-2</c:v>
                </c:pt>
                <c:pt idx="506">
                  <c:v>5.2960643912084411E-3</c:v>
                </c:pt>
                <c:pt idx="507">
                  <c:v>7.5594793248300856E-3</c:v>
                </c:pt>
                <c:pt idx="508">
                  <c:v>3.1946224218842864E-3</c:v>
                </c:pt>
                <c:pt idx="509">
                  <c:v>-4.9806722076629192E-3</c:v>
                </c:pt>
                <c:pt idx="510">
                  <c:v>7.1193946230480483E-3</c:v>
                </c:pt>
                <c:pt idx="511">
                  <c:v>-1.0312556967442944E-2</c:v>
                </c:pt>
                <c:pt idx="512">
                  <c:v>-1.0208075613255686E-2</c:v>
                </c:pt>
                <c:pt idx="513">
                  <c:v>-6.3299716965309694E-3</c:v>
                </c:pt>
                <c:pt idx="514">
                  <c:v>-3.1928746152915743E-3</c:v>
                </c:pt>
                <c:pt idx="515">
                  <c:v>-2.3173510498016884E-3</c:v>
                </c:pt>
                <c:pt idx="516">
                  <c:v>1.4061559257500061E-2</c:v>
                </c:pt>
                <c:pt idx="517">
                  <c:v>-5.1051911745846014E-3</c:v>
                </c:pt>
                <c:pt idx="518">
                  <c:v>1.404111843236612E-2</c:v>
                </c:pt>
                <c:pt idx="519">
                  <c:v>7.0233477256886911E-4</c:v>
                </c:pt>
                <c:pt idx="520">
                  <c:v>6.9594269978848766E-3</c:v>
                </c:pt>
                <c:pt idx="521">
                  <c:v>-1.2419301995124813E-2</c:v>
                </c:pt>
                <c:pt idx="522">
                  <c:v>-3.4174899892200159E-3</c:v>
                </c:pt>
                <c:pt idx="523">
                  <c:v>-1.2682577111275716E-3</c:v>
                </c:pt>
                <c:pt idx="524">
                  <c:v>-2.7483665662411732E-3</c:v>
                </c:pt>
                <c:pt idx="525">
                  <c:v>-1.5267748394431687E-3</c:v>
                </c:pt>
                <c:pt idx="526">
                  <c:v>-3.1670931082220734E-3</c:v>
                </c:pt>
                <c:pt idx="527">
                  <c:v>1.8311551930715181E-3</c:v>
                </c:pt>
                <c:pt idx="528">
                  <c:v>-5.3842068338702835E-3</c:v>
                </c:pt>
                <c:pt idx="529">
                  <c:v>-8.8061345983106009E-4</c:v>
                </c:pt>
                <c:pt idx="530">
                  <c:v>-5.6434838992549547E-3</c:v>
                </c:pt>
                <c:pt idx="531">
                  <c:v>-1.1532199573302728E-2</c:v>
                </c:pt>
                <c:pt idx="532">
                  <c:v>-5.8250174530607166E-3</c:v>
                </c:pt>
                <c:pt idx="533">
                  <c:v>3.1180259897527788E-3</c:v>
                </c:pt>
                <c:pt idx="534">
                  <c:v>-4.7748125946201272E-3</c:v>
                </c:pt>
                <c:pt idx="535">
                  <c:v>-6.5051397909939425E-4</c:v>
                </c:pt>
                <c:pt idx="536">
                  <c:v>1.5630198750723908E-3</c:v>
                </c:pt>
                <c:pt idx="537">
                  <c:v>-1.4348227755160358E-3</c:v>
                </c:pt>
                <c:pt idx="538">
                  <c:v>-1.024926810280459E-2</c:v>
                </c:pt>
                <c:pt idx="539">
                  <c:v>1.3152264697578351E-2</c:v>
                </c:pt>
                <c:pt idx="540">
                  <c:v>-2.1176601416763156E-3</c:v>
                </c:pt>
                <c:pt idx="541">
                  <c:v>2.6634458663502988E-2</c:v>
                </c:pt>
                <c:pt idx="542">
                  <c:v>-7.0258447639527906E-3</c:v>
                </c:pt>
                <c:pt idx="543">
                  <c:v>-8.5168380759238355E-3</c:v>
                </c:pt>
                <c:pt idx="544">
                  <c:v>-8.0614406450631084E-4</c:v>
                </c:pt>
                <c:pt idx="545">
                  <c:v>5.2453608857083531E-3</c:v>
                </c:pt>
                <c:pt idx="546">
                  <c:v>-3.127762886404368E-3</c:v>
                </c:pt>
                <c:pt idx="547">
                  <c:v>1.5581630961906762E-2</c:v>
                </c:pt>
                <c:pt idx="548">
                  <c:v>-7.4973963807454939E-4</c:v>
                </c:pt>
                <c:pt idx="549">
                  <c:v>4.1047538356792021E-3</c:v>
                </c:pt>
                <c:pt idx="550">
                  <c:v>-1.0069741669402417E-2</c:v>
                </c:pt>
                <c:pt idx="551">
                  <c:v>2.1714187864864835E-2</c:v>
                </c:pt>
                <c:pt idx="552">
                  <c:v>1.2994006838187759E-2</c:v>
                </c:pt>
                <c:pt idx="553">
                  <c:v>2.0187136864422304E-3</c:v>
                </c:pt>
                <c:pt idx="554">
                  <c:v>2.2007040677292825E-2</c:v>
                </c:pt>
                <c:pt idx="555">
                  <c:v>3.170134705474717E-2</c:v>
                </c:pt>
                <c:pt idx="556">
                  <c:v>2.5016010128447643E-3</c:v>
                </c:pt>
                <c:pt idx="557">
                  <c:v>-2.3093073022351661E-2</c:v>
                </c:pt>
                <c:pt idx="558">
                  <c:v>1.166258421582275E-2</c:v>
                </c:pt>
                <c:pt idx="559">
                  <c:v>3.9465240912639355E-3</c:v>
                </c:pt>
                <c:pt idx="560">
                  <c:v>-2.151057926131885E-2</c:v>
                </c:pt>
                <c:pt idx="561">
                  <c:v>-4.5733586323272457E-3</c:v>
                </c:pt>
                <c:pt idx="562">
                  <c:v>-2.6468351512422914E-2</c:v>
                </c:pt>
                <c:pt idx="563">
                  <c:v>1.303226579326573E-2</c:v>
                </c:pt>
                <c:pt idx="564">
                  <c:v>2.3714275866165133E-2</c:v>
                </c:pt>
                <c:pt idx="565">
                  <c:v>-2.3329719808019882E-2</c:v>
                </c:pt>
                <c:pt idx="566">
                  <c:v>5.6385468303539361E-3</c:v>
                </c:pt>
                <c:pt idx="567">
                  <c:v>-5.3945979060037227E-3</c:v>
                </c:pt>
                <c:pt idx="568">
                  <c:v>-4.741250212313879E-3</c:v>
                </c:pt>
                <c:pt idx="569">
                  <c:v>-1.3241009897800174E-3</c:v>
                </c:pt>
                <c:pt idx="570">
                  <c:v>7.6819653429332137E-3</c:v>
                </c:pt>
                <c:pt idx="571">
                  <c:v>-9.0418801962836304E-3</c:v>
                </c:pt>
                <c:pt idx="572">
                  <c:v>1.136905499799002E-3</c:v>
                </c:pt>
                <c:pt idx="573">
                  <c:v>-1.2336335117533541E-2</c:v>
                </c:pt>
                <c:pt idx="574">
                  <c:v>-9.5594679854738157E-3</c:v>
                </c:pt>
                <c:pt idx="575">
                  <c:v>-5.7299188794630277E-4</c:v>
                </c:pt>
                <c:pt idx="576">
                  <c:v>-6.3974132760410436E-3</c:v>
                </c:pt>
                <c:pt idx="577">
                  <c:v>1.0539300671899208E-2</c:v>
                </c:pt>
                <c:pt idx="578">
                  <c:v>-2.4213576489653988E-2</c:v>
                </c:pt>
                <c:pt idx="579">
                  <c:v>-1.0947764014033604E-3</c:v>
                </c:pt>
                <c:pt idx="580">
                  <c:v>1.7834157060409076E-3</c:v>
                </c:pt>
                <c:pt idx="581">
                  <c:v>-4.1655851227174814E-3</c:v>
                </c:pt>
                <c:pt idx="582">
                  <c:v>1.6101477033413705E-3</c:v>
                </c:pt>
                <c:pt idx="583">
                  <c:v>-7.0567904187981588E-3</c:v>
                </c:pt>
                <c:pt idx="584">
                  <c:v>-7.4855967836552099E-3</c:v>
                </c:pt>
                <c:pt idx="585">
                  <c:v>-4.8054259958352983E-4</c:v>
                </c:pt>
                <c:pt idx="586">
                  <c:v>-3.9193098148979479E-3</c:v>
                </c:pt>
                <c:pt idx="587">
                  <c:v>-1.3247288098348261E-2</c:v>
                </c:pt>
                <c:pt idx="588">
                  <c:v>1.3817082677530903E-2</c:v>
                </c:pt>
                <c:pt idx="589">
                  <c:v>1.5508180188279915E-4</c:v>
                </c:pt>
                <c:pt idx="590">
                  <c:v>-6.6543856386602407E-3</c:v>
                </c:pt>
                <c:pt idx="591">
                  <c:v>-8.6765481681293777E-3</c:v>
                </c:pt>
                <c:pt idx="592">
                  <c:v>5.1519994689346836E-3</c:v>
                </c:pt>
                <c:pt idx="593">
                  <c:v>-9.2724914295115382E-3</c:v>
                </c:pt>
                <c:pt idx="594">
                  <c:v>-8.6280834019345648E-4</c:v>
                </c:pt>
                <c:pt idx="595">
                  <c:v>3.1920953533847449E-3</c:v>
                </c:pt>
                <c:pt idx="596">
                  <c:v>4.0260457084403765E-3</c:v>
                </c:pt>
                <c:pt idx="597">
                  <c:v>4.4972301405793447E-3</c:v>
                </c:pt>
                <c:pt idx="598">
                  <c:v>-2.7766962306865926E-3</c:v>
                </c:pt>
                <c:pt idx="599">
                  <c:v>-1.5349478484023901E-2</c:v>
                </c:pt>
                <c:pt idx="600">
                  <c:v>1.4315762815246328E-2</c:v>
                </c:pt>
                <c:pt idx="601">
                  <c:v>-3.5554582782882358E-4</c:v>
                </c:pt>
                <c:pt idx="602">
                  <c:v>-1.1418157436504527E-2</c:v>
                </c:pt>
                <c:pt idx="603">
                  <c:v>1.1300817239153903E-3</c:v>
                </c:pt>
                <c:pt idx="604">
                  <c:v>-9.1446646500703277E-3</c:v>
                </c:pt>
                <c:pt idx="605">
                  <c:v>-6.5706937286951796E-3</c:v>
                </c:pt>
                <c:pt idx="606">
                  <c:v>-5.4146910573528223E-3</c:v>
                </c:pt>
                <c:pt idx="607">
                  <c:v>-4.4781765354975304E-3</c:v>
                </c:pt>
                <c:pt idx="608">
                  <c:v>-6.1264286919590141E-3</c:v>
                </c:pt>
                <c:pt idx="609">
                  <c:v>5.5638863647033245E-3</c:v>
                </c:pt>
                <c:pt idx="610">
                  <c:v>4.4267796176098795E-3</c:v>
                </c:pt>
                <c:pt idx="611">
                  <c:v>-9.5134159835998915E-3</c:v>
                </c:pt>
                <c:pt idx="612">
                  <c:v>2.783391877770817E-3</c:v>
                </c:pt>
                <c:pt idx="613">
                  <c:v>4.2804513396707232E-3</c:v>
                </c:pt>
                <c:pt idx="614">
                  <c:v>-2.6890877449781705E-3</c:v>
                </c:pt>
                <c:pt idx="615">
                  <c:v>2.4493050834644689E-2</c:v>
                </c:pt>
                <c:pt idx="616">
                  <c:v>-1.7517738629415632E-2</c:v>
                </c:pt>
                <c:pt idx="617">
                  <c:v>-1.1227748040567134E-2</c:v>
                </c:pt>
                <c:pt idx="618">
                  <c:v>7.696535060013489E-3</c:v>
                </c:pt>
                <c:pt idx="619">
                  <c:v>8.1189647792230084E-3</c:v>
                </c:pt>
                <c:pt idx="620">
                  <c:v>6.3031532019612261E-3</c:v>
                </c:pt>
                <c:pt idx="621">
                  <c:v>3.7565872707604571E-3</c:v>
                </c:pt>
                <c:pt idx="622">
                  <c:v>9.1720486984966064E-3</c:v>
                </c:pt>
                <c:pt idx="623">
                  <c:v>2.8464963553320337E-2</c:v>
                </c:pt>
                <c:pt idx="624">
                  <c:v>2.0579840318302937E-4</c:v>
                </c:pt>
                <c:pt idx="625">
                  <c:v>-3.027564159674332E-2</c:v>
                </c:pt>
                <c:pt idx="626">
                  <c:v>-2.4615851243812688E-4</c:v>
                </c:pt>
                <c:pt idx="627">
                  <c:v>-3.2772081669627104E-3</c:v>
                </c:pt>
                <c:pt idx="628">
                  <c:v>9.6540800709724421E-3</c:v>
                </c:pt>
                <c:pt idx="629">
                  <c:v>7.7288052823573407E-3</c:v>
                </c:pt>
                <c:pt idx="630">
                  <c:v>-7.2338652856185678E-3</c:v>
                </c:pt>
                <c:pt idx="631">
                  <c:v>-1.4205339735739278E-2</c:v>
                </c:pt>
                <c:pt idx="632">
                  <c:v>-5.5111517051190705E-3</c:v>
                </c:pt>
                <c:pt idx="633">
                  <c:v>2.4935086734326384E-3</c:v>
                </c:pt>
                <c:pt idx="634">
                  <c:v>7.2857158032077554E-3</c:v>
                </c:pt>
                <c:pt idx="635">
                  <c:v>-4.8386762961841832E-3</c:v>
                </c:pt>
                <c:pt idx="636">
                  <c:v>5.3314397029611653E-3</c:v>
                </c:pt>
                <c:pt idx="637">
                  <c:v>9.6243210911073403E-3</c:v>
                </c:pt>
                <c:pt idx="638">
                  <c:v>1.5261331849309645E-2</c:v>
                </c:pt>
                <c:pt idx="639">
                  <c:v>-9.7222867015612589E-3</c:v>
                </c:pt>
                <c:pt idx="640">
                  <c:v>1.3672112353851303E-3</c:v>
                </c:pt>
                <c:pt idx="641">
                  <c:v>2.0742759376507665E-4</c:v>
                </c:pt>
                <c:pt idx="642">
                  <c:v>-5.3159393440233198E-3</c:v>
                </c:pt>
                <c:pt idx="643">
                  <c:v>-1.5265096971457882E-2</c:v>
                </c:pt>
                <c:pt idx="644">
                  <c:v>-6.1727754299659519E-3</c:v>
                </c:pt>
                <c:pt idx="645">
                  <c:v>3.2906741462463366E-3</c:v>
                </c:pt>
                <c:pt idx="646">
                  <c:v>1.497228642038355E-3</c:v>
                </c:pt>
                <c:pt idx="647">
                  <c:v>-6.3840793933435192E-3</c:v>
                </c:pt>
                <c:pt idx="648">
                  <c:v>6.8621623208953968E-3</c:v>
                </c:pt>
                <c:pt idx="649">
                  <c:v>3.7914194990611924E-3</c:v>
                </c:pt>
                <c:pt idx="650">
                  <c:v>-6.8595848477686272E-3</c:v>
                </c:pt>
                <c:pt idx="651">
                  <c:v>5.6146763859278434E-3</c:v>
                </c:pt>
                <c:pt idx="652">
                  <c:v>-7.8229260210274723E-3</c:v>
                </c:pt>
                <c:pt idx="653">
                  <c:v>-1.4257831542050002E-4</c:v>
                </c:pt>
                <c:pt idx="654">
                  <c:v>-1.4198241904969331E-2</c:v>
                </c:pt>
                <c:pt idx="655">
                  <c:v>1.3131301574681337E-2</c:v>
                </c:pt>
                <c:pt idx="656">
                  <c:v>5.9551472084691179E-3</c:v>
                </c:pt>
                <c:pt idx="657">
                  <c:v>1.5401179255358185E-2</c:v>
                </c:pt>
                <c:pt idx="658">
                  <c:v>-9.1662205030912172E-3</c:v>
                </c:pt>
                <c:pt idx="659">
                  <c:v>3.5368480507401233E-2</c:v>
                </c:pt>
                <c:pt idx="660">
                  <c:v>-2.1886203603603951E-2</c:v>
                </c:pt>
                <c:pt idx="661">
                  <c:v>1.2924624419070711E-2</c:v>
                </c:pt>
                <c:pt idx="662">
                  <c:v>-1.8949588735119066E-2</c:v>
                </c:pt>
                <c:pt idx="663">
                  <c:v>-3.3366571569555222E-4</c:v>
                </c:pt>
                <c:pt idx="664">
                  <c:v>-2.6776364086441512E-3</c:v>
                </c:pt>
                <c:pt idx="665">
                  <c:v>-1.3352768285894216E-2</c:v>
                </c:pt>
                <c:pt idx="666">
                  <c:v>2.5358555212146986E-3</c:v>
                </c:pt>
                <c:pt idx="667">
                  <c:v>-4.2463896937708617E-3</c:v>
                </c:pt>
                <c:pt idx="668">
                  <c:v>5.1969399503752622E-3</c:v>
                </c:pt>
                <c:pt idx="669">
                  <c:v>-1.8838326586017775E-3</c:v>
                </c:pt>
                <c:pt idx="670">
                  <c:v>1.1323370932854617E-2</c:v>
                </c:pt>
                <c:pt idx="671">
                  <c:v>-7.1691294849742697E-3</c:v>
                </c:pt>
                <c:pt idx="672">
                  <c:v>-4.4085326934258859E-3</c:v>
                </c:pt>
                <c:pt idx="673">
                  <c:v>-3.0597393504281272E-3</c:v>
                </c:pt>
                <c:pt idx="674">
                  <c:v>1.9606366573385061E-3</c:v>
                </c:pt>
                <c:pt idx="675">
                  <c:v>-1.2983647115569397E-3</c:v>
                </c:pt>
                <c:pt idx="676">
                  <c:v>-8.7199339742290959E-3</c:v>
                </c:pt>
                <c:pt idx="677">
                  <c:v>1.3595517188654622E-3</c:v>
                </c:pt>
                <c:pt idx="678">
                  <c:v>-1.263461910119904E-2</c:v>
                </c:pt>
                <c:pt idx="679">
                  <c:v>-2.4875121275632077E-3</c:v>
                </c:pt>
                <c:pt idx="680">
                  <c:v>-7.3684618991772454E-3</c:v>
                </c:pt>
                <c:pt idx="681">
                  <c:v>-4.2089025931330614E-3</c:v>
                </c:pt>
                <c:pt idx="682">
                  <c:v>-7.8415031700903252E-3</c:v>
                </c:pt>
                <c:pt idx="683">
                  <c:v>-1.1345672190082465E-2</c:v>
                </c:pt>
                <c:pt idx="684">
                  <c:v>2.0218890227291274E-3</c:v>
                </c:pt>
                <c:pt idx="685">
                  <c:v>5.4271935317484381E-3</c:v>
                </c:pt>
                <c:pt idx="686">
                  <c:v>-3.9493936618131605E-3</c:v>
                </c:pt>
                <c:pt idx="687">
                  <c:v>9.6527077179015108E-3</c:v>
                </c:pt>
                <c:pt idx="688">
                  <c:v>-1.1856182324156151E-2</c:v>
                </c:pt>
                <c:pt idx="689">
                  <c:v>1.7578176480150271E-2</c:v>
                </c:pt>
                <c:pt idx="690">
                  <c:v>-5.8511288213495593E-3</c:v>
                </c:pt>
                <c:pt idx="691">
                  <c:v>1.6810325906960469E-2</c:v>
                </c:pt>
                <c:pt idx="692">
                  <c:v>-1.4499484749324502E-2</c:v>
                </c:pt>
                <c:pt idx="693">
                  <c:v>-3.4641151271260443E-3</c:v>
                </c:pt>
                <c:pt idx="694">
                  <c:v>5.7941420622051208E-3</c:v>
                </c:pt>
                <c:pt idx="695">
                  <c:v>1.2123893737417065E-2</c:v>
                </c:pt>
                <c:pt idx="696">
                  <c:v>8.581542055819482E-3</c:v>
                </c:pt>
                <c:pt idx="697">
                  <c:v>-2.1217024468775676E-2</c:v>
                </c:pt>
                <c:pt idx="698">
                  <c:v>2.7223720204593047E-2</c:v>
                </c:pt>
                <c:pt idx="699">
                  <c:v>3.6232700494843693E-3</c:v>
                </c:pt>
                <c:pt idx="700">
                  <c:v>7.2047322803903049E-3</c:v>
                </c:pt>
                <c:pt idx="701">
                  <c:v>-9.3717113753898212E-3</c:v>
                </c:pt>
                <c:pt idx="702">
                  <c:v>-1.2761214160240746E-3</c:v>
                </c:pt>
                <c:pt idx="703">
                  <c:v>4.9970036445951783E-3</c:v>
                </c:pt>
                <c:pt idx="704">
                  <c:v>5.9953435772175413E-3</c:v>
                </c:pt>
                <c:pt idx="705">
                  <c:v>-2.0794957065410351E-3</c:v>
                </c:pt>
                <c:pt idx="706">
                  <c:v>4.1838970336879255E-3</c:v>
                </c:pt>
                <c:pt idx="707">
                  <c:v>-9.8848285955889063E-3</c:v>
                </c:pt>
                <c:pt idx="708">
                  <c:v>-3.7550769446569672E-3</c:v>
                </c:pt>
                <c:pt idx="709">
                  <c:v>-6.8605770549692033E-3</c:v>
                </c:pt>
                <c:pt idx="710">
                  <c:v>-1.1673903165159093E-3</c:v>
                </c:pt>
                <c:pt idx="711">
                  <c:v>-7.6287176433748067E-3</c:v>
                </c:pt>
                <c:pt idx="712">
                  <c:v>-2.7563150651634459E-3</c:v>
                </c:pt>
                <c:pt idx="713">
                  <c:v>-5.30803503030341E-3</c:v>
                </c:pt>
                <c:pt idx="714">
                  <c:v>4.4578135261798208E-3</c:v>
                </c:pt>
                <c:pt idx="715">
                  <c:v>-3.8276948342405828E-3</c:v>
                </c:pt>
                <c:pt idx="716">
                  <c:v>-4.8847605907315662E-3</c:v>
                </c:pt>
                <c:pt idx="717">
                  <c:v>-9.5236251150072407E-3</c:v>
                </c:pt>
                <c:pt idx="718">
                  <c:v>-6.7126692426713892E-3</c:v>
                </c:pt>
                <c:pt idx="719">
                  <c:v>1.1382613914543791E-2</c:v>
                </c:pt>
                <c:pt idx="720">
                  <c:v>-9.3537147493882311E-3</c:v>
                </c:pt>
                <c:pt idx="721">
                  <c:v>-2.1242582475243018E-3</c:v>
                </c:pt>
                <c:pt idx="722">
                  <c:v>1.2586002965487536E-2</c:v>
                </c:pt>
                <c:pt idx="723">
                  <c:v>-5.5478368335477946E-3</c:v>
                </c:pt>
                <c:pt idx="724">
                  <c:v>1.281674476760572E-2</c:v>
                </c:pt>
                <c:pt idx="725">
                  <c:v>1.1161860593356597E-2</c:v>
                </c:pt>
                <c:pt idx="726">
                  <c:v>-9.5179578940891522E-3</c:v>
                </c:pt>
                <c:pt idx="727">
                  <c:v>-1.1213303640861188E-2</c:v>
                </c:pt>
                <c:pt idx="728">
                  <c:v>-2.1475046259548151E-3</c:v>
                </c:pt>
                <c:pt idx="729">
                  <c:v>-1.1301007880410924E-3</c:v>
                </c:pt>
                <c:pt idx="730">
                  <c:v>1.623866850701202E-2</c:v>
                </c:pt>
                <c:pt idx="731">
                  <c:v>9.3181046642241017E-3</c:v>
                </c:pt>
                <c:pt idx="732">
                  <c:v>-5.8466677757109484E-3</c:v>
                </c:pt>
                <c:pt idx="733">
                  <c:v>-1.343696011289848E-2</c:v>
                </c:pt>
                <c:pt idx="734">
                  <c:v>1.1055952167820233E-3</c:v>
                </c:pt>
                <c:pt idx="735">
                  <c:v>-4.302360804755228E-4</c:v>
                </c:pt>
                <c:pt idx="736">
                  <c:v>-8.5657283047599932E-3</c:v>
                </c:pt>
                <c:pt idx="737">
                  <c:v>-1.1343310689055171E-2</c:v>
                </c:pt>
                <c:pt idx="738">
                  <c:v>8.0684115495279502E-3</c:v>
                </c:pt>
                <c:pt idx="739">
                  <c:v>7.6052948008289295E-4</c:v>
                </c:pt>
                <c:pt idx="740">
                  <c:v>8.8299948084847608E-3</c:v>
                </c:pt>
                <c:pt idx="741">
                  <c:v>-1.2042172193907025E-3</c:v>
                </c:pt>
                <c:pt idx="742">
                  <c:v>-4.3679399930374469E-3</c:v>
                </c:pt>
                <c:pt idx="743">
                  <c:v>7.4363468252186512E-3</c:v>
                </c:pt>
                <c:pt idx="744">
                  <c:v>-1.0598476060979873E-2</c:v>
                </c:pt>
                <c:pt idx="745">
                  <c:v>-8.1694340892331622E-3</c:v>
                </c:pt>
                <c:pt idx="746">
                  <c:v>-6.1281624348327544E-3</c:v>
                </c:pt>
                <c:pt idx="747">
                  <c:v>3.6413241028291797E-3</c:v>
                </c:pt>
                <c:pt idx="748">
                  <c:v>2.6988675155728095E-3</c:v>
                </c:pt>
                <c:pt idx="749">
                  <c:v>-5.1186945844199398E-4</c:v>
                </c:pt>
                <c:pt idx="750">
                  <c:v>-7.201143359146894E-4</c:v>
                </c:pt>
                <c:pt idx="751">
                  <c:v>3.168903067280369E-3</c:v>
                </c:pt>
                <c:pt idx="752">
                  <c:v>-5.8885856759665761E-3</c:v>
                </c:pt>
                <c:pt idx="753">
                  <c:v>1.3185648510278565E-2</c:v>
                </c:pt>
                <c:pt idx="754">
                  <c:v>-4.5365259922767985E-3</c:v>
                </c:pt>
                <c:pt idx="755">
                  <c:v>-1.7818155342955524E-3</c:v>
                </c:pt>
                <c:pt idx="756">
                  <c:v>-1.5052468409694215E-3</c:v>
                </c:pt>
                <c:pt idx="757">
                  <c:v>-6.3020808940067504E-3</c:v>
                </c:pt>
                <c:pt idx="758">
                  <c:v>-7.3852819702370804E-3</c:v>
                </c:pt>
                <c:pt idx="759">
                  <c:v>-4.157454151507008E-3</c:v>
                </c:pt>
                <c:pt idx="760">
                  <c:v>-2.4159119848554157E-3</c:v>
                </c:pt>
                <c:pt idx="761">
                  <c:v>5.078773031351434E-4</c:v>
                </c:pt>
                <c:pt idx="762">
                  <c:v>2.6130122085336422E-3</c:v>
                </c:pt>
                <c:pt idx="763">
                  <c:v>-6.1728276253286869E-3</c:v>
                </c:pt>
                <c:pt idx="764">
                  <c:v>-6.6248089299198688E-3</c:v>
                </c:pt>
                <c:pt idx="765">
                  <c:v>6.9911280409334555E-3</c:v>
                </c:pt>
                <c:pt idx="766">
                  <c:v>-4.959901595935531E-3</c:v>
                </c:pt>
                <c:pt idx="767">
                  <c:v>-1.8435716489648589E-3</c:v>
                </c:pt>
                <c:pt idx="768">
                  <c:v>1.1080159650846168E-2</c:v>
                </c:pt>
                <c:pt idx="769">
                  <c:v>5.3904459253436747E-3</c:v>
                </c:pt>
                <c:pt idx="770">
                  <c:v>-1.1106015113075075E-3</c:v>
                </c:pt>
                <c:pt idx="771">
                  <c:v>1.8828317025477998E-3</c:v>
                </c:pt>
                <c:pt idx="772">
                  <c:v>-5.6188695458047003E-3</c:v>
                </c:pt>
                <c:pt idx="773">
                  <c:v>7.0022751975241894E-3</c:v>
                </c:pt>
                <c:pt idx="774">
                  <c:v>-3.2491904831975027E-3</c:v>
                </c:pt>
                <c:pt idx="775">
                  <c:v>-1.2123937850620891E-3</c:v>
                </c:pt>
                <c:pt idx="776">
                  <c:v>-6.663180593257538E-3</c:v>
                </c:pt>
                <c:pt idx="777">
                  <c:v>2.2927490048907519E-4</c:v>
                </c:pt>
                <c:pt idx="778">
                  <c:v>-4.581245536659691E-4</c:v>
                </c:pt>
                <c:pt idx="779">
                  <c:v>1.4752235028667432E-3</c:v>
                </c:pt>
                <c:pt idx="780">
                  <c:v>-7.1631648093698746E-3</c:v>
                </c:pt>
                <c:pt idx="781">
                  <c:v>-3.6168624262342373E-3</c:v>
                </c:pt>
                <c:pt idx="782">
                  <c:v>-3.3630149621880923E-3</c:v>
                </c:pt>
                <c:pt idx="783">
                  <c:v>2.0225504064138038E-3</c:v>
                </c:pt>
                <c:pt idx="784">
                  <c:v>-3.2272315130480685E-3</c:v>
                </c:pt>
                <c:pt idx="785">
                  <c:v>-4.0755013864570803E-3</c:v>
                </c:pt>
                <c:pt idx="786">
                  <c:v>2.139087552437561E-3</c:v>
                </c:pt>
                <c:pt idx="787">
                  <c:v>-4.9805614013540963E-3</c:v>
                </c:pt>
                <c:pt idx="788">
                  <c:v>-4.2077927681153674E-3</c:v>
                </c:pt>
                <c:pt idx="789">
                  <c:v>2.2548471289940133E-3</c:v>
                </c:pt>
                <c:pt idx="790">
                  <c:v>3.5955884703853091E-3</c:v>
                </c:pt>
                <c:pt idx="791">
                  <c:v>1.2847555777036716E-3</c:v>
                </c:pt>
                <c:pt idx="792">
                  <c:v>7.1639946303461849E-3</c:v>
                </c:pt>
                <c:pt idx="793">
                  <c:v>3.5450246060307416E-3</c:v>
                </c:pt>
                <c:pt idx="794">
                  <c:v>1.2795327075835462E-2</c:v>
                </c:pt>
                <c:pt idx="795">
                  <c:v>4.475710534958992E-3</c:v>
                </c:pt>
                <c:pt idx="796">
                  <c:v>1.3530646189467945E-2</c:v>
                </c:pt>
                <c:pt idx="797">
                  <c:v>-1.9783168185280621E-3</c:v>
                </c:pt>
                <c:pt idx="798">
                  <c:v>-4.3776483264971406E-3</c:v>
                </c:pt>
                <c:pt idx="799">
                  <c:v>9.060060335874703E-3</c:v>
                </c:pt>
                <c:pt idx="800">
                  <c:v>6.9992561856948819E-3</c:v>
                </c:pt>
                <c:pt idx="801">
                  <c:v>1.141732218369002E-3</c:v>
                </c:pt>
                <c:pt idx="802">
                  <c:v>-7.6141296898070195E-3</c:v>
                </c:pt>
                <c:pt idx="803">
                  <c:v>-5.5766585237749834E-3</c:v>
                </c:pt>
                <c:pt idx="804">
                  <c:v>-6.7393677391334832E-3</c:v>
                </c:pt>
                <c:pt idx="805">
                  <c:v>1.0535808157484656E-2</c:v>
                </c:pt>
                <c:pt idx="806">
                  <c:v>1.6730175929581602E-3</c:v>
                </c:pt>
                <c:pt idx="807">
                  <c:v>-1.1977086474766283E-3</c:v>
                </c:pt>
                <c:pt idx="808">
                  <c:v>-5.0302707746489933E-3</c:v>
                </c:pt>
                <c:pt idx="809">
                  <c:v>7.9095050649219175E-3</c:v>
                </c:pt>
                <c:pt idx="810">
                  <c:v>-7.3264281513096309E-4</c:v>
                </c:pt>
                <c:pt idx="811">
                  <c:v>1.7441971495155532E-2</c:v>
                </c:pt>
                <c:pt idx="812">
                  <c:v>5.6572014700374575E-3</c:v>
                </c:pt>
                <c:pt idx="813">
                  <c:v>1.3640460493719831E-2</c:v>
                </c:pt>
                <c:pt idx="814">
                  <c:v>2.0601909329641458E-2</c:v>
                </c:pt>
                <c:pt idx="815">
                  <c:v>5.4513819051488612E-3</c:v>
                </c:pt>
                <c:pt idx="816">
                  <c:v>1.4464856817764762E-2</c:v>
                </c:pt>
                <c:pt idx="817">
                  <c:v>1.9808361713902576E-2</c:v>
                </c:pt>
                <c:pt idx="818">
                  <c:v>7.9683927291921454E-3</c:v>
                </c:pt>
                <c:pt idx="819">
                  <c:v>9.6496860812556873E-3</c:v>
                </c:pt>
                <c:pt idx="820">
                  <c:v>-1.3199647589540479E-2</c:v>
                </c:pt>
                <c:pt idx="821">
                  <c:v>2.1850214247680057E-2</c:v>
                </c:pt>
                <c:pt idx="822">
                  <c:v>-6.6942202467431969E-4</c:v>
                </c:pt>
                <c:pt idx="823">
                  <c:v>5.4059577321414719E-2</c:v>
                </c:pt>
                <c:pt idx="824">
                  <c:v>-1.2096226272496662E-2</c:v>
                </c:pt>
                <c:pt idx="825">
                  <c:v>-2.6809544774332204E-2</c:v>
                </c:pt>
                <c:pt idx="826">
                  <c:v>-1.4969215356084658E-2</c:v>
                </c:pt>
                <c:pt idx="827">
                  <c:v>1.861512081440761E-2</c:v>
                </c:pt>
                <c:pt idx="828">
                  <c:v>9.4136753811121365E-3</c:v>
                </c:pt>
                <c:pt idx="829">
                  <c:v>-1.9611896554762923E-2</c:v>
                </c:pt>
                <c:pt idx="830">
                  <c:v>1.4393336413084863E-2</c:v>
                </c:pt>
                <c:pt idx="831">
                  <c:v>5.9020625353000247E-2</c:v>
                </c:pt>
                <c:pt idx="832">
                  <c:v>-2.0917601631051514E-2</c:v>
                </c:pt>
                <c:pt idx="833">
                  <c:v>1.2431488586341853E-2</c:v>
                </c:pt>
                <c:pt idx="834">
                  <c:v>5.2771706607372876E-2</c:v>
                </c:pt>
                <c:pt idx="835">
                  <c:v>1.4925566879245542E-2</c:v>
                </c:pt>
                <c:pt idx="836">
                  <c:v>6.8385489394157853E-2</c:v>
                </c:pt>
                <c:pt idx="837">
                  <c:v>6.1980619532562682E-2</c:v>
                </c:pt>
                <c:pt idx="838">
                  <c:v>5.6524528053707229E-3</c:v>
                </c:pt>
                <c:pt idx="839">
                  <c:v>-1.9571224124533285E-2</c:v>
                </c:pt>
                <c:pt idx="840">
                  <c:v>2.8284085075299392E-2</c:v>
                </c:pt>
                <c:pt idx="841">
                  <c:v>-8.1773244935660849E-2</c:v>
                </c:pt>
                <c:pt idx="842">
                  <c:v>-2.0645141217264934E-2</c:v>
                </c:pt>
                <c:pt idx="843">
                  <c:v>6.3552911603909371E-2</c:v>
                </c:pt>
                <c:pt idx="844">
                  <c:v>-4.0021367426275115E-2</c:v>
                </c:pt>
                <c:pt idx="845">
                  <c:v>-9.2660840755323902E-3</c:v>
                </c:pt>
                <c:pt idx="846">
                  <c:v>-3.5119516290211964E-3</c:v>
                </c:pt>
                <c:pt idx="847">
                  <c:v>6.2538186382786437E-2</c:v>
                </c:pt>
                <c:pt idx="848">
                  <c:v>6.1162124045313404E-2</c:v>
                </c:pt>
                <c:pt idx="849">
                  <c:v>-4.6897001812136893E-2</c:v>
                </c:pt>
                <c:pt idx="850">
                  <c:v>2.3618210859106991E-2</c:v>
                </c:pt>
                <c:pt idx="851">
                  <c:v>-2.9045077537144182E-2</c:v>
                </c:pt>
                <c:pt idx="852">
                  <c:v>-3.8405355351144949E-2</c:v>
                </c:pt>
                <c:pt idx="853">
                  <c:v>-2.4254198095628905E-2</c:v>
                </c:pt>
                <c:pt idx="854">
                  <c:v>-1.1963828217428443E-2</c:v>
                </c:pt>
                <c:pt idx="855">
                  <c:v>6.4313257638235885E-3</c:v>
                </c:pt>
                <c:pt idx="856">
                  <c:v>3.4952777718560986E-2</c:v>
                </c:pt>
                <c:pt idx="857">
                  <c:v>-2.3825663796808626E-2</c:v>
                </c:pt>
                <c:pt idx="858">
                  <c:v>6.6932660470982366E-3</c:v>
                </c:pt>
                <c:pt idx="859">
                  <c:v>3.7592407137872062E-2</c:v>
                </c:pt>
                <c:pt idx="860">
                  <c:v>-2.565645635772814E-2</c:v>
                </c:pt>
                <c:pt idx="861">
                  <c:v>1.3357588435930209E-2</c:v>
                </c:pt>
                <c:pt idx="862">
                  <c:v>1.8022128183005911E-2</c:v>
                </c:pt>
                <c:pt idx="863">
                  <c:v>4.3661254982680739E-2</c:v>
                </c:pt>
                <c:pt idx="864">
                  <c:v>1.8440682830775826E-3</c:v>
                </c:pt>
                <c:pt idx="865">
                  <c:v>-3.1897028858730303E-2</c:v>
                </c:pt>
                <c:pt idx="866">
                  <c:v>1.9506474280509389E-2</c:v>
                </c:pt>
                <c:pt idx="867">
                  <c:v>2.2490057384955475E-2</c:v>
                </c:pt>
                <c:pt idx="868">
                  <c:v>1.9541514190819946E-2</c:v>
                </c:pt>
                <c:pt idx="869">
                  <c:v>4.3006653055723786E-2</c:v>
                </c:pt>
                <c:pt idx="870">
                  <c:v>-6.3678455213888027E-2</c:v>
                </c:pt>
                <c:pt idx="871">
                  <c:v>6.5140386653249182E-3</c:v>
                </c:pt>
                <c:pt idx="872">
                  <c:v>-5.2827107264598848E-2</c:v>
                </c:pt>
                <c:pt idx="873">
                  <c:v>3.41100817246726E-2</c:v>
                </c:pt>
                <c:pt idx="874">
                  <c:v>1.1074242212565708E-2</c:v>
                </c:pt>
                <c:pt idx="875">
                  <c:v>1.6275878339358896E-2</c:v>
                </c:pt>
                <c:pt idx="876">
                  <c:v>3.0871904464976889E-2</c:v>
                </c:pt>
                <c:pt idx="877">
                  <c:v>3.5011416194724129E-2</c:v>
                </c:pt>
                <c:pt idx="878">
                  <c:v>8.3222656392945814E-3</c:v>
                </c:pt>
                <c:pt idx="879">
                  <c:v>-2.5305622117693636E-2</c:v>
                </c:pt>
                <c:pt idx="880">
                  <c:v>3.4600606840775899E-2</c:v>
                </c:pt>
                <c:pt idx="881">
                  <c:v>-1.3922964167295044E-2</c:v>
                </c:pt>
                <c:pt idx="882">
                  <c:v>-1.2743403386037629E-2</c:v>
                </c:pt>
                <c:pt idx="883">
                  <c:v>-2.9330146282436988E-2</c:v>
                </c:pt>
                <c:pt idx="884">
                  <c:v>3.2275004507149136E-3</c:v>
                </c:pt>
                <c:pt idx="885">
                  <c:v>-5.3722158279354906E-3</c:v>
                </c:pt>
                <c:pt idx="886">
                  <c:v>-2.7530298900510664E-2</c:v>
                </c:pt>
                <c:pt idx="887">
                  <c:v>1.6382617075336666E-2</c:v>
                </c:pt>
                <c:pt idx="888">
                  <c:v>2.5515177299022768E-2</c:v>
                </c:pt>
                <c:pt idx="889">
                  <c:v>-2.425621226766143E-2</c:v>
                </c:pt>
                <c:pt idx="890">
                  <c:v>1.9509312215717473E-2</c:v>
                </c:pt>
                <c:pt idx="891">
                  <c:v>-1.0889307030898805E-2</c:v>
                </c:pt>
                <c:pt idx="892">
                  <c:v>-8.0296309032483852E-3</c:v>
                </c:pt>
                <c:pt idx="893">
                  <c:v>1.1389027915367993E-2</c:v>
                </c:pt>
                <c:pt idx="894">
                  <c:v>-2.4740330415906907E-2</c:v>
                </c:pt>
                <c:pt idx="895">
                  <c:v>6.4635431775425418E-3</c:v>
                </c:pt>
                <c:pt idx="896">
                  <c:v>-4.0285727628081407E-2</c:v>
                </c:pt>
                <c:pt idx="897">
                  <c:v>-3.1441358118524713E-2</c:v>
                </c:pt>
                <c:pt idx="898">
                  <c:v>3.7378146980954659E-2</c:v>
                </c:pt>
                <c:pt idx="899">
                  <c:v>8.6550450382184806E-3</c:v>
                </c:pt>
                <c:pt idx="900">
                  <c:v>-1.0831257665836255E-2</c:v>
                </c:pt>
                <c:pt idx="901">
                  <c:v>2.8860613126989971E-2</c:v>
                </c:pt>
                <c:pt idx="902">
                  <c:v>-2.2926489730043173E-4</c:v>
                </c:pt>
                <c:pt idx="903">
                  <c:v>2.4776545534779461E-2</c:v>
                </c:pt>
                <c:pt idx="904">
                  <c:v>-6.2553475869890299E-3</c:v>
                </c:pt>
                <c:pt idx="905">
                  <c:v>-1.0745636505689734E-2</c:v>
                </c:pt>
                <c:pt idx="906">
                  <c:v>5.3710348971361763E-3</c:v>
                </c:pt>
                <c:pt idx="907">
                  <c:v>1.2847502060964923E-2</c:v>
                </c:pt>
                <c:pt idx="908">
                  <c:v>-1.4701834830770632E-2</c:v>
                </c:pt>
                <c:pt idx="909">
                  <c:v>-6.0928531079241528E-3</c:v>
                </c:pt>
                <c:pt idx="910">
                  <c:v>2.3441132453932718E-5</c:v>
                </c:pt>
                <c:pt idx="911">
                  <c:v>-4.9285569557490135E-3</c:v>
                </c:pt>
                <c:pt idx="912">
                  <c:v>8.5126780274812353E-3</c:v>
                </c:pt>
                <c:pt idx="913">
                  <c:v>-2.7237590309578161E-2</c:v>
                </c:pt>
                <c:pt idx="914">
                  <c:v>4.9158519955513321E-3</c:v>
                </c:pt>
                <c:pt idx="915">
                  <c:v>8.8660145002138254E-3</c:v>
                </c:pt>
                <c:pt idx="916">
                  <c:v>9.3447891393251548E-3</c:v>
                </c:pt>
                <c:pt idx="917">
                  <c:v>-3.8101959563708932E-3</c:v>
                </c:pt>
                <c:pt idx="918">
                  <c:v>5.0989429541114758E-4</c:v>
                </c:pt>
                <c:pt idx="919">
                  <c:v>-1.1364692818752398E-2</c:v>
                </c:pt>
                <c:pt idx="920">
                  <c:v>-1.4428577079570008E-2</c:v>
                </c:pt>
                <c:pt idx="921">
                  <c:v>2.2016803588136031E-3</c:v>
                </c:pt>
                <c:pt idx="922">
                  <c:v>2.0176811855155397E-2</c:v>
                </c:pt>
                <c:pt idx="923">
                  <c:v>-1.5005126072240339E-2</c:v>
                </c:pt>
                <c:pt idx="924">
                  <c:v>1.4928005662522606E-2</c:v>
                </c:pt>
                <c:pt idx="925">
                  <c:v>-2.3820119984888123E-2</c:v>
                </c:pt>
                <c:pt idx="926">
                  <c:v>1.0645393162203844E-2</c:v>
                </c:pt>
                <c:pt idx="927">
                  <c:v>2.5611079355031287E-2</c:v>
                </c:pt>
                <c:pt idx="928">
                  <c:v>9.5076143060764898E-3</c:v>
                </c:pt>
                <c:pt idx="929">
                  <c:v>7.5522497397776684E-3</c:v>
                </c:pt>
                <c:pt idx="930">
                  <c:v>5.4942940221657261E-3</c:v>
                </c:pt>
                <c:pt idx="931">
                  <c:v>-4.3885555787092452E-3</c:v>
                </c:pt>
                <c:pt idx="932">
                  <c:v>-8.3745589420545375E-3</c:v>
                </c:pt>
                <c:pt idx="933">
                  <c:v>1.0971215236048716E-2</c:v>
                </c:pt>
                <c:pt idx="934">
                  <c:v>3.7597336441503107E-2</c:v>
                </c:pt>
                <c:pt idx="935">
                  <c:v>-9.9638612873808787E-3</c:v>
                </c:pt>
                <c:pt idx="936">
                  <c:v>-1.7499963932679996E-2</c:v>
                </c:pt>
                <c:pt idx="937">
                  <c:v>7.6941728230291336E-3</c:v>
                </c:pt>
                <c:pt idx="938">
                  <c:v>-1.0380286486468861E-2</c:v>
                </c:pt>
                <c:pt idx="939">
                  <c:v>4.3949158824253282E-3</c:v>
                </c:pt>
                <c:pt idx="940">
                  <c:v>-1.968085094750497E-2</c:v>
                </c:pt>
                <c:pt idx="941">
                  <c:v>1.5009199886646561E-3</c:v>
                </c:pt>
                <c:pt idx="942">
                  <c:v>-2.0429592634683968E-2</c:v>
                </c:pt>
                <c:pt idx="943">
                  <c:v>-1.5148371332099485E-3</c:v>
                </c:pt>
                <c:pt idx="944">
                  <c:v>-7.9153449732093095E-3</c:v>
                </c:pt>
                <c:pt idx="945">
                  <c:v>1.1209073073846203E-3</c:v>
                </c:pt>
                <c:pt idx="946">
                  <c:v>-1.6339628765500751E-2</c:v>
                </c:pt>
                <c:pt idx="947">
                  <c:v>2.3471363645320305E-4</c:v>
                </c:pt>
                <c:pt idx="948">
                  <c:v>5.6382321643436394E-3</c:v>
                </c:pt>
                <c:pt idx="949">
                  <c:v>-1.0553380335007911E-2</c:v>
                </c:pt>
                <c:pt idx="950">
                  <c:v>9.4098036365431771E-4</c:v>
                </c:pt>
                <c:pt idx="951">
                  <c:v>-5.6082258101003675E-3</c:v>
                </c:pt>
                <c:pt idx="952">
                  <c:v>4.5330514003605812E-3</c:v>
                </c:pt>
                <c:pt idx="953">
                  <c:v>1.7774586241845206E-2</c:v>
                </c:pt>
                <c:pt idx="954">
                  <c:v>1.9606267718314713E-2</c:v>
                </c:pt>
                <c:pt idx="955">
                  <c:v>-6.4202228923583432E-3</c:v>
                </c:pt>
                <c:pt idx="956">
                  <c:v>-9.0572809536705115E-3</c:v>
                </c:pt>
                <c:pt idx="957">
                  <c:v>-1.9409604442769488E-2</c:v>
                </c:pt>
                <c:pt idx="958">
                  <c:v>-1.1561606210491154E-2</c:v>
                </c:pt>
                <c:pt idx="959">
                  <c:v>4.1640199302092635E-3</c:v>
                </c:pt>
                <c:pt idx="960">
                  <c:v>-2.8289596568167583E-3</c:v>
                </c:pt>
                <c:pt idx="961">
                  <c:v>-7.5757616926982229E-3</c:v>
                </c:pt>
                <c:pt idx="962">
                  <c:v>-1.4591551959453986E-2</c:v>
                </c:pt>
                <c:pt idx="963">
                  <c:v>2.8951653809758575E-3</c:v>
                </c:pt>
                <c:pt idx="964">
                  <c:v>1.1279984577149835E-2</c:v>
                </c:pt>
                <c:pt idx="965">
                  <c:v>-1.0392492155939331E-2</c:v>
                </c:pt>
                <c:pt idx="966">
                  <c:v>-5.0396980481191593E-3</c:v>
                </c:pt>
                <c:pt idx="967">
                  <c:v>1.0941584678074733E-2</c:v>
                </c:pt>
                <c:pt idx="968">
                  <c:v>2.2077989261434325E-2</c:v>
                </c:pt>
                <c:pt idx="969">
                  <c:v>-1.3464610882577688E-2</c:v>
                </c:pt>
                <c:pt idx="970">
                  <c:v>-3.0557051792345176E-4</c:v>
                </c:pt>
                <c:pt idx="971">
                  <c:v>-1.5743683956347541E-2</c:v>
                </c:pt>
                <c:pt idx="972">
                  <c:v>2.2556006844825265E-2</c:v>
                </c:pt>
                <c:pt idx="973">
                  <c:v>-1.1734597362855027E-2</c:v>
                </c:pt>
                <c:pt idx="974">
                  <c:v>-9.0826834453737355E-3</c:v>
                </c:pt>
                <c:pt idx="975">
                  <c:v>-1.7815833586378722E-3</c:v>
                </c:pt>
                <c:pt idx="976">
                  <c:v>-2.2724979573525182E-2</c:v>
                </c:pt>
                <c:pt idx="977">
                  <c:v>8.0226132129757512E-3</c:v>
                </c:pt>
                <c:pt idx="978">
                  <c:v>-1.2744708819953911E-2</c:v>
                </c:pt>
                <c:pt idx="979">
                  <c:v>-2.271824947888195E-3</c:v>
                </c:pt>
                <c:pt idx="980">
                  <c:v>-2.2913668355356912E-2</c:v>
                </c:pt>
                <c:pt idx="981">
                  <c:v>5.1118094765246645E-4</c:v>
                </c:pt>
                <c:pt idx="982">
                  <c:v>3.892482774155181E-5</c:v>
                </c:pt>
                <c:pt idx="983">
                  <c:v>2.1101372937896275E-2</c:v>
                </c:pt>
                <c:pt idx="984">
                  <c:v>-1.2637775447762799E-2</c:v>
                </c:pt>
                <c:pt idx="985">
                  <c:v>1.4025842910705025E-2</c:v>
                </c:pt>
                <c:pt idx="986">
                  <c:v>-1.9060501743936115E-2</c:v>
                </c:pt>
                <c:pt idx="987">
                  <c:v>-1.388026278181274E-2</c:v>
                </c:pt>
                <c:pt idx="988">
                  <c:v>-7.6937629073940278E-3</c:v>
                </c:pt>
                <c:pt idx="989">
                  <c:v>-2.5828181423518536E-3</c:v>
                </c:pt>
                <c:pt idx="990">
                  <c:v>-1.7943989937850772E-3</c:v>
                </c:pt>
                <c:pt idx="991">
                  <c:v>-1.6002761372489981E-3</c:v>
                </c:pt>
                <c:pt idx="992">
                  <c:v>-9.906033399217232E-3</c:v>
                </c:pt>
                <c:pt idx="993">
                  <c:v>1.5215518087210226E-2</c:v>
                </c:pt>
                <c:pt idx="994">
                  <c:v>-2.0243304554023556E-2</c:v>
                </c:pt>
                <c:pt idx="995">
                  <c:v>-1.2942415456290155E-2</c:v>
                </c:pt>
                <c:pt idx="996">
                  <c:v>-5.7368928504706474E-3</c:v>
                </c:pt>
                <c:pt idx="997">
                  <c:v>-1.481086576253117E-2</c:v>
                </c:pt>
                <c:pt idx="998">
                  <c:v>2.1244268996254905E-2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66-41B0-83CF-7D8E12FEF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323552"/>
        <c:axId val="512332736"/>
      </c:scatterChart>
      <c:valAx>
        <c:axId val="51232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Corpo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512332736"/>
        <c:crosses val="autoZero"/>
        <c:crossBetween val="midCat"/>
      </c:valAx>
      <c:valAx>
        <c:axId val="512332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323552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'WDOFUT-Template'!$V$26</c:f>
              <c:strCache>
                <c:ptCount val="1"/>
                <c:pt idx="0">
                  <c:v>Resíduos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'WDOFUT-Template'!$U$27:$U$1025</c:f>
              <c:numCache>
                <c:formatCode>General</c:formatCode>
                <c:ptCount val="999"/>
                <c:pt idx="0">
                  <c:v>-2.9486091268531782E-4</c:v>
                </c:pt>
                <c:pt idx="1">
                  <c:v>-9.6197959105435413E-5</c:v>
                </c:pt>
                <c:pt idx="2">
                  <c:v>6.1446388590112458E-4</c:v>
                </c:pt>
                <c:pt idx="3">
                  <c:v>3.8940685937913683E-4</c:v>
                </c:pt>
                <c:pt idx="4">
                  <c:v>1.0293130247678885E-5</c:v>
                </c:pt>
                <c:pt idx="5">
                  <c:v>5.4531981514858259E-4</c:v>
                </c:pt>
                <c:pt idx="6">
                  <c:v>-2.2133424998504149E-5</c:v>
                </c:pt>
                <c:pt idx="7">
                  <c:v>6.7498926127389789E-4</c:v>
                </c:pt>
                <c:pt idx="8">
                  <c:v>7.3082081221785566E-4</c:v>
                </c:pt>
                <c:pt idx="9">
                  <c:v>3.1718636838044345E-4</c:v>
                </c:pt>
                <c:pt idx="10">
                  <c:v>-3.1703937052303911E-3</c:v>
                </c:pt>
                <c:pt idx="11">
                  <c:v>-1.3139759221878189E-3</c:v>
                </c:pt>
                <c:pt idx="12">
                  <c:v>9.8191651750696458E-4</c:v>
                </c:pt>
                <c:pt idx="13">
                  <c:v>-5.2432240881975314E-4</c:v>
                </c:pt>
                <c:pt idx="14">
                  <c:v>-1.2525224076804513E-3</c:v>
                </c:pt>
                <c:pt idx="15">
                  <c:v>-4.9441639054124617E-4</c:v>
                </c:pt>
                <c:pt idx="16">
                  <c:v>-4.5937924864088191E-4</c:v>
                </c:pt>
                <c:pt idx="17">
                  <c:v>-1.3324894205384667E-3</c:v>
                </c:pt>
                <c:pt idx="18">
                  <c:v>9.2793282317825908E-4</c:v>
                </c:pt>
                <c:pt idx="19">
                  <c:v>7.9529854210278145E-4</c:v>
                </c:pt>
                <c:pt idx="20">
                  <c:v>7.6397266051847653E-4</c:v>
                </c:pt>
                <c:pt idx="21">
                  <c:v>3.0064984840204095E-4</c:v>
                </c:pt>
                <c:pt idx="22">
                  <c:v>6.9641357536612042E-4</c:v>
                </c:pt>
                <c:pt idx="23">
                  <c:v>4.5272237326089769E-4</c:v>
                </c:pt>
                <c:pt idx="24">
                  <c:v>-2.7641440284516445E-4</c:v>
                </c:pt>
                <c:pt idx="25">
                  <c:v>4.8530663006519351E-4</c:v>
                </c:pt>
                <c:pt idx="26">
                  <c:v>-7.0615900242295727E-4</c:v>
                </c:pt>
                <c:pt idx="27">
                  <c:v>-8.0285833294042939E-4</c:v>
                </c:pt>
                <c:pt idx="28">
                  <c:v>8.7374224038677597E-4</c:v>
                </c:pt>
                <c:pt idx="29">
                  <c:v>1.1305198442929956E-4</c:v>
                </c:pt>
                <c:pt idx="30">
                  <c:v>1.2242747615520634E-4</c:v>
                </c:pt>
                <c:pt idx="31">
                  <c:v>3.2334415251558484E-4</c:v>
                </c:pt>
                <c:pt idx="32">
                  <c:v>-3.0294715173846676E-6</c:v>
                </c:pt>
                <c:pt idx="33">
                  <c:v>-9.3616987004395305E-4</c:v>
                </c:pt>
                <c:pt idx="34">
                  <c:v>-1.0485693638342742E-3</c:v>
                </c:pt>
                <c:pt idx="35">
                  <c:v>-7.4499704663527817E-4</c:v>
                </c:pt>
                <c:pt idx="36">
                  <c:v>-2.8087824275222357E-4</c:v>
                </c:pt>
                <c:pt idx="37">
                  <c:v>6.3031335959506593E-4</c:v>
                </c:pt>
                <c:pt idx="38">
                  <c:v>3.375108062638317E-4</c:v>
                </c:pt>
                <c:pt idx="39">
                  <c:v>7.6294983074843951E-4</c:v>
                </c:pt>
                <c:pt idx="40">
                  <c:v>-1.7477126091337107E-4</c:v>
                </c:pt>
                <c:pt idx="41">
                  <c:v>-5.4606831452310312E-4</c:v>
                </c:pt>
                <c:pt idx="42">
                  <c:v>6.8945191932788627E-4</c:v>
                </c:pt>
                <c:pt idx="43">
                  <c:v>-5.1133743349959803E-4</c:v>
                </c:pt>
                <c:pt idx="44">
                  <c:v>6.2754486428507651E-5</c:v>
                </c:pt>
                <c:pt idx="45">
                  <c:v>-2.1638951282694369E-4</c:v>
                </c:pt>
                <c:pt idx="46">
                  <c:v>1.5830164371336572E-5</c:v>
                </c:pt>
                <c:pt idx="47">
                  <c:v>-1.5475335297513496E-3</c:v>
                </c:pt>
                <c:pt idx="48">
                  <c:v>-2.1770236802571615E-3</c:v>
                </c:pt>
                <c:pt idx="49">
                  <c:v>-2.630784556487097E-3</c:v>
                </c:pt>
                <c:pt idx="50">
                  <c:v>1.6191552992097838E-3</c:v>
                </c:pt>
                <c:pt idx="51">
                  <c:v>-3.1436604361102723E-4</c:v>
                </c:pt>
                <c:pt idx="52">
                  <c:v>1.1282237329932256E-3</c:v>
                </c:pt>
                <c:pt idx="53">
                  <c:v>5.1257640220311418E-4</c:v>
                </c:pt>
                <c:pt idx="54">
                  <c:v>-2.1301426231054094E-4</c:v>
                </c:pt>
                <c:pt idx="55">
                  <c:v>1.3713608311847455E-3</c:v>
                </c:pt>
                <c:pt idx="56">
                  <c:v>5.789365354502416E-4</c:v>
                </c:pt>
                <c:pt idx="57">
                  <c:v>5.0301681706668797E-4</c:v>
                </c:pt>
                <c:pt idx="58">
                  <c:v>-3.8513149618667338E-4</c:v>
                </c:pt>
                <c:pt idx="59">
                  <c:v>-4.5283263710439113E-4</c:v>
                </c:pt>
                <c:pt idx="60">
                  <c:v>1.4545869792626049E-3</c:v>
                </c:pt>
                <c:pt idx="61">
                  <c:v>-5.8248371455477403E-4</c:v>
                </c:pt>
                <c:pt idx="62">
                  <c:v>-2.705174117076682E-3</c:v>
                </c:pt>
                <c:pt idx="63">
                  <c:v>-6.8281478261779014E-4</c:v>
                </c:pt>
                <c:pt idx="64">
                  <c:v>1.0197410796039747E-3</c:v>
                </c:pt>
                <c:pt idx="65">
                  <c:v>-8.2117633375254618E-4</c:v>
                </c:pt>
                <c:pt idx="66">
                  <c:v>-5.612319874007261E-4</c:v>
                </c:pt>
                <c:pt idx="67">
                  <c:v>-2.2977930300353906E-3</c:v>
                </c:pt>
                <c:pt idx="68">
                  <c:v>-1.5230239288619597E-3</c:v>
                </c:pt>
                <c:pt idx="69">
                  <c:v>2.2057471786723413E-3</c:v>
                </c:pt>
                <c:pt idx="70">
                  <c:v>-1.2338210182627348E-3</c:v>
                </c:pt>
                <c:pt idx="71">
                  <c:v>-1.6302108502488422E-3</c:v>
                </c:pt>
                <c:pt idx="72">
                  <c:v>1.7066996569571626E-3</c:v>
                </c:pt>
                <c:pt idx="73">
                  <c:v>-2.0846807028561165E-4</c:v>
                </c:pt>
                <c:pt idx="74">
                  <c:v>4.9403352320630278E-4</c:v>
                </c:pt>
                <c:pt idx="75">
                  <c:v>4.5148887953013725E-4</c:v>
                </c:pt>
                <c:pt idx="76">
                  <c:v>6.2505260325156444E-4</c:v>
                </c:pt>
                <c:pt idx="77">
                  <c:v>-1.0422920046997762E-3</c:v>
                </c:pt>
                <c:pt idx="78">
                  <c:v>7.9755737873534144E-4</c:v>
                </c:pt>
                <c:pt idx="79">
                  <c:v>-3.29923046733238E-5</c:v>
                </c:pt>
                <c:pt idx="80">
                  <c:v>2.1361330256182735E-4</c:v>
                </c:pt>
                <c:pt idx="81">
                  <c:v>-6.9479860933295144E-5</c:v>
                </c:pt>
                <c:pt idx="82">
                  <c:v>2.7532858344768841E-4</c:v>
                </c:pt>
                <c:pt idx="83">
                  <c:v>-2.7338564425085038E-4</c:v>
                </c:pt>
                <c:pt idx="84">
                  <c:v>-3.8036472177675632E-4</c:v>
                </c:pt>
                <c:pt idx="85">
                  <c:v>2.7033233634658711E-4</c:v>
                </c:pt>
                <c:pt idx="86">
                  <c:v>7.6312965408328317E-4</c:v>
                </c:pt>
                <c:pt idx="87">
                  <c:v>-2.1560887347780449E-4</c:v>
                </c:pt>
                <c:pt idx="88">
                  <c:v>1.1871280023844684E-5</c:v>
                </c:pt>
                <c:pt idx="89">
                  <c:v>5.1663564846451618E-5</c:v>
                </c:pt>
                <c:pt idx="90">
                  <c:v>8.84902511749415E-4</c:v>
                </c:pt>
                <c:pt idx="91">
                  <c:v>-1.6754122464981045E-4</c:v>
                </c:pt>
                <c:pt idx="92">
                  <c:v>2.9336731961228694E-4</c:v>
                </c:pt>
                <c:pt idx="93">
                  <c:v>6.9342497124435783E-4</c:v>
                </c:pt>
                <c:pt idx="94">
                  <c:v>-2.3743240616731109E-4</c:v>
                </c:pt>
                <c:pt idx="95">
                  <c:v>1.2354222540612862E-3</c:v>
                </c:pt>
                <c:pt idx="96">
                  <c:v>5.5693463021457652E-4</c:v>
                </c:pt>
                <c:pt idx="97">
                  <c:v>-5.0323074883106965E-4</c:v>
                </c:pt>
                <c:pt idx="98">
                  <c:v>-2.1105269840453744E-3</c:v>
                </c:pt>
                <c:pt idx="99">
                  <c:v>-1.1866523484355626E-3</c:v>
                </c:pt>
                <c:pt idx="100">
                  <c:v>-2.623870185782405E-4</c:v>
                </c:pt>
                <c:pt idx="101">
                  <c:v>-3.7525950488986637E-4</c:v>
                </c:pt>
                <c:pt idx="102">
                  <c:v>1.4375470863218567E-3</c:v>
                </c:pt>
                <c:pt idx="103">
                  <c:v>6.2869686755911901E-6</c:v>
                </c:pt>
                <c:pt idx="104">
                  <c:v>3.4502284122860994E-4</c:v>
                </c:pt>
                <c:pt idx="105">
                  <c:v>-1.190312184770599E-3</c:v>
                </c:pt>
                <c:pt idx="106">
                  <c:v>6.3612979811309887E-4</c:v>
                </c:pt>
                <c:pt idx="107">
                  <c:v>2.3552874605810824E-4</c:v>
                </c:pt>
                <c:pt idx="108">
                  <c:v>-4.0027856420602354E-4</c:v>
                </c:pt>
                <c:pt idx="109">
                  <c:v>1.5969309797935085E-4</c:v>
                </c:pt>
                <c:pt idx="110">
                  <c:v>-1.0932322297260647E-3</c:v>
                </c:pt>
                <c:pt idx="111">
                  <c:v>-2.3545404065813629E-4</c:v>
                </c:pt>
                <c:pt idx="112">
                  <c:v>3.134636228290247E-5</c:v>
                </c:pt>
                <c:pt idx="113">
                  <c:v>-7.0028445962557124E-4</c:v>
                </c:pt>
                <c:pt idx="114">
                  <c:v>-7.4878640144947673E-4</c:v>
                </c:pt>
                <c:pt idx="115">
                  <c:v>-1.7927250346630225E-4</c:v>
                </c:pt>
                <c:pt idx="116">
                  <c:v>1.0378059163988354E-3</c:v>
                </c:pt>
                <c:pt idx="117">
                  <c:v>2.2171736629901566E-4</c:v>
                </c:pt>
                <c:pt idx="118">
                  <c:v>-6.5659583716835336E-4</c:v>
                </c:pt>
                <c:pt idx="119">
                  <c:v>1.1314100895712127E-3</c:v>
                </c:pt>
                <c:pt idx="120">
                  <c:v>3.9951751093655143E-4</c:v>
                </c:pt>
                <c:pt idx="121">
                  <c:v>3.2286376377170875E-4</c:v>
                </c:pt>
                <c:pt idx="122">
                  <c:v>5.3598680428710091E-4</c:v>
                </c:pt>
                <c:pt idx="123">
                  <c:v>4.3897697921554447E-4</c:v>
                </c:pt>
                <c:pt idx="124">
                  <c:v>5.1219219023539663E-4</c:v>
                </c:pt>
                <c:pt idx="125">
                  <c:v>-3.3902783481510175E-4</c:v>
                </c:pt>
                <c:pt idx="126">
                  <c:v>-2.1054919402459737E-3</c:v>
                </c:pt>
                <c:pt idx="127">
                  <c:v>2.8934986664836684E-4</c:v>
                </c:pt>
                <c:pt idx="128">
                  <c:v>-1.7382438666834317E-4</c:v>
                </c:pt>
                <c:pt idx="129">
                  <c:v>-1.5289245036982323E-3</c:v>
                </c:pt>
                <c:pt idx="130">
                  <c:v>3.4839938178661187E-4</c:v>
                </c:pt>
                <c:pt idx="131">
                  <c:v>-9.0980683452764966E-4</c:v>
                </c:pt>
                <c:pt idx="132">
                  <c:v>-3.6900416262393524E-4</c:v>
                </c:pt>
                <c:pt idx="133">
                  <c:v>-1.6714421011906059E-5</c:v>
                </c:pt>
                <c:pt idx="134">
                  <c:v>5.477807241367447E-4</c:v>
                </c:pt>
                <c:pt idx="135">
                  <c:v>1.4564928215621848E-3</c:v>
                </c:pt>
                <c:pt idx="136">
                  <c:v>-2.9730726824560701E-4</c:v>
                </c:pt>
                <c:pt idx="137">
                  <c:v>-4.0433544891418965E-4</c:v>
                </c:pt>
                <c:pt idx="138">
                  <c:v>-1.6429843854358901E-3</c:v>
                </c:pt>
                <c:pt idx="139">
                  <c:v>3.5548974176664513E-4</c:v>
                </c:pt>
                <c:pt idx="140">
                  <c:v>7.0150957148631759E-4</c:v>
                </c:pt>
                <c:pt idx="141">
                  <c:v>5.097002680775971E-4</c:v>
                </c:pt>
                <c:pt idx="142">
                  <c:v>-1.4138321670466641E-3</c:v>
                </c:pt>
                <c:pt idx="143">
                  <c:v>-1.3910264452928506E-3</c:v>
                </c:pt>
                <c:pt idx="144">
                  <c:v>-1.0836052577533398E-3</c:v>
                </c:pt>
                <c:pt idx="145">
                  <c:v>-3.2605670463131426E-4</c:v>
                </c:pt>
                <c:pt idx="146">
                  <c:v>-5.4154584019745072E-4</c:v>
                </c:pt>
                <c:pt idx="147">
                  <c:v>-8.066869368615363E-4</c:v>
                </c:pt>
                <c:pt idx="148">
                  <c:v>-1.6037447825788063E-3</c:v>
                </c:pt>
                <c:pt idx="149">
                  <c:v>-1.8284121149027557E-3</c:v>
                </c:pt>
                <c:pt idx="150">
                  <c:v>-1.9545779253829403E-3</c:v>
                </c:pt>
                <c:pt idx="151">
                  <c:v>1.6934496260653477E-3</c:v>
                </c:pt>
                <c:pt idx="152">
                  <c:v>9.228027386085501E-4</c:v>
                </c:pt>
                <c:pt idx="153">
                  <c:v>-8.7270625594194841E-4</c:v>
                </c:pt>
                <c:pt idx="154">
                  <c:v>4.7389328889349937E-4</c:v>
                </c:pt>
                <c:pt idx="155">
                  <c:v>-7.6060377525964337E-4</c:v>
                </c:pt>
                <c:pt idx="156">
                  <c:v>-1.9054661151968647E-4</c:v>
                </c:pt>
                <c:pt idx="157">
                  <c:v>-2.3300571619435696E-4</c:v>
                </c:pt>
                <c:pt idx="158">
                  <c:v>-8.6504236778862424E-5</c:v>
                </c:pt>
                <c:pt idx="159">
                  <c:v>-7.1518636942121186E-4</c:v>
                </c:pt>
                <c:pt idx="160">
                  <c:v>7.7753045940596348E-4</c:v>
                </c:pt>
                <c:pt idx="161">
                  <c:v>1.327571020552636E-3</c:v>
                </c:pt>
                <c:pt idx="162">
                  <c:v>-4.9212755085431297E-5</c:v>
                </c:pt>
                <c:pt idx="163">
                  <c:v>3.0156491031012138E-4</c:v>
                </c:pt>
                <c:pt idx="164">
                  <c:v>9.5330637295250938E-4</c:v>
                </c:pt>
                <c:pt idx="165">
                  <c:v>-7.6804229604825365E-4</c:v>
                </c:pt>
                <c:pt idx="166">
                  <c:v>-8.4866697740646683E-4</c:v>
                </c:pt>
                <c:pt idx="167">
                  <c:v>2.2127964506901996E-4</c:v>
                </c:pt>
                <c:pt idx="168">
                  <c:v>2.4459523159505565E-4</c:v>
                </c:pt>
                <c:pt idx="169">
                  <c:v>-8.7344097967737618E-4</c:v>
                </c:pt>
                <c:pt idx="170">
                  <c:v>-1.4408948967754029E-3</c:v>
                </c:pt>
                <c:pt idx="171">
                  <c:v>-1.6911953967483113E-4</c:v>
                </c:pt>
                <c:pt idx="172">
                  <c:v>-7.76655187155347E-5</c:v>
                </c:pt>
                <c:pt idx="173">
                  <c:v>1.6281625026305308E-3</c:v>
                </c:pt>
                <c:pt idx="174">
                  <c:v>6.9250723273330352E-4</c:v>
                </c:pt>
                <c:pt idx="175">
                  <c:v>3.7165166379966906E-4</c:v>
                </c:pt>
                <c:pt idx="176">
                  <c:v>3.187646812628953E-4</c:v>
                </c:pt>
                <c:pt idx="177">
                  <c:v>9.0051096891448866E-4</c:v>
                </c:pt>
                <c:pt idx="178">
                  <c:v>-4.2414335711538271E-4</c:v>
                </c:pt>
                <c:pt idx="179">
                  <c:v>-2.2851190344460638E-4</c:v>
                </c:pt>
                <c:pt idx="180">
                  <c:v>-1.1405820463420632E-3</c:v>
                </c:pt>
                <c:pt idx="181">
                  <c:v>-3.8964535888432123E-4</c:v>
                </c:pt>
                <c:pt idx="182">
                  <c:v>5.8156877107429271E-4</c:v>
                </c:pt>
                <c:pt idx="183">
                  <c:v>1.2110832196485673E-3</c:v>
                </c:pt>
                <c:pt idx="184">
                  <c:v>-7.8187635127825424E-4</c:v>
                </c:pt>
                <c:pt idx="185">
                  <c:v>1.8767778198615869E-4</c:v>
                </c:pt>
                <c:pt idx="186">
                  <c:v>5.6607301214464548E-4</c:v>
                </c:pt>
                <c:pt idx="187">
                  <c:v>2.1558320065292945E-4</c:v>
                </c:pt>
                <c:pt idx="188">
                  <c:v>2.3193222814661368E-4</c:v>
                </c:pt>
                <c:pt idx="189">
                  <c:v>9.7387513302116518E-4</c:v>
                </c:pt>
                <c:pt idx="190">
                  <c:v>2.1266601609143252E-4</c:v>
                </c:pt>
                <c:pt idx="191">
                  <c:v>7.0278226185340863E-4</c:v>
                </c:pt>
                <c:pt idx="192">
                  <c:v>-4.6570395338542999E-4</c:v>
                </c:pt>
                <c:pt idx="193">
                  <c:v>-4.5314041349473811E-4</c:v>
                </c:pt>
                <c:pt idx="194">
                  <c:v>-1.7021272848412638E-3</c:v>
                </c:pt>
                <c:pt idx="195">
                  <c:v>1.0661144048659855E-3</c:v>
                </c:pt>
                <c:pt idx="196">
                  <c:v>-3.398937669148377E-4</c:v>
                </c:pt>
                <c:pt idx="197">
                  <c:v>8.94344577617616E-5</c:v>
                </c:pt>
                <c:pt idx="198">
                  <c:v>3.093943423500468E-4</c:v>
                </c:pt>
                <c:pt idx="199">
                  <c:v>-7.283950634767852E-4</c:v>
                </c:pt>
                <c:pt idx="200">
                  <c:v>-1.451073272683494E-3</c:v>
                </c:pt>
                <c:pt idx="201">
                  <c:v>-9.2354631402939073E-4</c:v>
                </c:pt>
                <c:pt idx="202">
                  <c:v>-6.0809173402708678E-4</c:v>
                </c:pt>
                <c:pt idx="203">
                  <c:v>2.399384959229901E-4</c:v>
                </c:pt>
                <c:pt idx="204">
                  <c:v>6.0230837327259498E-4</c:v>
                </c:pt>
                <c:pt idx="205">
                  <c:v>4.2452979397923217E-4</c:v>
                </c:pt>
                <c:pt idx="206">
                  <c:v>3.2188075380968067E-4</c:v>
                </c:pt>
                <c:pt idx="207">
                  <c:v>1.6317945108759626E-4</c:v>
                </c:pt>
                <c:pt idx="208">
                  <c:v>-2.72394051220575E-4</c:v>
                </c:pt>
                <c:pt idx="209">
                  <c:v>-1.1750328620894919E-3</c:v>
                </c:pt>
                <c:pt idx="210">
                  <c:v>-1.2692585085408276E-3</c:v>
                </c:pt>
                <c:pt idx="211">
                  <c:v>-1.0660584983315864E-3</c:v>
                </c:pt>
                <c:pt idx="212">
                  <c:v>5.2671852219669791E-4</c:v>
                </c:pt>
                <c:pt idx="213">
                  <c:v>-4.2987494954145085E-4</c:v>
                </c:pt>
                <c:pt idx="214">
                  <c:v>3.0757827878467501E-4</c:v>
                </c:pt>
                <c:pt idx="215">
                  <c:v>-1.7640678636434085E-3</c:v>
                </c:pt>
                <c:pt idx="216">
                  <c:v>-1.9628726770974394E-3</c:v>
                </c:pt>
                <c:pt idx="217">
                  <c:v>1.5281024310179309E-3</c:v>
                </c:pt>
                <c:pt idx="218">
                  <c:v>7.3532235096548904E-4</c:v>
                </c:pt>
                <c:pt idx="219">
                  <c:v>1.641605568627052E-4</c:v>
                </c:pt>
                <c:pt idx="220">
                  <c:v>4.9423559978257505E-4</c:v>
                </c:pt>
                <c:pt idx="221">
                  <c:v>1.6488966396796593E-5</c:v>
                </c:pt>
                <c:pt idx="222">
                  <c:v>-2.5871258542903134E-4</c:v>
                </c:pt>
                <c:pt idx="223">
                  <c:v>-9.5118560677723675E-4</c:v>
                </c:pt>
                <c:pt idx="224">
                  <c:v>-9.2699919286111441E-6</c:v>
                </c:pt>
                <c:pt idx="225">
                  <c:v>7.5385597420245633E-4</c:v>
                </c:pt>
                <c:pt idx="226">
                  <c:v>-3.1583111711905879E-4</c:v>
                </c:pt>
                <c:pt idx="227">
                  <c:v>-3.4059513021187808E-4</c:v>
                </c:pt>
                <c:pt idx="228">
                  <c:v>1.7299544735869225E-4</c:v>
                </c:pt>
                <c:pt idx="229">
                  <c:v>7.8423098836862242E-4</c:v>
                </c:pt>
                <c:pt idx="230">
                  <c:v>-1.1235542015052596E-4</c:v>
                </c:pt>
                <c:pt idx="231">
                  <c:v>-3.6178894264441726E-4</c:v>
                </c:pt>
                <c:pt idx="232">
                  <c:v>-4.6767564964553216E-5</c:v>
                </c:pt>
                <c:pt idx="233">
                  <c:v>-6.94650940504953E-4</c:v>
                </c:pt>
                <c:pt idx="234">
                  <c:v>7.0560766621519176E-4</c:v>
                </c:pt>
                <c:pt idx="235">
                  <c:v>7.1488548592268171E-4</c:v>
                </c:pt>
                <c:pt idx="236">
                  <c:v>6.0851606351741911E-4</c:v>
                </c:pt>
                <c:pt idx="237">
                  <c:v>1.1820392823990887E-4</c:v>
                </c:pt>
                <c:pt idx="238">
                  <c:v>-7.3218087028850633E-4</c:v>
                </c:pt>
                <c:pt idx="239">
                  <c:v>2.249112872066012E-4</c:v>
                </c:pt>
                <c:pt idx="240">
                  <c:v>4.024779161709073E-4</c:v>
                </c:pt>
                <c:pt idx="241">
                  <c:v>-7.1285874217465433E-4</c:v>
                </c:pt>
                <c:pt idx="242">
                  <c:v>4.1729663300221065E-4</c:v>
                </c:pt>
                <c:pt idx="243">
                  <c:v>-1.1289627852149584E-3</c:v>
                </c:pt>
                <c:pt idx="244">
                  <c:v>-1.5993888537818169E-3</c:v>
                </c:pt>
                <c:pt idx="245">
                  <c:v>-2.2120377922278112E-3</c:v>
                </c:pt>
                <c:pt idx="246">
                  <c:v>-6.2410496665781369E-4</c:v>
                </c:pt>
                <c:pt idx="247">
                  <c:v>1.501336162825803E-4</c:v>
                </c:pt>
                <c:pt idx="248">
                  <c:v>-2.8594216915974156E-3</c:v>
                </c:pt>
                <c:pt idx="249">
                  <c:v>8.9666956334952708E-4</c:v>
                </c:pt>
                <c:pt idx="250">
                  <c:v>-1.205504641649491E-3</c:v>
                </c:pt>
                <c:pt idx="251">
                  <c:v>-4.3832737011629853E-3</c:v>
                </c:pt>
                <c:pt idx="252">
                  <c:v>-2.3671398599108022E-3</c:v>
                </c:pt>
                <c:pt idx="253">
                  <c:v>1.1737263703953124E-3</c:v>
                </c:pt>
                <c:pt idx="254">
                  <c:v>1.8813968990362738E-3</c:v>
                </c:pt>
                <c:pt idx="255">
                  <c:v>7.8928985523651581E-4</c:v>
                </c:pt>
                <c:pt idx="256">
                  <c:v>-1.9276283844257209E-3</c:v>
                </c:pt>
                <c:pt idx="257">
                  <c:v>-1.0791745127796226E-3</c:v>
                </c:pt>
                <c:pt idx="258">
                  <c:v>1.326648350124718E-3</c:v>
                </c:pt>
                <c:pt idx="259">
                  <c:v>9.2739025562439291E-4</c:v>
                </c:pt>
                <c:pt idx="260">
                  <c:v>-1.2640442042239138E-3</c:v>
                </c:pt>
                <c:pt idx="261">
                  <c:v>1.7399617510057834E-4</c:v>
                </c:pt>
                <c:pt idx="262">
                  <c:v>4.830196775377342E-4</c:v>
                </c:pt>
                <c:pt idx="263">
                  <c:v>-2.6965820992198278E-4</c:v>
                </c:pt>
                <c:pt idx="264">
                  <c:v>-4.0029596688334862E-4</c:v>
                </c:pt>
                <c:pt idx="265">
                  <c:v>-8.7990163386634807E-4</c:v>
                </c:pt>
                <c:pt idx="266">
                  <c:v>-1.5095450330305567E-3</c:v>
                </c:pt>
                <c:pt idx="267">
                  <c:v>-5.9060592584238292E-5</c:v>
                </c:pt>
                <c:pt idx="268">
                  <c:v>1.0092419139966695E-3</c:v>
                </c:pt>
                <c:pt idx="269">
                  <c:v>1.2495624799077534E-3</c:v>
                </c:pt>
                <c:pt idx="270">
                  <c:v>-6.341675771930524E-4</c:v>
                </c:pt>
                <c:pt idx="271">
                  <c:v>1.0634381301250809E-3</c:v>
                </c:pt>
                <c:pt idx="272">
                  <c:v>2.352717094770863E-4</c:v>
                </c:pt>
                <c:pt idx="273">
                  <c:v>-2.7710459395277533E-4</c:v>
                </c:pt>
                <c:pt idx="274">
                  <c:v>4.9826037959898375E-5</c:v>
                </c:pt>
                <c:pt idx="275">
                  <c:v>-5.2785053774641506E-4</c:v>
                </c:pt>
                <c:pt idx="276">
                  <c:v>-1.4487880365645484E-4</c:v>
                </c:pt>
                <c:pt idx="277">
                  <c:v>1.041231443471752E-3</c:v>
                </c:pt>
                <c:pt idx="278">
                  <c:v>1.5372851145155288E-3</c:v>
                </c:pt>
                <c:pt idx="279">
                  <c:v>2.756144301330328E-4</c:v>
                </c:pt>
                <c:pt idx="280">
                  <c:v>-1.0745579548805556E-3</c:v>
                </c:pt>
                <c:pt idx="281">
                  <c:v>-4.7141497977915768E-4</c:v>
                </c:pt>
                <c:pt idx="282">
                  <c:v>-1.5821243790480567E-3</c:v>
                </c:pt>
                <c:pt idx="283">
                  <c:v>1.1039866702560036E-3</c:v>
                </c:pt>
                <c:pt idx="284">
                  <c:v>-6.9734539067994229E-5</c:v>
                </c:pt>
                <c:pt idx="285">
                  <c:v>-3.0808447458070435E-4</c:v>
                </c:pt>
                <c:pt idx="286">
                  <c:v>-2.7638075393050403E-4</c:v>
                </c:pt>
                <c:pt idx="287">
                  <c:v>-1.0116463282573173E-3</c:v>
                </c:pt>
                <c:pt idx="288">
                  <c:v>-1.0848806250368011E-3</c:v>
                </c:pt>
                <c:pt idx="289">
                  <c:v>2.5187111556346188E-4</c:v>
                </c:pt>
                <c:pt idx="290">
                  <c:v>4.0840748907231049E-4</c:v>
                </c:pt>
                <c:pt idx="291">
                  <c:v>4.174662298218772E-4</c:v>
                </c:pt>
                <c:pt idx="292">
                  <c:v>-5.5246781147612665E-6</c:v>
                </c:pt>
                <c:pt idx="293">
                  <c:v>-6.6285311157889134E-4</c:v>
                </c:pt>
                <c:pt idx="294">
                  <c:v>-6.7074419747614809E-4</c:v>
                </c:pt>
                <c:pt idx="295">
                  <c:v>2.6070865219630159E-4</c:v>
                </c:pt>
                <c:pt idx="296">
                  <c:v>-4.1867170029162267E-4</c:v>
                </c:pt>
                <c:pt idx="297">
                  <c:v>2.1322899809334757E-4</c:v>
                </c:pt>
                <c:pt idx="298">
                  <c:v>1.1748132836145999E-4</c:v>
                </c:pt>
                <c:pt idx="299">
                  <c:v>4.2644549607718499E-4</c:v>
                </c:pt>
                <c:pt idx="300">
                  <c:v>-1.3448517657509875E-4</c:v>
                </c:pt>
                <c:pt idx="301">
                  <c:v>-1.3733795120581145E-3</c:v>
                </c:pt>
                <c:pt idx="302">
                  <c:v>2.5659691192157303E-4</c:v>
                </c:pt>
                <c:pt idx="303">
                  <c:v>9.1249153789196133E-5</c:v>
                </c:pt>
                <c:pt idx="304">
                  <c:v>-2.876813361060973E-4</c:v>
                </c:pt>
                <c:pt idx="305">
                  <c:v>-2.7241504477775868E-4</c:v>
                </c:pt>
                <c:pt idx="306">
                  <c:v>5.4010825863612844E-4</c:v>
                </c:pt>
                <c:pt idx="307">
                  <c:v>2.2261692604755572E-4</c:v>
                </c:pt>
                <c:pt idx="308">
                  <c:v>1.2634960794201858E-4</c:v>
                </c:pt>
                <c:pt idx="309">
                  <c:v>-5.5642917422685234E-4</c:v>
                </c:pt>
                <c:pt idx="310">
                  <c:v>7.0130354258874657E-5</c:v>
                </c:pt>
                <c:pt idx="311">
                  <c:v>8.8940515864322216E-4</c:v>
                </c:pt>
                <c:pt idx="312">
                  <c:v>-1.4979671250676987E-4</c:v>
                </c:pt>
                <c:pt idx="313">
                  <c:v>-2.4889344074284324E-4</c:v>
                </c:pt>
                <c:pt idx="314">
                  <c:v>-1.2387294277202754E-4</c:v>
                </c:pt>
                <c:pt idx="315">
                  <c:v>3.7030529352843569E-4</c:v>
                </c:pt>
                <c:pt idx="316">
                  <c:v>-5.1135185307386887E-4</c:v>
                </c:pt>
                <c:pt idx="317">
                  <c:v>-9.4298383717598467E-4</c:v>
                </c:pt>
                <c:pt idx="318">
                  <c:v>-2.0533045412930598E-4</c:v>
                </c:pt>
                <c:pt idx="319">
                  <c:v>-3.3196009214993543E-4</c:v>
                </c:pt>
                <c:pt idx="320">
                  <c:v>7.9636209391297408E-4</c:v>
                </c:pt>
                <c:pt idx="321">
                  <c:v>-5.2658998014476132E-5</c:v>
                </c:pt>
                <c:pt idx="322">
                  <c:v>-1.5974848840219784E-4</c:v>
                </c:pt>
                <c:pt idx="323">
                  <c:v>-3.3937305586332779E-5</c:v>
                </c:pt>
                <c:pt idx="324">
                  <c:v>-5.4172338790836475E-4</c:v>
                </c:pt>
                <c:pt idx="325">
                  <c:v>4.3562103993005045E-4</c:v>
                </c:pt>
                <c:pt idx="326">
                  <c:v>-7.094439478098377E-4</c:v>
                </c:pt>
                <c:pt idx="327">
                  <c:v>-8.5530389710022437E-4</c:v>
                </c:pt>
                <c:pt idx="328">
                  <c:v>-7.8083652125986928E-4</c:v>
                </c:pt>
                <c:pt idx="329">
                  <c:v>-9.8354870094796167E-4</c:v>
                </c:pt>
                <c:pt idx="330">
                  <c:v>7.1122647125224743E-4</c:v>
                </c:pt>
                <c:pt idx="331">
                  <c:v>1.0895943288502249E-4</c:v>
                </c:pt>
                <c:pt idx="332">
                  <c:v>-4.4224764540802997E-5</c:v>
                </c:pt>
                <c:pt idx="333">
                  <c:v>2.246041478500698E-4</c:v>
                </c:pt>
                <c:pt idx="334">
                  <c:v>-1.1629418775481512E-4</c:v>
                </c:pt>
                <c:pt idx="335">
                  <c:v>-8.9859249723810782E-4</c:v>
                </c:pt>
                <c:pt idx="336">
                  <c:v>-1.3284257390163471E-3</c:v>
                </c:pt>
                <c:pt idx="337">
                  <c:v>-1.6369743296910176E-3</c:v>
                </c:pt>
                <c:pt idx="338">
                  <c:v>-1.8532776219886364E-4</c:v>
                </c:pt>
                <c:pt idx="339">
                  <c:v>-3.2098476355983446E-4</c:v>
                </c:pt>
                <c:pt idx="340">
                  <c:v>1.1472730007100248E-3</c:v>
                </c:pt>
                <c:pt idx="341">
                  <c:v>-9.7998527413917897E-5</c:v>
                </c:pt>
                <c:pt idx="342">
                  <c:v>7.2594033489673947E-4</c:v>
                </c:pt>
                <c:pt idx="343">
                  <c:v>-1.7009295217017357E-4</c:v>
                </c:pt>
                <c:pt idx="344">
                  <c:v>-1.4716973603179381E-4</c:v>
                </c:pt>
                <c:pt idx="345">
                  <c:v>-8.8299633820696248E-4</c:v>
                </c:pt>
                <c:pt idx="346">
                  <c:v>6.409736379978468E-4</c:v>
                </c:pt>
                <c:pt idx="347">
                  <c:v>-1.3147836385260931E-4</c:v>
                </c:pt>
                <c:pt idx="348">
                  <c:v>2.8458024650785337E-5</c:v>
                </c:pt>
                <c:pt idx="349">
                  <c:v>1.4133469734088001E-4</c:v>
                </c:pt>
                <c:pt idx="350">
                  <c:v>-1.7764614775753906E-4</c:v>
                </c:pt>
                <c:pt idx="351">
                  <c:v>-1.3830356367686156E-4</c:v>
                </c:pt>
                <c:pt idx="352">
                  <c:v>9.1442449713515438E-4</c:v>
                </c:pt>
                <c:pt idx="353">
                  <c:v>1.3135905468462784E-4</c:v>
                </c:pt>
                <c:pt idx="354">
                  <c:v>-2.7060105062867696E-4</c:v>
                </c:pt>
                <c:pt idx="355">
                  <c:v>-3.4955201266808163E-4</c:v>
                </c:pt>
                <c:pt idx="356">
                  <c:v>-5.3285572907214732E-4</c:v>
                </c:pt>
                <c:pt idx="357">
                  <c:v>1.0080545417434522E-4</c:v>
                </c:pt>
                <c:pt idx="358">
                  <c:v>-2.5295119980007407E-4</c:v>
                </c:pt>
                <c:pt idx="359">
                  <c:v>-6.5816209618425544E-4</c:v>
                </c:pt>
                <c:pt idx="360">
                  <c:v>4.8748601649069426E-4</c:v>
                </c:pt>
                <c:pt idx="361">
                  <c:v>1.5602500498535117E-4</c:v>
                </c:pt>
                <c:pt idx="362">
                  <c:v>7.4935112443345609E-5</c:v>
                </c:pt>
                <c:pt idx="363">
                  <c:v>-8.6644009205747699E-4</c:v>
                </c:pt>
                <c:pt idx="364">
                  <c:v>2.0389880032464848E-4</c:v>
                </c:pt>
                <c:pt idx="365">
                  <c:v>-4.7085293828752554E-4</c:v>
                </c:pt>
                <c:pt idx="366">
                  <c:v>2.8436749850047269E-5</c:v>
                </c:pt>
                <c:pt idx="367">
                  <c:v>-2.1220976031251291E-4</c:v>
                </c:pt>
                <c:pt idx="368">
                  <c:v>-1.600572157289787E-4</c:v>
                </c:pt>
                <c:pt idx="369">
                  <c:v>-2.1546343652914567E-4</c:v>
                </c:pt>
                <c:pt idx="370">
                  <c:v>-5.28141497568444E-4</c:v>
                </c:pt>
                <c:pt idx="371">
                  <c:v>-7.5616470412736495E-4</c:v>
                </c:pt>
                <c:pt idx="372">
                  <c:v>-2.1128023709397176E-4</c:v>
                </c:pt>
                <c:pt idx="373">
                  <c:v>4.1829917315860596E-4</c:v>
                </c:pt>
                <c:pt idx="374">
                  <c:v>-6.54422586035946E-4</c:v>
                </c:pt>
                <c:pt idx="375">
                  <c:v>-4.5011890060353446E-4</c:v>
                </c:pt>
                <c:pt idx="376">
                  <c:v>-2.2625243862561635E-4</c:v>
                </c:pt>
                <c:pt idx="377">
                  <c:v>-1.1262442755401176E-4</c:v>
                </c:pt>
                <c:pt idx="378">
                  <c:v>-4.0089602427428384E-4</c:v>
                </c:pt>
                <c:pt idx="379">
                  <c:v>-3.0646214530521694E-4</c:v>
                </c:pt>
                <c:pt idx="380">
                  <c:v>-1.0728550550051662E-3</c:v>
                </c:pt>
                <c:pt idx="381">
                  <c:v>5.8776504007275552E-4</c:v>
                </c:pt>
                <c:pt idx="382">
                  <c:v>5.485848208751392E-4</c:v>
                </c:pt>
                <c:pt idx="383">
                  <c:v>-2.828688110591308E-4</c:v>
                </c:pt>
                <c:pt idx="384">
                  <c:v>-6.440434923631797E-4</c:v>
                </c:pt>
                <c:pt idx="385">
                  <c:v>3.7941739605622655E-4</c:v>
                </c:pt>
                <c:pt idx="386">
                  <c:v>3.572656420566122E-4</c:v>
                </c:pt>
                <c:pt idx="387">
                  <c:v>-6.1668289689962251E-5</c:v>
                </c:pt>
                <c:pt idx="388">
                  <c:v>-3.3947004191140882E-5</c:v>
                </c:pt>
                <c:pt idx="389">
                  <c:v>-1.0491069798855385E-4</c:v>
                </c:pt>
                <c:pt idx="390">
                  <c:v>-7.0166005673233278E-5</c:v>
                </c:pt>
                <c:pt idx="391">
                  <c:v>-5.6228521861787927E-4</c:v>
                </c:pt>
                <c:pt idx="392">
                  <c:v>-1.8908175867271505E-4</c:v>
                </c:pt>
                <c:pt idx="393">
                  <c:v>1.9655913495635801E-4</c:v>
                </c:pt>
                <c:pt idx="394">
                  <c:v>-3.0263229540025525E-4</c:v>
                </c:pt>
                <c:pt idx="395">
                  <c:v>-4.6528871699041583E-4</c:v>
                </c:pt>
                <c:pt idx="396">
                  <c:v>-4.5364567586357639E-4</c:v>
                </c:pt>
                <c:pt idx="397">
                  <c:v>-1.5012498418076752E-4</c:v>
                </c:pt>
                <c:pt idx="398">
                  <c:v>-8.1965782407447484E-5</c:v>
                </c:pt>
                <c:pt idx="399">
                  <c:v>2.1626612636578464E-5</c:v>
                </c:pt>
                <c:pt idx="400">
                  <c:v>-1.5101187656418823E-4</c:v>
                </c:pt>
                <c:pt idx="401">
                  <c:v>3.9389103933760143E-5</c:v>
                </c:pt>
                <c:pt idx="402">
                  <c:v>3.6182080720254884E-4</c:v>
                </c:pt>
                <c:pt idx="403">
                  <c:v>-5.3901855338902649E-4</c:v>
                </c:pt>
                <c:pt idx="404">
                  <c:v>-7.3732337584512034E-4</c:v>
                </c:pt>
                <c:pt idx="405">
                  <c:v>-2.9707059474902518E-4</c:v>
                </c:pt>
                <c:pt idx="406">
                  <c:v>-4.5750428309081779E-4</c:v>
                </c:pt>
                <c:pt idx="407">
                  <c:v>1.2369843567049972E-4</c:v>
                </c:pt>
                <c:pt idx="408">
                  <c:v>-1.2201000001402064E-4</c:v>
                </c:pt>
                <c:pt idx="409">
                  <c:v>-1.2318742047260386E-4</c:v>
                </c:pt>
                <c:pt idx="410">
                  <c:v>4.1360205795685923E-5</c:v>
                </c:pt>
                <c:pt idx="411">
                  <c:v>9.9816442289027418E-5</c:v>
                </c:pt>
                <c:pt idx="412">
                  <c:v>-1.0807990510815159E-4</c:v>
                </c:pt>
                <c:pt idx="413">
                  <c:v>3.3776722807363452E-5</c:v>
                </c:pt>
                <c:pt idx="414">
                  <c:v>-3.994415855471063E-5</c:v>
                </c:pt>
                <c:pt idx="415">
                  <c:v>-4.2569907473453145E-5</c:v>
                </c:pt>
                <c:pt idx="416">
                  <c:v>1.5930098664664055E-4</c:v>
                </c:pt>
                <c:pt idx="417">
                  <c:v>-2.1424726177690499E-4</c:v>
                </c:pt>
                <c:pt idx="418">
                  <c:v>2.5689132087973557E-4</c:v>
                </c:pt>
                <c:pt idx="419">
                  <c:v>-4.5885506166113477E-5</c:v>
                </c:pt>
                <c:pt idx="420">
                  <c:v>-5.3328239052253157E-4</c:v>
                </c:pt>
                <c:pt idx="421">
                  <c:v>-7.1952354198369167E-5</c:v>
                </c:pt>
                <c:pt idx="422">
                  <c:v>1.2071383079560452E-4</c:v>
                </c:pt>
                <c:pt idx="423">
                  <c:v>2.6703262817829389E-4</c:v>
                </c:pt>
                <c:pt idx="424">
                  <c:v>8.1345424557083311E-4</c:v>
                </c:pt>
                <c:pt idx="425">
                  <c:v>-3.904929060970754E-4</c:v>
                </c:pt>
                <c:pt idx="426">
                  <c:v>8.287916685513169E-4</c:v>
                </c:pt>
                <c:pt idx="427">
                  <c:v>-3.6436206314532335E-4</c:v>
                </c:pt>
                <c:pt idx="428">
                  <c:v>-8.559903443667448E-4</c:v>
                </c:pt>
                <c:pt idx="429">
                  <c:v>-3.5465516440064517E-4</c:v>
                </c:pt>
                <c:pt idx="430">
                  <c:v>-5.7151338031603718E-4</c:v>
                </c:pt>
                <c:pt idx="431">
                  <c:v>-4.205075121371346E-4</c:v>
                </c:pt>
                <c:pt idx="432">
                  <c:v>3.3669537679747248E-4</c:v>
                </c:pt>
                <c:pt idx="433">
                  <c:v>5.8459092281381946E-4</c:v>
                </c:pt>
                <c:pt idx="434">
                  <c:v>-2.9595596003492849E-4</c:v>
                </c:pt>
                <c:pt idx="435">
                  <c:v>-2.6822615433696025E-5</c:v>
                </c:pt>
                <c:pt idx="436">
                  <c:v>4.4655023234720927E-4</c:v>
                </c:pt>
                <c:pt idx="437">
                  <c:v>-4.5079997713360991E-4</c:v>
                </c:pt>
                <c:pt idx="438">
                  <c:v>-2.4468575329423918E-4</c:v>
                </c:pt>
                <c:pt idx="439">
                  <c:v>-2.2295821944179377E-4</c:v>
                </c:pt>
                <c:pt idx="440">
                  <c:v>-2.3079818213598293E-3</c:v>
                </c:pt>
                <c:pt idx="441">
                  <c:v>5.3681759164699483E-4</c:v>
                </c:pt>
                <c:pt idx="442">
                  <c:v>-6.060730184052921E-4</c:v>
                </c:pt>
                <c:pt idx="443">
                  <c:v>-5.3624118363959584E-4</c:v>
                </c:pt>
                <c:pt idx="444">
                  <c:v>-4.789822046591242E-4</c:v>
                </c:pt>
                <c:pt idx="445">
                  <c:v>8.7230024803929798E-4</c:v>
                </c:pt>
                <c:pt idx="446">
                  <c:v>-4.2808275153881413E-4</c:v>
                </c:pt>
                <c:pt idx="447">
                  <c:v>4.7304013573456853E-4</c:v>
                </c:pt>
                <c:pt idx="448">
                  <c:v>4.7083791942187673E-4</c:v>
                </c:pt>
                <c:pt idx="449">
                  <c:v>7.2815333257854255E-5</c:v>
                </c:pt>
                <c:pt idx="450">
                  <c:v>-7.6495790963374477E-4</c:v>
                </c:pt>
                <c:pt idx="451">
                  <c:v>7.2723088105627269E-4</c:v>
                </c:pt>
                <c:pt idx="452">
                  <c:v>-1.7963914147273394E-4</c:v>
                </c:pt>
                <c:pt idx="453">
                  <c:v>-2.6883975516437506E-5</c:v>
                </c:pt>
                <c:pt idx="454">
                  <c:v>6.2611915052611291E-4</c:v>
                </c:pt>
                <c:pt idx="455">
                  <c:v>7.1930063737351765E-5</c:v>
                </c:pt>
                <c:pt idx="456">
                  <c:v>7.724731975457163E-4</c:v>
                </c:pt>
                <c:pt idx="457">
                  <c:v>-5.2222385556811239E-4</c:v>
                </c:pt>
                <c:pt idx="458">
                  <c:v>-9.6546229135071601E-5</c:v>
                </c:pt>
                <c:pt idx="459">
                  <c:v>-1.7674699050924969E-4</c:v>
                </c:pt>
                <c:pt idx="460">
                  <c:v>-4.7468176383406167E-4</c:v>
                </c:pt>
                <c:pt idx="461">
                  <c:v>8.7361112841653332E-5</c:v>
                </c:pt>
                <c:pt idx="462">
                  <c:v>8.895800265457046E-4</c:v>
                </c:pt>
                <c:pt idx="463">
                  <c:v>-4.5163567159184164E-4</c:v>
                </c:pt>
                <c:pt idx="464">
                  <c:v>-3.1629316904728007E-4</c:v>
                </c:pt>
                <c:pt idx="465">
                  <c:v>2.2490566335789928E-4</c:v>
                </c:pt>
                <c:pt idx="466">
                  <c:v>-1.1007154058488173E-4</c:v>
                </c:pt>
                <c:pt idx="467">
                  <c:v>9.3654427518445973E-5</c:v>
                </c:pt>
                <c:pt idx="468">
                  <c:v>1.5584737240474287E-4</c:v>
                </c:pt>
                <c:pt idx="469">
                  <c:v>-5.2878136790087619E-4</c:v>
                </c:pt>
                <c:pt idx="470">
                  <c:v>-5.0372973362680727E-4</c:v>
                </c:pt>
                <c:pt idx="471">
                  <c:v>2.9071270708683113E-4</c:v>
                </c:pt>
                <c:pt idx="472">
                  <c:v>3.489652881034948E-4</c:v>
                </c:pt>
                <c:pt idx="473">
                  <c:v>-6.6345650669262035E-4</c:v>
                </c:pt>
                <c:pt idx="474">
                  <c:v>-2.6486897139341582E-4</c:v>
                </c:pt>
                <c:pt idx="475">
                  <c:v>1.1254560230344537E-4</c:v>
                </c:pt>
                <c:pt idx="476">
                  <c:v>2.8610016357319808E-5</c:v>
                </c:pt>
                <c:pt idx="477">
                  <c:v>-1.9756959651887748E-4</c:v>
                </c:pt>
                <c:pt idx="478">
                  <c:v>-4.6304694899684026E-4</c:v>
                </c:pt>
                <c:pt idx="479">
                  <c:v>-6.2028768956066366E-5</c:v>
                </c:pt>
                <c:pt idx="480">
                  <c:v>3.3770392295107387E-4</c:v>
                </c:pt>
                <c:pt idx="481">
                  <c:v>-6.6847757395806858E-4</c:v>
                </c:pt>
                <c:pt idx="482">
                  <c:v>-5.1853964648085193E-5</c:v>
                </c:pt>
                <c:pt idx="483">
                  <c:v>-9.2038524754113008E-5</c:v>
                </c:pt>
                <c:pt idx="484">
                  <c:v>1.5267349072238984E-5</c:v>
                </c:pt>
                <c:pt idx="485">
                  <c:v>-5.9504325553914189E-4</c:v>
                </c:pt>
                <c:pt idx="486">
                  <c:v>-1.430416540920822E-4</c:v>
                </c:pt>
                <c:pt idx="487">
                  <c:v>3.1774926241671535E-4</c:v>
                </c:pt>
                <c:pt idx="488">
                  <c:v>-1.8998895186338522E-4</c:v>
                </c:pt>
                <c:pt idx="489">
                  <c:v>3.7510530412900798E-4</c:v>
                </c:pt>
                <c:pt idx="490">
                  <c:v>-6.5815168427396209E-4</c:v>
                </c:pt>
                <c:pt idx="491">
                  <c:v>4.3582874566690949E-4</c:v>
                </c:pt>
                <c:pt idx="492">
                  <c:v>6.9914109948968875E-4</c:v>
                </c:pt>
                <c:pt idx="493">
                  <c:v>1.295024755247736E-3</c:v>
                </c:pt>
                <c:pt idx="494">
                  <c:v>6.8621861636487444E-4</c:v>
                </c:pt>
                <c:pt idx="495">
                  <c:v>-5.4859485810981564E-4</c:v>
                </c:pt>
                <c:pt idx="496">
                  <c:v>5.3620098063711738E-5</c:v>
                </c:pt>
                <c:pt idx="497">
                  <c:v>4.9957690733592997E-4</c:v>
                </c:pt>
                <c:pt idx="498">
                  <c:v>-8.4883272236004688E-4</c:v>
                </c:pt>
                <c:pt idx="499">
                  <c:v>-4.0029052572215052E-4</c:v>
                </c:pt>
                <c:pt idx="500">
                  <c:v>-2.9157496978665312E-4</c:v>
                </c:pt>
                <c:pt idx="501">
                  <c:v>4.2182365807096338E-4</c:v>
                </c:pt>
                <c:pt idx="502">
                  <c:v>-5.5752425939328842E-5</c:v>
                </c:pt>
                <c:pt idx="503">
                  <c:v>-1.2585889822193586E-4</c:v>
                </c:pt>
                <c:pt idx="504">
                  <c:v>3.9227178654477487E-4</c:v>
                </c:pt>
                <c:pt idx="505">
                  <c:v>4.6267172857455285E-4</c:v>
                </c:pt>
                <c:pt idx="506">
                  <c:v>3.8869013075537806E-4</c:v>
                </c:pt>
                <c:pt idx="507">
                  <c:v>-1.3929839497017183E-3</c:v>
                </c:pt>
                <c:pt idx="508">
                  <c:v>-6.4099627275260404E-4</c:v>
                </c:pt>
                <c:pt idx="509">
                  <c:v>-3.6828347241861601E-4</c:v>
                </c:pt>
                <c:pt idx="510">
                  <c:v>-2.0518207503277309E-4</c:v>
                </c:pt>
                <c:pt idx="511">
                  <c:v>1.3961698778887176E-4</c:v>
                </c:pt>
                <c:pt idx="512">
                  <c:v>-5.8329129321917734E-4</c:v>
                </c:pt>
                <c:pt idx="513">
                  <c:v>8.7542624198547994E-4</c:v>
                </c:pt>
                <c:pt idx="514">
                  <c:v>8.4239146042083249E-4</c:v>
                </c:pt>
                <c:pt idx="515">
                  <c:v>2.2311021210530695E-4</c:v>
                </c:pt>
                <c:pt idx="516">
                  <c:v>1.0423297754726396E-4</c:v>
                </c:pt>
                <c:pt idx="517">
                  <c:v>-5.8544514202166654E-4</c:v>
                </c:pt>
                <c:pt idx="518">
                  <c:v>-1.2939800348634881E-3</c:v>
                </c:pt>
                <c:pt idx="519">
                  <c:v>6.8279149855965122E-5</c:v>
                </c:pt>
                <c:pt idx="520">
                  <c:v>-1.3126097494248197E-3</c:v>
                </c:pt>
                <c:pt idx="521">
                  <c:v>-3.4231107276699451E-4</c:v>
                </c:pt>
                <c:pt idx="522">
                  <c:v>-2.0195158265175705E-4</c:v>
                </c:pt>
                <c:pt idx="523">
                  <c:v>1.0087870313144375E-3</c:v>
                </c:pt>
                <c:pt idx="524">
                  <c:v>1.5298634303845867E-4</c:v>
                </c:pt>
                <c:pt idx="525">
                  <c:v>-3.4505410361673037E-5</c:v>
                </c:pt>
                <c:pt idx="526">
                  <c:v>3.9649793132111893E-5</c:v>
                </c:pt>
                <c:pt idx="527">
                  <c:v>-1.0898335943559595E-6</c:v>
                </c:pt>
                <c:pt idx="528">
                  <c:v>1.650001532857741E-4</c:v>
                </c:pt>
                <c:pt idx="529">
                  <c:v>-1.687044835057871E-4</c:v>
                </c:pt>
                <c:pt idx="530">
                  <c:v>3.9138305891883891E-4</c:v>
                </c:pt>
                <c:pt idx="531">
                  <c:v>1.8056282567865655E-4</c:v>
                </c:pt>
                <c:pt idx="532">
                  <c:v>4.8456351447598425E-4</c:v>
                </c:pt>
                <c:pt idx="533">
                  <c:v>9.0881964783104158E-4</c:v>
                </c:pt>
                <c:pt idx="534">
                  <c:v>2.2935804916560768E-4</c:v>
                </c:pt>
                <c:pt idx="535">
                  <c:v>-4.2388838458577314E-4</c:v>
                </c:pt>
                <c:pt idx="536">
                  <c:v>3.1920652987522702E-4</c:v>
                </c:pt>
                <c:pt idx="537">
                  <c:v>-1.7548318261601648E-4</c:v>
                </c:pt>
                <c:pt idx="538">
                  <c:v>-2.3460286493735868E-4</c:v>
                </c:pt>
                <c:pt idx="539">
                  <c:v>1.5933541108781446E-4</c:v>
                </c:pt>
                <c:pt idx="540">
                  <c:v>5.0908105320442024E-4</c:v>
                </c:pt>
                <c:pt idx="541">
                  <c:v>-1.392783045887512E-3</c:v>
                </c:pt>
                <c:pt idx="542">
                  <c:v>-3.0783779235938008E-4</c:v>
                </c:pt>
                <c:pt idx="543">
                  <c:v>-2.0372516338387344E-3</c:v>
                </c:pt>
                <c:pt idx="544">
                  <c:v>8.0614406450631084E-4</c:v>
                </c:pt>
                <c:pt idx="545">
                  <c:v>6.2130578095833376E-4</c:v>
                </c:pt>
                <c:pt idx="546">
                  <c:v>-5.3573274783285546E-5</c:v>
                </c:pt>
                <c:pt idx="547">
                  <c:v>-6.8801394063020059E-4</c:v>
                </c:pt>
                <c:pt idx="548">
                  <c:v>-2.984783912755182E-4</c:v>
                </c:pt>
                <c:pt idx="549">
                  <c:v>-1.4814589773371953E-3</c:v>
                </c:pt>
                <c:pt idx="550">
                  <c:v>-1.3433996325065597E-4</c:v>
                </c:pt>
                <c:pt idx="551">
                  <c:v>-3.0260975225587095E-4</c:v>
                </c:pt>
                <c:pt idx="552">
                  <c:v>4.6355009762997959E-4</c:v>
                </c:pt>
                <c:pt idx="553">
                  <c:v>-2.0187136864422304E-3</c:v>
                </c:pt>
                <c:pt idx="554">
                  <c:v>-1.578031484238697E-3</c:v>
                </c:pt>
                <c:pt idx="555">
                  <c:v>-6.70316023716062E-4</c:v>
                </c:pt>
                <c:pt idx="556">
                  <c:v>-2.5016010128447643E-3</c:v>
                </c:pt>
                <c:pt idx="557">
                  <c:v>-2.1496454242503132E-3</c:v>
                </c:pt>
                <c:pt idx="558">
                  <c:v>5.386110033006894E-4</c:v>
                </c:pt>
                <c:pt idx="559">
                  <c:v>1.7115324893017931E-3</c:v>
                </c:pt>
                <c:pt idx="560">
                  <c:v>-1.4835498971938819E-3</c:v>
                </c:pt>
                <c:pt idx="561">
                  <c:v>-4.3415263457310916E-4</c:v>
                </c:pt>
                <c:pt idx="562">
                  <c:v>1.8080596150902618E-3</c:v>
                </c:pt>
                <c:pt idx="563">
                  <c:v>8.9962275162584911E-4</c:v>
                </c:pt>
                <c:pt idx="564">
                  <c:v>1.7310167546999034E-3</c:v>
                </c:pt>
                <c:pt idx="565">
                  <c:v>-1.9804538892506289E-3</c:v>
                </c:pt>
                <c:pt idx="566">
                  <c:v>-2.07439204420325E-3</c:v>
                </c:pt>
                <c:pt idx="567">
                  <c:v>2.0967795396922336E-3</c:v>
                </c:pt>
                <c:pt idx="568">
                  <c:v>-6.0362125625322376E-4</c:v>
                </c:pt>
                <c:pt idx="569">
                  <c:v>3.0055953635115071E-4</c:v>
                </c:pt>
                <c:pt idx="570">
                  <c:v>5.1475596854209374E-4</c:v>
                </c:pt>
                <c:pt idx="571">
                  <c:v>-1.0446126713101113E-4</c:v>
                </c:pt>
                <c:pt idx="572">
                  <c:v>-6.2408498697857982E-4</c:v>
                </c:pt>
                <c:pt idx="573">
                  <c:v>8.0378770594971409E-4</c:v>
                </c:pt>
                <c:pt idx="574">
                  <c:v>-3.3479901484931919E-5</c:v>
                </c:pt>
                <c:pt idx="575">
                  <c:v>1.0965520973703149E-3</c:v>
                </c:pt>
                <c:pt idx="576">
                  <c:v>6.4126466274960954E-4</c:v>
                </c:pt>
                <c:pt idx="577">
                  <c:v>-1.2984882425490517E-5</c:v>
                </c:pt>
                <c:pt idx="578">
                  <c:v>2.5524315632068474E-4</c:v>
                </c:pt>
                <c:pt idx="579">
                  <c:v>-5.0607738728399043E-4</c:v>
                </c:pt>
                <c:pt idx="580">
                  <c:v>1.957899098876332E-3</c:v>
                </c:pt>
                <c:pt idx="581">
                  <c:v>-9.4265782500817024E-5</c:v>
                </c:pt>
                <c:pt idx="582">
                  <c:v>-5.4062898676391507E-4</c:v>
                </c:pt>
                <c:pt idx="583">
                  <c:v>1.1234597435373918E-4</c:v>
                </c:pt>
                <c:pt idx="584">
                  <c:v>-4.5333824198493086E-5</c:v>
                </c:pt>
                <c:pt idx="585">
                  <c:v>4.8054259958352983E-4</c:v>
                </c:pt>
                <c:pt idx="586">
                  <c:v>3.9627458454559179E-4</c:v>
                </c:pt>
                <c:pt idx="587">
                  <c:v>-7.8792945981379886E-5</c:v>
                </c:pt>
                <c:pt idx="588">
                  <c:v>5.1588314385819572E-4</c:v>
                </c:pt>
                <c:pt idx="589">
                  <c:v>9.318747198562695E-4</c:v>
                </c:pt>
                <c:pt idx="590">
                  <c:v>-1.4889368369097958E-3</c:v>
                </c:pt>
                <c:pt idx="591">
                  <c:v>-8.0977830775958261E-5</c:v>
                </c:pt>
                <c:pt idx="592">
                  <c:v>6.4590224282684951E-4</c:v>
                </c:pt>
                <c:pt idx="593">
                  <c:v>4.8852217340395539E-4</c:v>
                </c:pt>
                <c:pt idx="594">
                  <c:v>-5.2184964928316663E-4</c:v>
                </c:pt>
                <c:pt idx="595">
                  <c:v>6.9032283851763667E-4</c:v>
                </c:pt>
                <c:pt idx="596">
                  <c:v>-1.5864239352329226E-4</c:v>
                </c:pt>
                <c:pt idx="597">
                  <c:v>-6.4472601289644594E-4</c:v>
                </c:pt>
                <c:pt idx="598">
                  <c:v>-5.1277745352391597E-4</c:v>
                </c:pt>
                <c:pt idx="599">
                  <c:v>-6.0211667549204108E-4</c:v>
                </c:pt>
                <c:pt idx="600">
                  <c:v>2.1749598855463632E-4</c:v>
                </c:pt>
                <c:pt idx="601">
                  <c:v>9.0651001515663064E-4</c:v>
                </c:pt>
                <c:pt idx="602">
                  <c:v>-1.2470408013809506E-3</c:v>
                </c:pt>
                <c:pt idx="603">
                  <c:v>-1.4632755705692378E-5</c:v>
                </c:pt>
                <c:pt idx="604">
                  <c:v>1.0666702211009343E-3</c:v>
                </c:pt>
                <c:pt idx="605">
                  <c:v>-1.6898613651122543E-4</c:v>
                </c:pt>
                <c:pt idx="606">
                  <c:v>6.0835800674497516E-4</c:v>
                </c:pt>
                <c:pt idx="607">
                  <c:v>5.00903808224757E-4</c:v>
                </c:pt>
                <c:pt idx="608">
                  <c:v>4.2192213177650456E-4</c:v>
                </c:pt>
                <c:pt idx="609">
                  <c:v>1.7334828819389148E-4</c:v>
                </c:pt>
                <c:pt idx="610">
                  <c:v>1.3682563053626164E-4</c:v>
                </c:pt>
                <c:pt idx="611">
                  <c:v>-7.0804909306110394E-4</c:v>
                </c:pt>
                <c:pt idx="612">
                  <c:v>-4.8849801661193044E-4</c:v>
                </c:pt>
                <c:pt idx="613">
                  <c:v>5.8503234664861506E-4</c:v>
                </c:pt>
                <c:pt idx="614">
                  <c:v>-4.4392279332999715E-4</c:v>
                </c:pt>
                <c:pt idx="615">
                  <c:v>-4.9305083464466608E-4</c:v>
                </c:pt>
                <c:pt idx="616">
                  <c:v>-3.3940422772727374E-4</c:v>
                </c:pt>
                <c:pt idx="617">
                  <c:v>-1.8404337776146782E-3</c:v>
                </c:pt>
                <c:pt idx="618">
                  <c:v>1.514748762669281E-3</c:v>
                </c:pt>
                <c:pt idx="619">
                  <c:v>1.0082457170690522E-3</c:v>
                </c:pt>
                <c:pt idx="620">
                  <c:v>-1.2155330775970813E-3</c:v>
                </c:pt>
                <c:pt idx="621">
                  <c:v>-9.444387893206102E-4</c:v>
                </c:pt>
                <c:pt idx="622">
                  <c:v>-7.5926126159261628E-4</c:v>
                </c:pt>
                <c:pt idx="623">
                  <c:v>-6.5628724631255149E-4</c:v>
                </c:pt>
                <c:pt idx="624">
                  <c:v>-1.8291750265596672E-3</c:v>
                </c:pt>
                <c:pt idx="625">
                  <c:v>-2.5156863165357811E-3</c:v>
                </c:pt>
                <c:pt idx="626">
                  <c:v>5.2634904199831386E-4</c:v>
                </c:pt>
                <c:pt idx="627">
                  <c:v>2.716984077326858E-3</c:v>
                </c:pt>
                <c:pt idx="628">
                  <c:v>-4.0520114720564123E-4</c:v>
                </c:pt>
                <c:pt idx="629">
                  <c:v>-2.3088803714768947E-4</c:v>
                </c:pt>
                <c:pt idx="630">
                  <c:v>-1.0351534574905789E-3</c:v>
                </c:pt>
                <c:pt idx="631">
                  <c:v>-8.0299822979707739E-4</c:v>
                </c:pt>
                <c:pt idx="632">
                  <c:v>7.1431197599947517E-4</c:v>
                </c:pt>
                <c:pt idx="633">
                  <c:v>1.1923433254332027E-3</c:v>
                </c:pt>
                <c:pt idx="634">
                  <c:v>5.891696515374786E-5</c:v>
                </c:pt>
                <c:pt idx="635">
                  <c:v>-7.6984866175188414E-4</c:v>
                </c:pt>
                <c:pt idx="636">
                  <c:v>-8.193133634235958E-4</c:v>
                </c:pt>
                <c:pt idx="637">
                  <c:v>4.8236054842098466E-4</c:v>
                </c:pt>
                <c:pt idx="638">
                  <c:v>-8.0885825286722854E-4</c:v>
                </c:pt>
                <c:pt idx="639">
                  <c:v>-1.2366174080277379E-3</c:v>
                </c:pt>
                <c:pt idx="640">
                  <c:v>-1.3672112353851303E-3</c:v>
                </c:pt>
                <c:pt idx="641">
                  <c:v>9.0060564723209828E-4</c:v>
                </c:pt>
                <c:pt idx="642">
                  <c:v>-2.1809496698941655E-4</c:v>
                </c:pt>
                <c:pt idx="643">
                  <c:v>-3.1642779203684294E-4</c:v>
                </c:pt>
                <c:pt idx="644">
                  <c:v>5.1986418067260522E-4</c:v>
                </c:pt>
                <c:pt idx="645">
                  <c:v>1.2573645120821982E-3</c:v>
                </c:pt>
                <c:pt idx="646">
                  <c:v>2.0056422723149913E-4</c:v>
                </c:pt>
                <c:pt idx="647">
                  <c:v>-3.9558162360563717E-4</c:v>
                </c:pt>
                <c:pt idx="648">
                  <c:v>-3.6223754342394208E-5</c:v>
                </c:pt>
                <c:pt idx="649">
                  <c:v>1.6338276082578779E-4</c:v>
                </c:pt>
                <c:pt idx="650">
                  <c:v>-1.0188619727153701E-3</c:v>
                </c:pt>
                <c:pt idx="651">
                  <c:v>-5.0974161564999645E-4</c:v>
                </c:pt>
                <c:pt idx="652">
                  <c:v>4.8658290590337223E-4</c:v>
                </c:pt>
                <c:pt idx="653">
                  <c:v>-4.2592651687059458E-4</c:v>
                </c:pt>
                <c:pt idx="654">
                  <c:v>5.4636477186354793E-4</c:v>
                </c:pt>
                <c:pt idx="655">
                  <c:v>1.3282760640287937E-4</c:v>
                </c:pt>
                <c:pt idx="656">
                  <c:v>8.7467635442207297E-4</c:v>
                </c:pt>
                <c:pt idx="657">
                  <c:v>-1.2689011321248191E-3</c:v>
                </c:pt>
                <c:pt idx="658">
                  <c:v>-1.1459311134082372E-3</c:v>
                </c:pt>
                <c:pt idx="659">
                  <c:v>-1.2935720309156975E-3</c:v>
                </c:pt>
                <c:pt idx="660">
                  <c:v>6.4437353824443779E-4</c:v>
                </c:pt>
                <c:pt idx="661">
                  <c:v>-2.6296884146187406E-3</c:v>
                </c:pt>
                <c:pt idx="662">
                  <c:v>1.598996611737096E-3</c:v>
                </c:pt>
                <c:pt idx="663">
                  <c:v>-7.8741051748825201E-4</c:v>
                </c:pt>
                <c:pt idx="664">
                  <c:v>1.5553019529763671E-3</c:v>
                </c:pt>
                <c:pt idx="665">
                  <c:v>-1.3037778152152495E-4</c:v>
                </c:pt>
                <c:pt idx="666">
                  <c:v>3.1152488880816084E-4</c:v>
                </c:pt>
                <c:pt idx="667">
                  <c:v>1.1231642536800577E-3</c:v>
                </c:pt>
                <c:pt idx="668">
                  <c:v>-3.5501457299000295E-4</c:v>
                </c:pt>
                <c:pt idx="669">
                  <c:v>1.8315238649298761E-4</c:v>
                </c:pt>
                <c:pt idx="670">
                  <c:v>-5.3404668526812235E-4</c:v>
                </c:pt>
                <c:pt idx="671">
                  <c:v>-1.3424130154261277E-4</c:v>
                </c:pt>
                <c:pt idx="672">
                  <c:v>-9.6781139259561493E-4</c:v>
                </c:pt>
                <c:pt idx="673">
                  <c:v>4.992841583939437E-4</c:v>
                </c:pt>
                <c:pt idx="674">
                  <c:v>3.2116596673445317E-4</c:v>
                </c:pt>
                <c:pt idx="675">
                  <c:v>-1.2451519737869727E-4</c:v>
                </c:pt>
                <c:pt idx="676">
                  <c:v>-3.9947326430034616E-4</c:v>
                </c:pt>
                <c:pt idx="677">
                  <c:v>7.8469563849511824E-5</c:v>
                </c:pt>
                <c:pt idx="678">
                  <c:v>5.7258578701183615E-4</c:v>
                </c:pt>
                <c:pt idx="679">
                  <c:v>1.6193073221432201E-4</c:v>
                </c:pt>
                <c:pt idx="680">
                  <c:v>9.5820548892085774E-4</c:v>
                </c:pt>
                <c:pt idx="681">
                  <c:v>1.0333074562568903E-4</c:v>
                </c:pt>
                <c:pt idx="682">
                  <c:v>4.7990128552019025E-4</c:v>
                </c:pt>
                <c:pt idx="683">
                  <c:v>3.6970066827883531E-4</c:v>
                </c:pt>
                <c:pt idx="684">
                  <c:v>6.7757108524926324E-4</c:v>
                </c:pt>
                <c:pt idx="685">
                  <c:v>8.5458929804519779E-4</c:v>
                </c:pt>
                <c:pt idx="686">
                  <c:v>-5.0958374603468073E-4</c:v>
                </c:pt>
                <c:pt idx="687">
                  <c:v>-3.9621324193851498E-4</c:v>
                </c:pt>
                <c:pt idx="688">
                  <c:v>2.1862797528982865E-5</c:v>
                </c:pt>
                <c:pt idx="689">
                  <c:v>-8.1170941428200917E-4</c:v>
                </c:pt>
                <c:pt idx="690">
                  <c:v>5.5077546445906234E-4</c:v>
                </c:pt>
                <c:pt idx="691">
                  <c:v>-1.4166018098615324E-3</c:v>
                </c:pt>
                <c:pt idx="692">
                  <c:v>-7.7774725894205169E-5</c:v>
                </c:pt>
                <c:pt idx="693">
                  <c:v>-1.2696126835248006E-3</c:v>
                </c:pt>
                <c:pt idx="694">
                  <c:v>1.3402217903513813E-3</c:v>
                </c:pt>
                <c:pt idx="695">
                  <c:v>2.728004774590382E-4</c:v>
                </c:pt>
                <c:pt idx="696">
                  <c:v>-1.0013671287058786E-3</c:v>
                </c:pt>
                <c:pt idx="697">
                  <c:v>-1.0630681238168837E-3</c:v>
                </c:pt>
                <c:pt idx="698">
                  <c:v>-5.8862106283516773E-4</c:v>
                </c:pt>
                <c:pt idx="699">
                  <c:v>1.2772776587889369E-3</c:v>
                </c:pt>
                <c:pt idx="700">
                  <c:v>-2.6149445580725315E-3</c:v>
                </c:pt>
                <c:pt idx="701">
                  <c:v>-9.0812871598656996E-4</c:v>
                </c:pt>
                <c:pt idx="702">
                  <c:v>-4.5498071900184462E-4</c:v>
                </c:pt>
                <c:pt idx="703">
                  <c:v>7.8334317621412319E-4</c:v>
                </c:pt>
                <c:pt idx="704">
                  <c:v>-2.482171404358832E-4</c:v>
                </c:pt>
                <c:pt idx="705">
                  <c:v>-7.776471506018562E-4</c:v>
                </c:pt>
                <c:pt idx="706">
                  <c:v>-7.4550161821506429E-4</c:v>
                </c:pt>
                <c:pt idx="707">
                  <c:v>1.760907315112415E-4</c:v>
                </c:pt>
                <c:pt idx="708">
                  <c:v>-2.8183193654259637E-4</c:v>
                </c:pt>
                <c:pt idx="709">
                  <c:v>7.8066970117649057E-4</c:v>
                </c:pt>
                <c:pt idx="710">
                  <c:v>2.9351906688001575E-4</c:v>
                </c:pt>
                <c:pt idx="711">
                  <c:v>3.4008790576545302E-4</c:v>
                </c:pt>
                <c:pt idx="712">
                  <c:v>1.1314325899609094E-4</c:v>
                </c:pt>
                <c:pt idx="713">
                  <c:v>5.9660982417852415E-4</c:v>
                </c:pt>
                <c:pt idx="714">
                  <c:v>2.7591428447113538E-4</c:v>
                </c:pt>
                <c:pt idx="715">
                  <c:v>2.9412592964691805E-4</c:v>
                </c:pt>
                <c:pt idx="716">
                  <c:v>-4.3438834543868207E-4</c:v>
                </c:pt>
                <c:pt idx="717">
                  <c:v>3.138806111451023E-4</c:v>
                </c:pt>
                <c:pt idx="718">
                  <c:v>4.1581766845849734E-4</c:v>
                </c:pt>
                <c:pt idx="719">
                  <c:v>6.8739212045917529E-4</c:v>
                </c:pt>
                <c:pt idx="720">
                  <c:v>1.1101946018127169E-4</c:v>
                </c:pt>
                <c:pt idx="721">
                  <c:v>-1.1860035640916761E-3</c:v>
                </c:pt>
                <c:pt idx="722">
                  <c:v>6.9902118910189503E-4</c:v>
                </c:pt>
                <c:pt idx="723">
                  <c:v>-1.1366495429484288E-4</c:v>
                </c:pt>
                <c:pt idx="724">
                  <c:v>-1.1296006261613807E-3</c:v>
                </c:pt>
                <c:pt idx="725">
                  <c:v>9.4063577259452828E-5</c:v>
                </c:pt>
                <c:pt idx="726">
                  <c:v>-1.3197691123548795E-3</c:v>
                </c:pt>
                <c:pt idx="727">
                  <c:v>-9.2764986817047215E-4</c:v>
                </c:pt>
                <c:pt idx="728">
                  <c:v>6.4870366672221036E-4</c:v>
                </c:pt>
                <c:pt idx="729">
                  <c:v>8.2989064093807303E-4</c:v>
                </c:pt>
                <c:pt idx="730">
                  <c:v>-2.2452290795746167E-5</c:v>
                </c:pt>
                <c:pt idx="731">
                  <c:v>-4.5285643727365106E-4</c:v>
                </c:pt>
                <c:pt idx="732">
                  <c:v>-1.7690322828713043E-3</c:v>
                </c:pt>
                <c:pt idx="733">
                  <c:v>-7.3069041838840008E-4</c:v>
                </c:pt>
                <c:pt idx="734">
                  <c:v>6.9081196884665562E-4</c:v>
                </c:pt>
                <c:pt idx="735">
                  <c:v>1.0279647116768558E-3</c:v>
                </c:pt>
                <c:pt idx="736">
                  <c:v>-3.9484517194254484E-4</c:v>
                </c:pt>
                <c:pt idx="737">
                  <c:v>-1.0937164970311959E-4</c:v>
                </c:pt>
                <c:pt idx="738">
                  <c:v>7.7305186510614814E-4</c:v>
                </c:pt>
                <c:pt idx="739">
                  <c:v>7.5050104273364365E-4</c:v>
                </c:pt>
                <c:pt idx="740">
                  <c:v>-9.8449088573291017E-4</c:v>
                </c:pt>
                <c:pt idx="741">
                  <c:v>-5.921899662380875E-4</c:v>
                </c:pt>
                <c:pt idx="742">
                  <c:v>-1.0309802229193344E-3</c:v>
                </c:pt>
                <c:pt idx="743">
                  <c:v>1.0285703485369008E-4</c:v>
                </c:pt>
                <c:pt idx="744">
                  <c:v>1.2257064344025159E-4</c:v>
                </c:pt>
                <c:pt idx="745">
                  <c:v>-6.0249573532826907E-4</c:v>
                </c:pt>
                <c:pt idx="746">
                  <c:v>9.404907839325829E-4</c:v>
                </c:pt>
                <c:pt idx="747">
                  <c:v>6.5315442477815772E-4</c:v>
                </c:pt>
                <c:pt idx="748">
                  <c:v>3.5550023030372007E-4</c:v>
                </c:pt>
                <c:pt idx="749">
                  <c:v>-7.0615733814756128E-4</c:v>
                </c:pt>
                <c:pt idx="750">
                  <c:v>-4.993978592072629E-4</c:v>
                </c:pt>
                <c:pt idx="751">
                  <c:v>-1.1640001477732733E-4</c:v>
                </c:pt>
                <c:pt idx="752">
                  <c:v>-1.9784159122752915E-4</c:v>
                </c:pt>
                <c:pt idx="753">
                  <c:v>-3.2588121082974394E-4</c:v>
                </c:pt>
                <c:pt idx="754">
                  <c:v>3.0436154245813327E-4</c:v>
                </c:pt>
                <c:pt idx="755">
                  <c:v>-1.2540071736583311E-3</c:v>
                </c:pt>
                <c:pt idx="756">
                  <c:v>2.872200443798663E-4</c:v>
                </c:pt>
                <c:pt idx="757">
                  <c:v>2.0451991839698927E-4</c:v>
                </c:pt>
                <c:pt idx="758">
                  <c:v>2.3318780053074098E-5</c:v>
                </c:pt>
                <c:pt idx="759">
                  <c:v>4.4917232208793918E-4</c:v>
                </c:pt>
                <c:pt idx="760">
                  <c:v>5.5486980123259691E-4</c:v>
                </c:pt>
                <c:pt idx="761">
                  <c:v>1.1362673664120048E-4</c:v>
                </c:pt>
                <c:pt idx="762">
                  <c:v>-1.285401588441522E-4</c:v>
                </c:pt>
                <c:pt idx="763">
                  <c:v>-3.3274858284980066E-4</c:v>
                </c:pt>
                <c:pt idx="764">
                  <c:v>-2.3518483372212277E-4</c:v>
                </c:pt>
                <c:pt idx="765">
                  <c:v>5.4419378010265597E-4</c:v>
                </c:pt>
                <c:pt idx="766">
                  <c:v>2.8554821481987158E-4</c:v>
                </c:pt>
                <c:pt idx="767">
                  <c:v>-6.611246566080698E-4</c:v>
                </c:pt>
                <c:pt idx="768">
                  <c:v>2.1927537740231627E-4</c:v>
                </c:pt>
                <c:pt idx="769">
                  <c:v>1.9614625342732436E-4</c:v>
                </c:pt>
                <c:pt idx="770">
                  <c:v>-1.3585342911615948E-3</c:v>
                </c:pt>
                <c:pt idx="771">
                  <c:v>-6.4520794017167214E-4</c:v>
                </c:pt>
                <c:pt idx="772">
                  <c:v>5.6446801676152398E-5</c:v>
                </c:pt>
                <c:pt idx="773">
                  <c:v>-1.6573075998529567E-4</c:v>
                </c:pt>
                <c:pt idx="774">
                  <c:v>1.6277073011106944E-4</c:v>
                </c:pt>
                <c:pt idx="775">
                  <c:v>-6.4519135425679559E-4</c:v>
                </c:pt>
                <c:pt idx="776">
                  <c:v>1.4953295057761718E-4</c:v>
                </c:pt>
                <c:pt idx="777">
                  <c:v>8.2932405161882585E-5</c:v>
                </c:pt>
                <c:pt idx="778">
                  <c:v>4.581245536659691E-4</c:v>
                </c:pt>
                <c:pt idx="779">
                  <c:v>-2.2678405218009846E-4</c:v>
                </c:pt>
                <c:pt idx="780">
                  <c:v>-3.1813194873484127E-4</c:v>
                </c:pt>
                <c:pt idx="781">
                  <c:v>-1.5198179487133453E-4</c:v>
                </c:pt>
                <c:pt idx="782">
                  <c:v>5.2568835436965652E-4</c:v>
                </c:pt>
                <c:pt idx="783">
                  <c:v>1.9053843329536153E-4</c:v>
                </c:pt>
                <c:pt idx="784">
                  <c:v>7.2657380555974705E-5</c:v>
                </c:pt>
                <c:pt idx="785">
                  <c:v>-3.5487836037838619E-4</c:v>
                </c:pt>
                <c:pt idx="786">
                  <c:v>8.5960127155523006E-5</c:v>
                </c:pt>
                <c:pt idx="787">
                  <c:v>2.23187471763238E-4</c:v>
                </c:pt>
                <c:pt idx="788">
                  <c:v>-2.536476397877161E-4</c:v>
                </c:pt>
                <c:pt idx="789">
                  <c:v>3.0597233323395687E-4</c:v>
                </c:pt>
                <c:pt idx="790">
                  <c:v>2.3582915413579612E-4</c:v>
                </c:pt>
                <c:pt idx="791">
                  <c:v>-3.3055710442129679E-4</c:v>
                </c:pt>
                <c:pt idx="792">
                  <c:v>-4.909727047027328E-4</c:v>
                </c:pt>
                <c:pt idx="793">
                  <c:v>-3.8845894946499523E-4</c:v>
                </c:pt>
                <c:pt idx="794">
                  <c:v>-8.3812128603049101E-4</c:v>
                </c:pt>
                <c:pt idx="795">
                  <c:v>-7.4436725137683613E-4</c:v>
                </c:pt>
                <c:pt idx="796">
                  <c:v>-1.1390724596042861E-3</c:v>
                </c:pt>
                <c:pt idx="797">
                  <c:v>-7.7566114964816232E-4</c:v>
                </c:pt>
                <c:pt idx="798">
                  <c:v>-1.145518289029069E-3</c:v>
                </c:pt>
                <c:pt idx="799">
                  <c:v>1.9634200908057983E-4</c:v>
                </c:pt>
                <c:pt idx="800">
                  <c:v>3.22326556380961E-5</c:v>
                </c:pt>
                <c:pt idx="801">
                  <c:v>-1.141732218369002E-3</c:v>
                </c:pt>
                <c:pt idx="802">
                  <c:v>-8.8617389246380997E-4</c:v>
                </c:pt>
                <c:pt idx="803">
                  <c:v>6.5329681154028564E-5</c:v>
                </c:pt>
                <c:pt idx="804">
                  <c:v>5.8173227115316725E-4</c:v>
                </c:pt>
                <c:pt idx="805">
                  <c:v>3.0681885614615689E-4</c:v>
                </c:pt>
                <c:pt idx="806">
                  <c:v>1.6578105858940841E-4</c:v>
                </c:pt>
                <c:pt idx="807">
                  <c:v>-1.2495229218106498E-3</c:v>
                </c:pt>
                <c:pt idx="808">
                  <c:v>-1.8285403369202552E-4</c:v>
                </c:pt>
                <c:pt idx="809">
                  <c:v>1.0529148255025136E-4</c:v>
                </c:pt>
                <c:pt idx="810">
                  <c:v>1.2102202002394792E-4</c:v>
                </c:pt>
                <c:pt idx="811">
                  <c:v>-9.1810368609796433E-4</c:v>
                </c:pt>
                <c:pt idx="812">
                  <c:v>-2.3877883307166597E-4</c:v>
                </c:pt>
                <c:pt idx="813">
                  <c:v>-1.6644125895281193E-3</c:v>
                </c:pt>
                <c:pt idx="814">
                  <c:v>-7.7942412254095408E-4</c:v>
                </c:pt>
                <c:pt idx="815">
                  <c:v>-1.6799864888447482E-3</c:v>
                </c:pt>
                <c:pt idx="816">
                  <c:v>-1.7480938119844773E-3</c:v>
                </c:pt>
                <c:pt idx="817">
                  <c:v>-9.7274527554650121E-4</c:v>
                </c:pt>
                <c:pt idx="818">
                  <c:v>-1.8059277431977704E-3</c:v>
                </c:pt>
                <c:pt idx="819">
                  <c:v>-1.8545858585384549E-3</c:v>
                </c:pt>
                <c:pt idx="820">
                  <c:v>-6.1250710659213853E-4</c:v>
                </c:pt>
                <c:pt idx="821">
                  <c:v>-5.6169884151766676E-4</c:v>
                </c:pt>
                <c:pt idx="822">
                  <c:v>1.217968376841154E-3</c:v>
                </c:pt>
                <c:pt idx="823">
                  <c:v>-1.9762439880814621E-3</c:v>
                </c:pt>
                <c:pt idx="824">
                  <c:v>-1.4524970208853077E-3</c:v>
                </c:pt>
                <c:pt idx="825">
                  <c:v>-4.8861763033223012E-3</c:v>
                </c:pt>
                <c:pt idx="826">
                  <c:v>1.3303719300071949E-3</c:v>
                </c:pt>
                <c:pt idx="827">
                  <c:v>2.6791269732029653E-3</c:v>
                </c:pt>
                <c:pt idx="828">
                  <c:v>6.0527939820000315E-4</c:v>
                </c:pt>
                <c:pt idx="829">
                  <c:v>-2.372017654352352E-3</c:v>
                </c:pt>
                <c:pt idx="830">
                  <c:v>-6.8719606220772492E-4</c:v>
                </c:pt>
                <c:pt idx="831">
                  <c:v>1.8230739439169955E-3</c:v>
                </c:pt>
                <c:pt idx="832">
                  <c:v>-2.2789316343066863E-3</c:v>
                </c:pt>
                <c:pt idx="833">
                  <c:v>-5.1245992335235396E-3</c:v>
                </c:pt>
                <c:pt idx="834">
                  <c:v>1.6324384703473045E-3</c:v>
                </c:pt>
                <c:pt idx="835">
                  <c:v>-1.6577536114323098E-3</c:v>
                </c:pt>
                <c:pt idx="836">
                  <c:v>-5.3399025852343875E-3</c:v>
                </c:pt>
                <c:pt idx="837">
                  <c:v>-1.9897436201538649E-3</c:v>
                </c:pt>
                <c:pt idx="838">
                  <c:v>-7.1588009869932639E-3</c:v>
                </c:pt>
                <c:pt idx="839">
                  <c:v>-4.1356724271908035E-3</c:v>
                </c:pt>
                <c:pt idx="840">
                  <c:v>-4.695155388755877E-4</c:v>
                </c:pt>
                <c:pt idx="841">
                  <c:v>1.8763377191659588E-3</c:v>
                </c:pt>
                <c:pt idx="842">
                  <c:v>-1.7638223681692713E-3</c:v>
                </c:pt>
                <c:pt idx="843">
                  <c:v>6.6476614619931824E-3</c:v>
                </c:pt>
                <c:pt idx="844">
                  <c:v>3.0695421788602792E-4</c:v>
                </c:pt>
                <c:pt idx="845">
                  <c:v>-5.3714623928691509E-3</c:v>
                </c:pt>
                <c:pt idx="846">
                  <c:v>3.7477450739633747E-3</c:v>
                </c:pt>
                <c:pt idx="847">
                  <c:v>6.3955996327677957E-4</c:v>
                </c:pt>
                <c:pt idx="848">
                  <c:v>-1.2951617393267534E-3</c:v>
                </c:pt>
                <c:pt idx="849">
                  <c:v>-5.8226634598295864E-3</c:v>
                </c:pt>
                <c:pt idx="850">
                  <c:v>-3.3001896576936407E-3</c:v>
                </c:pt>
                <c:pt idx="851">
                  <c:v>5.2355537276203455E-3</c:v>
                </c:pt>
                <c:pt idx="852">
                  <c:v>-1.2842233628239926E-3</c:v>
                </c:pt>
                <c:pt idx="853">
                  <c:v>2.3193100790045514E-3</c:v>
                </c:pt>
                <c:pt idx="854">
                  <c:v>3.4652446480233036E-3</c:v>
                </c:pt>
                <c:pt idx="855">
                  <c:v>1.663912331414567E-3</c:v>
                </c:pt>
                <c:pt idx="856">
                  <c:v>4.7471401502429322E-4</c:v>
                </c:pt>
                <c:pt idx="857">
                  <c:v>-1.265577079103787E-3</c:v>
                </c:pt>
                <c:pt idx="858">
                  <c:v>-2.9497003007248803E-3</c:v>
                </c:pt>
                <c:pt idx="859">
                  <c:v>2.0346324891676645E-3</c:v>
                </c:pt>
                <c:pt idx="860">
                  <c:v>-1.2493732386843824E-3</c:v>
                </c:pt>
                <c:pt idx="861">
                  <c:v>-3.2193395880039631E-3</c:v>
                </c:pt>
                <c:pt idx="862">
                  <c:v>1.5946601381620672E-3</c:v>
                </c:pt>
                <c:pt idx="863">
                  <c:v>-1.1556621415174512E-3</c:v>
                </c:pt>
                <c:pt idx="864">
                  <c:v>-2.7024373817899796E-3</c:v>
                </c:pt>
                <c:pt idx="865">
                  <c:v>-3.7558921034689919E-3</c:v>
                </c:pt>
                <c:pt idx="866">
                  <c:v>5.3806914933479785E-4</c:v>
                </c:pt>
                <c:pt idx="867">
                  <c:v>2.8374535320750847E-3</c:v>
                </c:pt>
                <c:pt idx="868">
                  <c:v>-2.0798446848573275E-3</c:v>
                </c:pt>
                <c:pt idx="869">
                  <c:v>-2.8224755756065209E-3</c:v>
                </c:pt>
                <c:pt idx="870">
                  <c:v>-2.3175206412428084E-3</c:v>
                </c:pt>
                <c:pt idx="871">
                  <c:v>-2.6363997165959733E-3</c:v>
                </c:pt>
                <c:pt idx="872">
                  <c:v>5.6168068354143464E-3</c:v>
                </c:pt>
                <c:pt idx="873">
                  <c:v>7.9982818523734482E-4</c:v>
                </c:pt>
                <c:pt idx="874">
                  <c:v>3.0715684511991499E-3</c:v>
                </c:pt>
                <c:pt idx="875">
                  <c:v>-3.4003418586721628E-3</c:v>
                </c:pt>
                <c:pt idx="876">
                  <c:v>-1.2108875158244256E-3</c:v>
                </c:pt>
                <c:pt idx="877">
                  <c:v>-2.0896054951355771E-3</c:v>
                </c:pt>
                <c:pt idx="878">
                  <c:v>-3.5413891452707701E-3</c:v>
                </c:pt>
                <c:pt idx="879">
                  <c:v>-3.243148699118428E-3</c:v>
                </c:pt>
                <c:pt idx="880">
                  <c:v>9.3270710244477712E-5</c:v>
                </c:pt>
                <c:pt idx="881">
                  <c:v>9.052126880050805E-4</c:v>
                </c:pt>
                <c:pt idx="882">
                  <c:v>-2.8441265899815694E-3</c:v>
                </c:pt>
                <c:pt idx="883">
                  <c:v>1.1125254947796602E-3</c:v>
                </c:pt>
                <c:pt idx="884">
                  <c:v>1.577178889163912E-3</c:v>
                </c:pt>
                <c:pt idx="885">
                  <c:v>2.4616129173326358E-3</c:v>
                </c:pt>
                <c:pt idx="886">
                  <c:v>-8.2666523627001958E-4</c:v>
                </c:pt>
                <c:pt idx="887">
                  <c:v>7.8476489891216353E-4</c:v>
                </c:pt>
                <c:pt idx="888">
                  <c:v>1.9109830385299722E-3</c:v>
                </c:pt>
                <c:pt idx="889">
                  <c:v>-2.4378329068765652E-3</c:v>
                </c:pt>
                <c:pt idx="890">
                  <c:v>-1.7877932283756057E-3</c:v>
                </c:pt>
                <c:pt idx="891">
                  <c:v>1.768245671031461E-3</c:v>
                </c:pt>
                <c:pt idx="892">
                  <c:v>-1.5938000590946979E-3</c:v>
                </c:pt>
                <c:pt idx="893">
                  <c:v>6.5152975256611173E-4</c:v>
                </c:pt>
                <c:pt idx="894">
                  <c:v>3.1954143657060373E-4</c:v>
                </c:pt>
                <c:pt idx="895">
                  <c:v>-9.0085597172311397E-4</c:v>
                </c:pt>
                <c:pt idx="896">
                  <c:v>1.9878552876558221E-3</c:v>
                </c:pt>
                <c:pt idx="897">
                  <c:v>4.679067910910344E-4</c:v>
                </c:pt>
                <c:pt idx="898">
                  <c:v>3.7177434300041897E-3</c:v>
                </c:pt>
                <c:pt idx="899">
                  <c:v>1.8712707512552372E-3</c:v>
                </c:pt>
                <c:pt idx="900">
                  <c:v>-3.9256867786081643E-3</c:v>
                </c:pt>
                <c:pt idx="901">
                  <c:v>-6.6678052787107461E-4</c:v>
                </c:pt>
                <c:pt idx="902">
                  <c:v>6.5771391186760994E-4</c:v>
                </c:pt>
                <c:pt idx="903">
                  <c:v>-2.5067382542655978E-3</c:v>
                </c:pt>
                <c:pt idx="904">
                  <c:v>-8.665627607277787E-4</c:v>
                </c:pt>
                <c:pt idx="905">
                  <c:v>-1.912591342411488E-3</c:v>
                </c:pt>
                <c:pt idx="906">
                  <c:v>6.1187108576978575E-4</c:v>
                </c:pt>
                <c:pt idx="907">
                  <c:v>7.4638069179637739E-4</c:v>
                </c:pt>
                <c:pt idx="908">
                  <c:v>-8.0529006445147037E-4</c:v>
                </c:pt>
                <c:pt idx="909">
                  <c:v>-1.1442690717267368E-3</c:v>
                </c:pt>
                <c:pt idx="910">
                  <c:v>1.2630082672030088E-3</c:v>
                </c:pt>
                <c:pt idx="911">
                  <c:v>6.4590170949630442E-4</c:v>
                </c:pt>
                <c:pt idx="912">
                  <c:v>-3.4063501672865247E-4</c:v>
                </c:pt>
                <c:pt idx="913">
                  <c:v>-6.616395663340671E-5</c:v>
                </c:pt>
                <c:pt idx="914">
                  <c:v>-3.1058883765655316E-4</c:v>
                </c:pt>
                <c:pt idx="915">
                  <c:v>2.2669259058111465E-3</c:v>
                </c:pt>
                <c:pt idx="916">
                  <c:v>-7.0921055556008605E-4</c:v>
                </c:pt>
                <c:pt idx="917">
                  <c:v>-8.9870815321812494E-4</c:v>
                </c:pt>
                <c:pt idx="918">
                  <c:v>-9.4000182229292092E-4</c:v>
                </c:pt>
                <c:pt idx="919">
                  <c:v>1.7708524560266091E-4</c:v>
                </c:pt>
                <c:pt idx="920">
                  <c:v>6.82637636430987E-5</c:v>
                </c:pt>
                <c:pt idx="921">
                  <c:v>8.8882736745568385E-4</c:v>
                </c:pt>
                <c:pt idx="922">
                  <c:v>9.4994870822485674E-4</c:v>
                </c:pt>
                <c:pt idx="923">
                  <c:v>-9.4314978982858806E-4</c:v>
                </c:pt>
                <c:pt idx="924">
                  <c:v>-1.7874011947170885E-3</c:v>
                </c:pt>
                <c:pt idx="925">
                  <c:v>1.1223249135521667E-3</c:v>
                </c:pt>
                <c:pt idx="926">
                  <c:v>-9.1303306488025443E-4</c:v>
                </c:pt>
                <c:pt idx="927">
                  <c:v>1.7711769428876191E-3</c:v>
                </c:pt>
                <c:pt idx="928">
                  <c:v>-1.4052688902982339E-3</c:v>
                </c:pt>
                <c:pt idx="929">
                  <c:v>-2.899119452129647E-3</c:v>
                </c:pt>
                <c:pt idx="930">
                  <c:v>-1.2837677063762835E-3</c:v>
                </c:pt>
                <c:pt idx="931">
                  <c:v>-6.4289096217125708E-4</c:v>
                </c:pt>
                <c:pt idx="932">
                  <c:v>-2.642948295425837E-4</c:v>
                </c:pt>
                <c:pt idx="933">
                  <c:v>2.933968787227613E-4</c:v>
                </c:pt>
                <c:pt idx="934">
                  <c:v>4.4385733739558719E-4</c:v>
                </c:pt>
                <c:pt idx="935">
                  <c:v>-1.5769364449536392E-3</c:v>
                </c:pt>
                <c:pt idx="936">
                  <c:v>-3.3931126752675955E-3</c:v>
                </c:pt>
                <c:pt idx="937">
                  <c:v>1.0924380556320387E-3</c:v>
                </c:pt>
                <c:pt idx="938">
                  <c:v>1.6702076809939417E-3</c:v>
                </c:pt>
                <c:pt idx="939">
                  <c:v>-8.3843052677687487E-4</c:v>
                </c:pt>
                <c:pt idx="940">
                  <c:v>7.106612456079601E-4</c:v>
                </c:pt>
                <c:pt idx="941">
                  <c:v>-2.2595186286779583E-4</c:v>
                </c:pt>
                <c:pt idx="942">
                  <c:v>1.3294228553969996E-3</c:v>
                </c:pt>
                <c:pt idx="943">
                  <c:v>2.166977995881758E-4</c:v>
                </c:pt>
                <c:pt idx="944">
                  <c:v>1.4162115243358813E-3</c:v>
                </c:pt>
                <c:pt idx="945">
                  <c:v>-3.0632558147889832E-5</c:v>
                </c:pt>
                <c:pt idx="946">
                  <c:v>4.3895353134702569E-4</c:v>
                </c:pt>
                <c:pt idx="947">
                  <c:v>2.0796011299352839E-4</c:v>
                </c:pt>
                <c:pt idx="948">
                  <c:v>9.9893597724923624E-4</c:v>
                </c:pt>
                <c:pt idx="949">
                  <c:v>-4.3563065400303792E-4</c:v>
                </c:pt>
                <c:pt idx="950">
                  <c:v>-7.1875814143219398E-4</c:v>
                </c:pt>
                <c:pt idx="951">
                  <c:v>9.4259595006931636E-4</c:v>
                </c:pt>
                <c:pt idx="952">
                  <c:v>-6.8765686074771982E-5</c:v>
                </c:pt>
                <c:pt idx="953">
                  <c:v>3.1915359324631121E-6</c:v>
                </c:pt>
                <c:pt idx="954">
                  <c:v>-8.2897514189557734E-4</c:v>
                </c:pt>
                <c:pt idx="955">
                  <c:v>-1.9381140129138687E-3</c:v>
                </c:pt>
                <c:pt idx="956">
                  <c:v>-1.748856932648944E-3</c:v>
                </c:pt>
                <c:pt idx="957">
                  <c:v>8.3848799094519066E-4</c:v>
                </c:pt>
                <c:pt idx="958">
                  <c:v>8.7594280888833587E-4</c:v>
                </c:pt>
                <c:pt idx="959">
                  <c:v>1.686565128296512E-3</c:v>
                </c:pt>
                <c:pt idx="960">
                  <c:v>5.9182319149233978E-4</c:v>
                </c:pt>
                <c:pt idx="961">
                  <c:v>-4.9598718622558934E-4</c:v>
                </c:pt>
                <c:pt idx="962">
                  <c:v>1.2500584733825623E-4</c:v>
                </c:pt>
                <c:pt idx="963">
                  <c:v>7.745593896662336E-4</c:v>
                </c:pt>
                <c:pt idx="964">
                  <c:v>1.0600519859214194E-3</c:v>
                </c:pt>
                <c:pt idx="965">
                  <c:v>-8.941895596363442E-4</c:v>
                </c:pt>
                <c:pt idx="966">
                  <c:v>-8.9637501124156555E-4</c:v>
                </c:pt>
                <c:pt idx="967">
                  <c:v>1.0014562038729098E-3</c:v>
                </c:pt>
                <c:pt idx="968">
                  <c:v>1.6440747029523823E-4</c:v>
                </c:pt>
                <c:pt idx="969">
                  <c:v>-1.6330800588077777E-3</c:v>
                </c:pt>
                <c:pt idx="970">
                  <c:v>-1.9487126200387135E-3</c:v>
                </c:pt>
                <c:pt idx="971">
                  <c:v>1.0577372776308402E-3</c:v>
                </c:pt>
                <c:pt idx="972">
                  <c:v>1.452084727623543E-4</c:v>
                </c:pt>
                <c:pt idx="973">
                  <c:v>9.7226552429001824E-4</c:v>
                </c:pt>
                <c:pt idx="974">
                  <c:v>-1.7967363189054617E-3</c:v>
                </c:pt>
                <c:pt idx="975">
                  <c:v>8.6499307449483488E-4</c:v>
                </c:pt>
                <c:pt idx="976">
                  <c:v>7.0663094967196832E-4</c:v>
                </c:pt>
                <c:pt idx="977">
                  <c:v>4.2016352248381628E-4</c:v>
                </c:pt>
                <c:pt idx="978">
                  <c:v>1.5819181222794583E-3</c:v>
                </c:pt>
                <c:pt idx="979">
                  <c:v>-5.5037636913906685E-4</c:v>
                </c:pt>
                <c:pt idx="980">
                  <c:v>7.4385703460222734E-4</c:v>
                </c:pt>
                <c:pt idx="981">
                  <c:v>4.5360438761054108E-4</c:v>
                </c:pt>
                <c:pt idx="982">
                  <c:v>1.8887860156319573E-3</c:v>
                </c:pt>
                <c:pt idx="983">
                  <c:v>-4.1835225487563772E-4</c:v>
                </c:pt>
                <c:pt idx="984">
                  <c:v>-7.9295028268021729E-4</c:v>
                </c:pt>
                <c:pt idx="985">
                  <c:v>-1.6064495503037056E-3</c:v>
                </c:pt>
                <c:pt idx="986">
                  <c:v>8.9584026717268227E-4</c:v>
                </c:pt>
                <c:pt idx="987">
                  <c:v>-1.0164215045880441E-3</c:v>
                </c:pt>
                <c:pt idx="988">
                  <c:v>1.5962019317842661E-3</c:v>
                </c:pt>
                <c:pt idx="989">
                  <c:v>1.1104255043150745E-3</c:v>
                </c:pt>
                <c:pt idx="990">
                  <c:v>5.6559584804904224E-4</c:v>
                </c:pt>
                <c:pt idx="991">
                  <c:v>-1.2216480763294418E-4</c:v>
                </c:pt>
                <c:pt idx="992">
                  <c:v>-1.9995624830561909E-4</c:v>
                </c:pt>
                <c:pt idx="993">
                  <c:v>2.2272892474206228E-4</c:v>
                </c:pt>
                <c:pt idx="994">
                  <c:v>6.2584501503381153E-4</c:v>
                </c:pt>
                <c:pt idx="995">
                  <c:v>-1.0645880454607257E-3</c:v>
                </c:pt>
                <c:pt idx="996">
                  <c:v>1.6780394765487806E-3</c:v>
                </c:pt>
                <c:pt idx="997">
                  <c:v>1.0564082994644764E-3</c:v>
                </c:pt>
                <c:pt idx="998">
                  <c:v>4.4994587977816453E-4</c:v>
                </c:pt>
              </c:numCache>
            </c:numRef>
          </c:xVal>
          <c:yVal>
            <c:numRef>
              <c:f>'WDOFUT-Template'!$V$27:$V$1025</c:f>
              <c:numCache>
                <c:formatCode>General</c:formatCode>
                <c:ptCount val="999"/>
                <c:pt idx="0">
                  <c:v>-9.3282345163444094E-3</c:v>
                </c:pt>
                <c:pt idx="1">
                  <c:v>-5.9766765348216915E-3</c:v>
                </c:pt>
                <c:pt idx="2">
                  <c:v>-2.2437917881414763E-3</c:v>
                </c:pt>
                <c:pt idx="3">
                  <c:v>-7.7333481078491794E-3</c:v>
                </c:pt>
                <c:pt idx="4">
                  <c:v>-4.2130833781038271E-4</c:v>
                </c:pt>
                <c:pt idx="5">
                  <c:v>-8.7690040256749105E-3</c:v>
                </c:pt>
                <c:pt idx="6">
                  <c:v>-9.5135216330445981E-3</c:v>
                </c:pt>
                <c:pt idx="7">
                  <c:v>-9.0466929029649392E-3</c:v>
                </c:pt>
                <c:pt idx="8">
                  <c:v>3.0083868930289595E-2</c:v>
                </c:pt>
                <c:pt idx="9">
                  <c:v>1.524382919263508E-2</c:v>
                </c:pt>
                <c:pt idx="10">
                  <c:v>-1.295863855283411E-2</c:v>
                </c:pt>
                <c:pt idx="11">
                  <c:v>5.4123365779254733E-3</c:v>
                </c:pt>
                <c:pt idx="12">
                  <c:v>1.1262981441676635E-2</c:v>
                </c:pt>
                <c:pt idx="13">
                  <c:v>2.5404514410777602E-3</c:v>
                </c:pt>
                <c:pt idx="14">
                  <c:v>2.4597658684450689E-3</c:v>
                </c:pt>
                <c:pt idx="15">
                  <c:v>1.536579902719724E-2</c:v>
                </c:pt>
                <c:pt idx="16">
                  <c:v>-1.0629729662250217E-2</c:v>
                </c:pt>
                <c:pt idx="17">
                  <c:v>-9.0800055734543052E-3</c:v>
                </c:pt>
                <c:pt idx="18">
                  <c:v>-9.4265163925833974E-3</c:v>
                </c:pt>
                <c:pt idx="19">
                  <c:v>-4.8769311951640552E-3</c:v>
                </c:pt>
                <c:pt idx="20">
                  <c:v>-9.7803661031414264E-3</c:v>
                </c:pt>
                <c:pt idx="21">
                  <c:v>-7.7448185828933157E-3</c:v>
                </c:pt>
                <c:pt idx="22">
                  <c:v>1.8035864246338262E-3</c:v>
                </c:pt>
                <c:pt idx="23">
                  <c:v>-9.5965295220555996E-3</c:v>
                </c:pt>
                <c:pt idx="24">
                  <c:v>4.8905083625766111E-3</c:v>
                </c:pt>
                <c:pt idx="25">
                  <c:v>8.2829605933167818E-3</c:v>
                </c:pt>
                <c:pt idx="26">
                  <c:v>-1.005543040155058E-2</c:v>
                </c:pt>
                <c:pt idx="27">
                  <c:v>-2.9628320436286123E-3</c:v>
                </c:pt>
                <c:pt idx="28">
                  <c:v>-3.8136834415627976E-3</c:v>
                </c:pt>
                <c:pt idx="29">
                  <c:v>-6.010271866484904E-3</c:v>
                </c:pt>
                <c:pt idx="30">
                  <c:v>-4.1478512049687435E-3</c:v>
                </c:pt>
                <c:pt idx="31">
                  <c:v>8.3982044541638119E-3</c:v>
                </c:pt>
                <c:pt idx="32">
                  <c:v>8.8600518249548222E-3</c:v>
                </c:pt>
                <c:pt idx="33">
                  <c:v>5.9528922780708168E-3</c:v>
                </c:pt>
                <c:pt idx="34">
                  <c:v>5.6242765185763668E-3</c:v>
                </c:pt>
                <c:pt idx="35">
                  <c:v>-7.1224977773813297E-3</c:v>
                </c:pt>
                <c:pt idx="36">
                  <c:v>-3.0580199208537729E-3</c:v>
                </c:pt>
                <c:pt idx="37">
                  <c:v>-1.2774366960935143E-2</c:v>
                </c:pt>
                <c:pt idx="38">
                  <c:v>-2.0331445493752673E-3</c:v>
                </c:pt>
                <c:pt idx="39">
                  <c:v>5.6064769208439159E-3</c:v>
                </c:pt>
                <c:pt idx="40">
                  <c:v>-9.1079291610275323E-3</c:v>
                </c:pt>
                <c:pt idx="41">
                  <c:v>3.527328961882477E-3</c:v>
                </c:pt>
                <c:pt idx="42">
                  <c:v>-2.8125941698586713E-3</c:v>
                </c:pt>
                <c:pt idx="43">
                  <c:v>3.4900608377549103E-3</c:v>
                </c:pt>
                <c:pt idx="44">
                  <c:v>-5.5782402734459455E-3</c:v>
                </c:pt>
                <c:pt idx="45">
                  <c:v>1.2161782004294587E-2</c:v>
                </c:pt>
                <c:pt idx="46">
                  <c:v>1.3053309801901898E-2</c:v>
                </c:pt>
                <c:pt idx="47">
                  <c:v>3.7336131116101685E-2</c:v>
                </c:pt>
                <c:pt idx="48">
                  <c:v>-1.9518436343848887E-2</c:v>
                </c:pt>
                <c:pt idx="49">
                  <c:v>5.9162055010456224E-3</c:v>
                </c:pt>
                <c:pt idx="50">
                  <c:v>-1.6764468438792233E-2</c:v>
                </c:pt>
                <c:pt idx="51">
                  <c:v>-5.0887927261312619E-3</c:v>
                </c:pt>
                <c:pt idx="52">
                  <c:v>4.3042877588579742E-3</c:v>
                </c:pt>
                <c:pt idx="53">
                  <c:v>-1.6306425113757541E-2</c:v>
                </c:pt>
                <c:pt idx="54">
                  <c:v>-6.5437424944462582E-3</c:v>
                </c:pt>
                <c:pt idx="55">
                  <c:v>-8.1740819196201263E-3</c:v>
                </c:pt>
                <c:pt idx="56">
                  <c:v>-1.0070187272310514E-3</c:v>
                </c:pt>
                <c:pt idx="57">
                  <c:v>8.0622936754387309E-3</c:v>
                </c:pt>
                <c:pt idx="58">
                  <c:v>-1.8723148758590394E-2</c:v>
                </c:pt>
                <c:pt idx="59">
                  <c:v>-2.5774703931986586E-3</c:v>
                </c:pt>
                <c:pt idx="60">
                  <c:v>2.9808982278227692E-2</c:v>
                </c:pt>
                <c:pt idx="61">
                  <c:v>8.1614310829759042E-3</c:v>
                </c:pt>
                <c:pt idx="62">
                  <c:v>-1.4428131357223348E-2</c:v>
                </c:pt>
                <c:pt idx="63">
                  <c:v>8.7610460751347367E-3</c:v>
                </c:pt>
                <c:pt idx="64">
                  <c:v>-2.7067929564492327E-3</c:v>
                </c:pt>
                <c:pt idx="65">
                  <c:v>2.0677534593152566E-2</c:v>
                </c:pt>
                <c:pt idx="66">
                  <c:v>1.9202491308030492E-2</c:v>
                </c:pt>
                <c:pt idx="67">
                  <c:v>-2.576239403787841E-2</c:v>
                </c:pt>
                <c:pt idx="68">
                  <c:v>9.8912247656819541E-3</c:v>
                </c:pt>
                <c:pt idx="69">
                  <c:v>1.8541140788132564E-2</c:v>
                </c:pt>
                <c:pt idx="70">
                  <c:v>-2.0717398493932407E-2</c:v>
                </c:pt>
                <c:pt idx="71">
                  <c:v>2.4614660455937244E-3</c:v>
                </c:pt>
                <c:pt idx="72">
                  <c:v>-7.9359355373558611E-3</c:v>
                </c:pt>
                <c:pt idx="73">
                  <c:v>-4.8061579221924276E-3</c:v>
                </c:pt>
                <c:pt idx="74">
                  <c:v>-9.3138571267342568E-3</c:v>
                </c:pt>
                <c:pt idx="75">
                  <c:v>1.2260375527249489E-2</c:v>
                </c:pt>
                <c:pt idx="76">
                  <c:v>-1.2758943816640712E-2</c:v>
                </c:pt>
                <c:pt idx="77">
                  <c:v>1.0422920046997762E-3</c:v>
                </c:pt>
                <c:pt idx="78">
                  <c:v>-5.0330508137205352E-3</c:v>
                </c:pt>
                <c:pt idx="79">
                  <c:v>-3.9235860983113935E-4</c:v>
                </c:pt>
                <c:pt idx="80">
                  <c:v>-5.3199962812852837E-3</c:v>
                </c:pt>
                <c:pt idx="81">
                  <c:v>2.8333785922239716E-4</c:v>
                </c:pt>
                <c:pt idx="82">
                  <c:v>2.9318555089191773E-3</c:v>
                </c:pt>
                <c:pt idx="83">
                  <c:v>-2.710416572287972E-3</c:v>
                </c:pt>
                <c:pt idx="84">
                  <c:v>-1.0307963623669996E-2</c:v>
                </c:pt>
                <c:pt idx="85">
                  <c:v>1.618197811988497E-4</c:v>
                </c:pt>
                <c:pt idx="86">
                  <c:v>-3.3549223106707714E-3</c:v>
                </c:pt>
                <c:pt idx="87">
                  <c:v>6.4869679032484586E-4</c:v>
                </c:pt>
                <c:pt idx="88">
                  <c:v>-1.1700182968335481E-2</c:v>
                </c:pt>
                <c:pt idx="89">
                  <c:v>1.6734650961700327E-4</c:v>
                </c:pt>
                <c:pt idx="90">
                  <c:v>-4.1693343050491511E-3</c:v>
                </c:pt>
                <c:pt idx="91">
                  <c:v>-9.0591723078633311E-3</c:v>
                </c:pt>
                <c:pt idx="92">
                  <c:v>3.2543045207425844E-3</c:v>
                </c:pt>
                <c:pt idx="93">
                  <c:v>-1.3950163813489121E-2</c:v>
                </c:pt>
                <c:pt idx="94">
                  <c:v>-7.8234722064614501E-3</c:v>
                </c:pt>
                <c:pt idx="95">
                  <c:v>1.6991149919883537E-3</c:v>
                </c:pt>
                <c:pt idx="96">
                  <c:v>1.85742830155202E-2</c:v>
                </c:pt>
                <c:pt idx="97">
                  <c:v>1.1987329688760481E-2</c:v>
                </c:pt>
                <c:pt idx="98">
                  <c:v>2.5472082067528323E-3</c:v>
                </c:pt>
                <c:pt idx="99">
                  <c:v>8.1705021956638927E-3</c:v>
                </c:pt>
                <c:pt idx="100">
                  <c:v>-1.7943074619913332E-2</c:v>
                </c:pt>
                <c:pt idx="101">
                  <c:v>-1.3907449101212023E-3</c:v>
                </c:pt>
                <c:pt idx="102">
                  <c:v>-6.3026510226332003E-3</c:v>
                </c:pt>
                <c:pt idx="103">
                  <c:v>1.3860379697991103E-2</c:v>
                </c:pt>
                <c:pt idx="104">
                  <c:v>-8.7616456713179806E-3</c:v>
                </c:pt>
                <c:pt idx="105">
                  <c:v>-4.9989009009942121E-3</c:v>
                </c:pt>
                <c:pt idx="106">
                  <c:v>4.7019484937017748E-3</c:v>
                </c:pt>
                <c:pt idx="107">
                  <c:v>-5.3240243212793938E-3</c:v>
                </c:pt>
                <c:pt idx="108">
                  <c:v>9.5174678014752542E-3</c:v>
                </c:pt>
                <c:pt idx="109">
                  <c:v>1.1624752581246413E-3</c:v>
                </c:pt>
                <c:pt idx="110">
                  <c:v>-1.9437396012598814E-3</c:v>
                </c:pt>
                <c:pt idx="111">
                  <c:v>4.3853811961922194E-3</c:v>
                </c:pt>
                <c:pt idx="112">
                  <c:v>6.3436811162838726E-3</c:v>
                </c:pt>
                <c:pt idx="113">
                  <c:v>2.8846444421506572E-3</c:v>
                </c:pt>
                <c:pt idx="114">
                  <c:v>-1.1892887530547078E-2</c:v>
                </c:pt>
                <c:pt idx="115">
                  <c:v>-4.2357385340613144E-3</c:v>
                </c:pt>
                <c:pt idx="116">
                  <c:v>6.9444557243994584E-3</c:v>
                </c:pt>
                <c:pt idx="117">
                  <c:v>-1.2540239143685697E-2</c:v>
                </c:pt>
                <c:pt idx="118">
                  <c:v>-5.5794843410053221E-3</c:v>
                </c:pt>
                <c:pt idx="119">
                  <c:v>-3.8207870505752323E-3</c:v>
                </c:pt>
                <c:pt idx="120">
                  <c:v>-8.9388433536332287E-3</c:v>
                </c:pt>
                <c:pt idx="121">
                  <c:v>-4.9012862479058013E-3</c:v>
                </c:pt>
                <c:pt idx="122">
                  <c:v>-7.3213595443936998E-3</c:v>
                </c:pt>
                <c:pt idx="123">
                  <c:v>-3.1900086160793987E-3</c:v>
                </c:pt>
                <c:pt idx="124">
                  <c:v>2.109700321206338E-2</c:v>
                </c:pt>
                <c:pt idx="125">
                  <c:v>-5.511557223690784E-3</c:v>
                </c:pt>
                <c:pt idx="126">
                  <c:v>-3.8432245540812602E-4</c:v>
                </c:pt>
                <c:pt idx="127">
                  <c:v>1.6229824174649625E-2</c:v>
                </c:pt>
                <c:pt idx="128">
                  <c:v>-4.6924642869331607E-3</c:v>
                </c:pt>
                <c:pt idx="129">
                  <c:v>9.1556629514326585E-3</c:v>
                </c:pt>
                <c:pt idx="130">
                  <c:v>1.209926530947026E-3</c:v>
                </c:pt>
                <c:pt idx="131">
                  <c:v>-6.460944768748359E-4</c:v>
                </c:pt>
                <c:pt idx="132">
                  <c:v>-3.6381196129771495E-3</c:v>
                </c:pt>
                <c:pt idx="133">
                  <c:v>-1.7864376325523637E-2</c:v>
                </c:pt>
                <c:pt idx="134">
                  <c:v>8.1771768278171922E-4</c:v>
                </c:pt>
                <c:pt idx="135">
                  <c:v>9.5259808752884249E-4</c:v>
                </c:pt>
                <c:pt idx="136">
                  <c:v>1.6939034017440558E-2</c:v>
                </c:pt>
                <c:pt idx="137">
                  <c:v>-4.5019981817727428E-3</c:v>
                </c:pt>
                <c:pt idx="138">
                  <c:v>-5.0804580170742148E-3</c:v>
                </c:pt>
                <c:pt idx="139">
                  <c:v>-1.2088341727326157E-2</c:v>
                </c:pt>
                <c:pt idx="140">
                  <c:v>1.0257394538102678E-2</c:v>
                </c:pt>
                <c:pt idx="141">
                  <c:v>1.1233750499763516E-2</c:v>
                </c:pt>
                <c:pt idx="142">
                  <c:v>1.2797760738475224E-2</c:v>
                </c:pt>
                <c:pt idx="143">
                  <c:v>2.4945356044188986E-3</c:v>
                </c:pt>
                <c:pt idx="144">
                  <c:v>3.7291079032559021E-3</c:v>
                </c:pt>
                <c:pt idx="145">
                  <c:v>4.7235940836989872E-3</c:v>
                </c:pt>
                <c:pt idx="146">
                  <c:v>1.4114225349829708E-2</c:v>
                </c:pt>
                <c:pt idx="147">
                  <c:v>1.4629581105328141E-2</c:v>
                </c:pt>
                <c:pt idx="148">
                  <c:v>2.5463991906566959E-2</c:v>
                </c:pt>
                <c:pt idx="149">
                  <c:v>-1.7730472612521309E-2</c:v>
                </c:pt>
                <c:pt idx="150">
                  <c:v>-1.50233507673166E-2</c:v>
                </c:pt>
                <c:pt idx="151">
                  <c:v>9.5328025328292633E-3</c:v>
                </c:pt>
                <c:pt idx="152">
                  <c:v>-9.0782254542361857E-3</c:v>
                </c:pt>
                <c:pt idx="153">
                  <c:v>8.6646904136758046E-3</c:v>
                </c:pt>
                <c:pt idx="154">
                  <c:v>-9.0106116586910869E-4</c:v>
                </c:pt>
                <c:pt idx="155">
                  <c:v>2.0426550573109208E-3</c:v>
                </c:pt>
                <c:pt idx="156">
                  <c:v>-6.6305987588959991E-4</c:v>
                </c:pt>
                <c:pt idx="157">
                  <c:v>9.6306990096586501E-3</c:v>
                </c:pt>
                <c:pt idx="158">
                  <c:v>-6.6845495084602571E-3</c:v>
                </c:pt>
                <c:pt idx="159">
                  <c:v>-1.739303689431974E-2</c:v>
                </c:pt>
                <c:pt idx="160">
                  <c:v>-1.862364479800795E-3</c:v>
                </c:pt>
                <c:pt idx="161">
                  <c:v>-3.9340002125595672E-3</c:v>
                </c:pt>
                <c:pt idx="162">
                  <c:v>-1.3888069474879722E-2</c:v>
                </c:pt>
                <c:pt idx="163">
                  <c:v>4.1153962204319595E-3</c:v>
                </c:pt>
                <c:pt idx="164">
                  <c:v>7.402014647276225E-3</c:v>
                </c:pt>
                <c:pt idx="165">
                  <c:v>-2.2847270018147691E-3</c:v>
                </c:pt>
                <c:pt idx="166">
                  <c:v>-3.088340896609274E-3</c:v>
                </c:pt>
                <c:pt idx="167">
                  <c:v>3.7312895248914316E-3</c:v>
                </c:pt>
                <c:pt idx="168">
                  <c:v>1.6815772222473081E-2</c:v>
                </c:pt>
                <c:pt idx="169">
                  <c:v>8.7344097967737618E-4</c:v>
                </c:pt>
                <c:pt idx="170">
                  <c:v>5.8067984301196727E-4</c:v>
                </c:pt>
                <c:pt idx="171">
                  <c:v>-1.8341427167169768E-2</c:v>
                </c:pt>
                <c:pt idx="172">
                  <c:v>-9.5714572883020387E-3</c:v>
                </c:pt>
                <c:pt idx="173">
                  <c:v>-7.3854698542691272E-3</c:v>
                </c:pt>
                <c:pt idx="174">
                  <c:v>-4.2559816202611019E-3</c:v>
                </c:pt>
                <c:pt idx="175">
                  <c:v>-1.2441387917711169E-2</c:v>
                </c:pt>
                <c:pt idx="176">
                  <c:v>2.6224117893253298E-3</c:v>
                </c:pt>
                <c:pt idx="177">
                  <c:v>-1.5772535811409884E-3</c:v>
                </c:pt>
                <c:pt idx="178">
                  <c:v>1.0130689632510516E-2</c:v>
                </c:pt>
                <c:pt idx="179">
                  <c:v>3.581965961124001E-3</c:v>
                </c:pt>
                <c:pt idx="180">
                  <c:v>-5.989542730841492E-3</c:v>
                </c:pt>
                <c:pt idx="181">
                  <c:v>-1.8416458770379656E-2</c:v>
                </c:pt>
                <c:pt idx="182">
                  <c:v>7.6065287541989823E-3</c:v>
                </c:pt>
                <c:pt idx="183">
                  <c:v>-3.7065460145668692E-3</c:v>
                </c:pt>
                <c:pt idx="184">
                  <c:v>-8.0878075240913179E-3</c:v>
                </c:pt>
                <c:pt idx="185">
                  <c:v>-2.7117714029131403E-3</c:v>
                </c:pt>
                <c:pt idx="186">
                  <c:v>-3.5566412201041551E-3</c:v>
                </c:pt>
                <c:pt idx="187">
                  <c:v>-1.1752269864243131E-2</c:v>
                </c:pt>
                <c:pt idx="188">
                  <c:v>-2.5661992682959986E-3</c:v>
                </c:pt>
                <c:pt idx="189">
                  <c:v>-1.1268680935548118E-2</c:v>
                </c:pt>
                <c:pt idx="190">
                  <c:v>4.5154663716154304E-3</c:v>
                </c:pt>
                <c:pt idx="191">
                  <c:v>-4.4674881442063009E-3</c:v>
                </c:pt>
                <c:pt idx="192">
                  <c:v>2.4131268431420237E-2</c:v>
                </c:pt>
                <c:pt idx="193">
                  <c:v>-1.4590004803615627E-2</c:v>
                </c:pt>
                <c:pt idx="194">
                  <c:v>4.2788431433560857E-3</c:v>
                </c:pt>
                <c:pt idx="195">
                  <c:v>-2.9352732833706806E-3</c:v>
                </c:pt>
                <c:pt idx="196">
                  <c:v>-4.8099189671675993E-3</c:v>
                </c:pt>
                <c:pt idx="197">
                  <c:v>2.7811537775324188E-3</c:v>
                </c:pt>
                <c:pt idx="198">
                  <c:v>1.5597883589234704E-2</c:v>
                </c:pt>
                <c:pt idx="199">
                  <c:v>5.8092264722528061E-3</c:v>
                </c:pt>
                <c:pt idx="200">
                  <c:v>5.5871026844482134E-3</c:v>
                </c:pt>
                <c:pt idx="201">
                  <c:v>-2.5089479651468549E-3</c:v>
                </c:pt>
                <c:pt idx="202">
                  <c:v>-9.2656166471439885E-3</c:v>
                </c:pt>
                <c:pt idx="203">
                  <c:v>-5.3419793122494712E-3</c:v>
                </c:pt>
                <c:pt idx="204">
                  <c:v>-6.1967139676782001E-3</c:v>
                </c:pt>
                <c:pt idx="205">
                  <c:v>-3.237469315779516E-3</c:v>
                </c:pt>
                <c:pt idx="206">
                  <c:v>-2.4375366071242048E-3</c:v>
                </c:pt>
                <c:pt idx="207">
                  <c:v>6.1972445771810445E-3</c:v>
                </c:pt>
                <c:pt idx="208">
                  <c:v>1.0337937122381718E-2</c:v>
                </c:pt>
                <c:pt idx="209">
                  <c:v>1.3457767508671186E-2</c:v>
                </c:pt>
                <c:pt idx="210">
                  <c:v>-8.8040015647192094E-3</c:v>
                </c:pt>
                <c:pt idx="211">
                  <c:v>7.0790094696545139E-3</c:v>
                </c:pt>
                <c:pt idx="212">
                  <c:v>-7.6531553038058781E-3</c:v>
                </c:pt>
                <c:pt idx="213">
                  <c:v>1.663733037903898E-2</c:v>
                </c:pt>
                <c:pt idx="214">
                  <c:v>2.4071551363502825E-2</c:v>
                </c:pt>
                <c:pt idx="215">
                  <c:v>-1.6919206157708873E-2</c:v>
                </c:pt>
                <c:pt idx="216">
                  <c:v>-7.3299650382244157E-3</c:v>
                </c:pt>
                <c:pt idx="217">
                  <c:v>-7.2476174161471684E-3</c:v>
                </c:pt>
                <c:pt idx="218">
                  <c:v>-8.7887047715821953E-3</c:v>
                </c:pt>
                <c:pt idx="219">
                  <c:v>-1.7879137463779476E-3</c:v>
                </c:pt>
                <c:pt idx="220">
                  <c:v>-3.2823396890019427E-3</c:v>
                </c:pt>
                <c:pt idx="221">
                  <c:v>8.7905939786171814E-3</c:v>
                </c:pt>
                <c:pt idx="222">
                  <c:v>3.0490409542954637E-4</c:v>
                </c:pt>
                <c:pt idx="223">
                  <c:v>-1.0457590374746886E-2</c:v>
                </c:pt>
                <c:pt idx="224">
                  <c:v>1.9716117197238025E-3</c:v>
                </c:pt>
                <c:pt idx="225">
                  <c:v>8.7822609621030954E-4</c:v>
                </c:pt>
                <c:pt idx="226">
                  <c:v>-6.1526757934273748E-4</c:v>
                </c:pt>
                <c:pt idx="227">
                  <c:v>-1.1308985484886031E-2</c:v>
                </c:pt>
                <c:pt idx="228">
                  <c:v>-8.8020902585936832E-4</c:v>
                </c:pt>
                <c:pt idx="229">
                  <c:v>1.386092201062822E-3</c:v>
                </c:pt>
                <c:pt idx="230">
                  <c:v>-3.1831579737574634E-3</c:v>
                </c:pt>
                <c:pt idx="231">
                  <c:v>8.3444066744473942E-3</c:v>
                </c:pt>
                <c:pt idx="232">
                  <c:v>-6.5136822944543956E-3</c:v>
                </c:pt>
                <c:pt idx="233">
                  <c:v>-7.984594342513935E-3</c:v>
                </c:pt>
                <c:pt idx="234">
                  <c:v>-6.2252117773685675E-3</c:v>
                </c:pt>
                <c:pt idx="235">
                  <c:v>-5.7388089308987233E-3</c:v>
                </c:pt>
                <c:pt idx="236">
                  <c:v>5.8834291156122358E-3</c:v>
                </c:pt>
                <c:pt idx="237">
                  <c:v>-2.9849024471123547E-3</c:v>
                </c:pt>
                <c:pt idx="238">
                  <c:v>-7.4134827617191321E-3</c:v>
                </c:pt>
                <c:pt idx="239">
                  <c:v>8.9538326741460516E-3</c:v>
                </c:pt>
                <c:pt idx="240">
                  <c:v>-9.0190408649502337E-3</c:v>
                </c:pt>
                <c:pt idx="241">
                  <c:v>8.9214536238743248E-3</c:v>
                </c:pt>
                <c:pt idx="242">
                  <c:v>1.0119101834430717E-2</c:v>
                </c:pt>
                <c:pt idx="243">
                  <c:v>2.4825645249669848E-2</c:v>
                </c:pt>
                <c:pt idx="244">
                  <c:v>8.7753147797076797E-3</c:v>
                </c:pt>
                <c:pt idx="245">
                  <c:v>-1.0888398888994927E-2</c:v>
                </c:pt>
                <c:pt idx="246">
                  <c:v>3.5090802684403503E-2</c:v>
                </c:pt>
                <c:pt idx="247">
                  <c:v>-1.5908800883279398E-2</c:v>
                </c:pt>
                <c:pt idx="248">
                  <c:v>1.2969211261588284E-2</c:v>
                </c:pt>
                <c:pt idx="249">
                  <c:v>3.574116386810746E-2</c:v>
                </c:pt>
                <c:pt idx="250">
                  <c:v>3.178654439700114E-2</c:v>
                </c:pt>
                <c:pt idx="251">
                  <c:v>-4.9427118859501872E-3</c:v>
                </c:pt>
                <c:pt idx="252">
                  <c:v>-1.8599911915870151E-2</c:v>
                </c:pt>
                <c:pt idx="253">
                  <c:v>-1.8962187908856787E-2</c:v>
                </c:pt>
                <c:pt idx="254">
                  <c:v>1.9344073665641223E-2</c:v>
                </c:pt>
                <c:pt idx="255">
                  <c:v>9.2324966371381025E-3</c:v>
                </c:pt>
                <c:pt idx="256">
                  <c:v>-5.8808271807165927E-3</c:v>
                </c:pt>
                <c:pt idx="257">
                  <c:v>-1.4965001320952343E-2</c:v>
                </c:pt>
                <c:pt idx="258">
                  <c:v>8.8810405584038056E-3</c:v>
                </c:pt>
                <c:pt idx="259">
                  <c:v>-2.7208376113830967E-3</c:v>
                </c:pt>
                <c:pt idx="260">
                  <c:v>-7.0619855941985383E-3</c:v>
                </c:pt>
                <c:pt idx="261">
                  <c:v>3.3611341828312701E-3</c:v>
                </c:pt>
                <c:pt idx="262">
                  <c:v>1.3484422333050173E-6</c:v>
                </c:pt>
                <c:pt idx="263">
                  <c:v>2.8663749037294377E-3</c:v>
                </c:pt>
                <c:pt idx="264">
                  <c:v>1.7959558477857965E-2</c:v>
                </c:pt>
                <c:pt idx="265">
                  <c:v>1.7427144034954213E-3</c:v>
                </c:pt>
                <c:pt idx="266">
                  <c:v>-1.1464592898003856E-2</c:v>
                </c:pt>
                <c:pt idx="267">
                  <c:v>-1.7758311345055088E-2</c:v>
                </c:pt>
                <c:pt idx="268">
                  <c:v>7.8387417239029564E-3</c:v>
                </c:pt>
                <c:pt idx="269">
                  <c:v>-1.2267632114107798E-2</c:v>
                </c:pt>
                <c:pt idx="270">
                  <c:v>-4.2677932071206555E-3</c:v>
                </c:pt>
                <c:pt idx="271">
                  <c:v>2.9670141761892997E-3</c:v>
                </c:pt>
                <c:pt idx="272">
                  <c:v>-4.2495446800390911E-3</c:v>
                </c:pt>
                <c:pt idx="273">
                  <c:v>3.4119008321971947E-3</c:v>
                </c:pt>
                <c:pt idx="274">
                  <c:v>1.7358882477543809E-3</c:v>
                </c:pt>
                <c:pt idx="275">
                  <c:v>-9.721703829455015E-3</c:v>
                </c:pt>
                <c:pt idx="276">
                  <c:v>-1.8765521916739726E-2</c:v>
                </c:pt>
                <c:pt idx="277">
                  <c:v>-7.9251231369091464E-3</c:v>
                </c:pt>
                <c:pt idx="278">
                  <c:v>8.6290734806785743E-3</c:v>
                </c:pt>
                <c:pt idx="279">
                  <c:v>-1.6479840550186605E-3</c:v>
                </c:pt>
                <c:pt idx="280">
                  <c:v>1.9397966108797089E-2</c:v>
                </c:pt>
                <c:pt idx="281">
                  <c:v>-1.3923546783603684E-2</c:v>
                </c:pt>
                <c:pt idx="282">
                  <c:v>2.1288658808507176E-4</c:v>
                </c:pt>
                <c:pt idx="283">
                  <c:v>9.5268609025579818E-4</c:v>
                </c:pt>
                <c:pt idx="284">
                  <c:v>2.9778471010565792E-4</c:v>
                </c:pt>
                <c:pt idx="285">
                  <c:v>7.8320242830621327E-3</c:v>
                </c:pt>
                <c:pt idx="286">
                  <c:v>1.091227122688827E-2</c:v>
                </c:pt>
                <c:pt idx="287">
                  <c:v>-2.5709779440220826E-3</c:v>
                </c:pt>
                <c:pt idx="288">
                  <c:v>-5.2072542064238265E-3</c:v>
                </c:pt>
                <c:pt idx="289">
                  <c:v>-6.5838475967936461E-3</c:v>
                </c:pt>
                <c:pt idx="290">
                  <c:v>-3.8221535063685812E-3</c:v>
                </c:pt>
                <c:pt idx="291">
                  <c:v>2.5512480885155737E-3</c:v>
                </c:pt>
                <c:pt idx="292">
                  <c:v>5.4700055524317072E-3</c:v>
                </c:pt>
                <c:pt idx="293">
                  <c:v>-5.9494657290007757E-3</c:v>
                </c:pt>
                <c:pt idx="294">
                  <c:v>5.5034240552312994E-3</c:v>
                </c:pt>
                <c:pt idx="295">
                  <c:v>-4.5710534797824892E-3</c:v>
                </c:pt>
                <c:pt idx="296">
                  <c:v>-3.1042376564595657E-4</c:v>
                </c:pt>
                <c:pt idx="297">
                  <c:v>-6.7798759040170265E-3</c:v>
                </c:pt>
                <c:pt idx="298">
                  <c:v>-1.2650599374961851E-3</c:v>
                </c:pt>
                <c:pt idx="299">
                  <c:v>1.3819878033334501E-2</c:v>
                </c:pt>
                <c:pt idx="300">
                  <c:v>-3.0372411487533733E-3</c:v>
                </c:pt>
                <c:pt idx="301">
                  <c:v>-2.262984124305545E-3</c:v>
                </c:pt>
                <c:pt idx="302">
                  <c:v>8.8391403698353166E-4</c:v>
                </c:pt>
                <c:pt idx="303">
                  <c:v>2.4150165103711493E-3</c:v>
                </c:pt>
                <c:pt idx="304">
                  <c:v>-7.4395913911665962E-3</c:v>
                </c:pt>
                <c:pt idx="305">
                  <c:v>-2.4760961783097434E-3</c:v>
                </c:pt>
                <c:pt idx="306">
                  <c:v>-5.1335855209236657E-3</c:v>
                </c:pt>
                <c:pt idx="307">
                  <c:v>3.9305902728450056E-3</c:v>
                </c:pt>
                <c:pt idx="308">
                  <c:v>-5.8590843147145644E-4</c:v>
                </c:pt>
                <c:pt idx="309">
                  <c:v>-1.0937823699336352E-2</c:v>
                </c:pt>
                <c:pt idx="310">
                  <c:v>-1.0003629123983846E-3</c:v>
                </c:pt>
                <c:pt idx="311">
                  <c:v>-4.2385581041237956E-4</c:v>
                </c:pt>
                <c:pt idx="312">
                  <c:v>1.313128494731156E-3</c:v>
                </c:pt>
                <c:pt idx="313">
                  <c:v>-6.2581946373422449E-3</c:v>
                </c:pt>
                <c:pt idx="314">
                  <c:v>1.7612998433567983E-3</c:v>
                </c:pt>
                <c:pt idx="315">
                  <c:v>7.5699095593440048E-3</c:v>
                </c:pt>
                <c:pt idx="316">
                  <c:v>-4.1543220624036515E-4</c:v>
                </c:pt>
                <c:pt idx="317">
                  <c:v>5.1173808687159737E-3</c:v>
                </c:pt>
                <c:pt idx="318">
                  <c:v>-1.0649173010073941E-2</c:v>
                </c:pt>
                <c:pt idx="319">
                  <c:v>-1.0689271364281829E-3</c:v>
                </c:pt>
                <c:pt idx="320">
                  <c:v>-1.0301708383599801E-3</c:v>
                </c:pt>
                <c:pt idx="321">
                  <c:v>5.2658998014476132E-5</c:v>
                </c:pt>
                <c:pt idx="322">
                  <c:v>5.7724706586548572E-3</c:v>
                </c:pt>
                <c:pt idx="323">
                  <c:v>-7.1753650199950355E-3</c:v>
                </c:pt>
                <c:pt idx="324">
                  <c:v>5.6951551049380083E-3</c:v>
                </c:pt>
                <c:pt idx="325">
                  <c:v>6.5557562613983216E-3</c:v>
                </c:pt>
                <c:pt idx="326">
                  <c:v>5.1065742417232586E-3</c:v>
                </c:pt>
                <c:pt idx="327">
                  <c:v>1.2376041224289059E-2</c:v>
                </c:pt>
                <c:pt idx="328">
                  <c:v>-8.3307807908130152E-3</c:v>
                </c:pt>
                <c:pt idx="329">
                  <c:v>-2.2348421036497753E-3</c:v>
                </c:pt>
                <c:pt idx="330">
                  <c:v>-1.1724810837983389E-3</c:v>
                </c:pt>
                <c:pt idx="331">
                  <c:v>-4.0314328985057131E-3</c:v>
                </c:pt>
                <c:pt idx="332">
                  <c:v>-2.0405563334439086E-3</c:v>
                </c:pt>
                <c:pt idx="333">
                  <c:v>5.1143002161239256E-3</c:v>
                </c:pt>
                <c:pt idx="334">
                  <c:v>6.3504202556374659E-3</c:v>
                </c:pt>
                <c:pt idx="335">
                  <c:v>1.9255637013071085E-2</c:v>
                </c:pt>
                <c:pt idx="336">
                  <c:v>-1.375494945976908E-3</c:v>
                </c:pt>
                <c:pt idx="337">
                  <c:v>7.0594777187557101E-3</c:v>
                </c:pt>
                <c:pt idx="338">
                  <c:v>-1.5994447518700005E-2</c:v>
                </c:pt>
                <c:pt idx="339">
                  <c:v>1.691473571234487E-3</c:v>
                </c:pt>
                <c:pt idx="340">
                  <c:v>-1.1639973730637054E-2</c:v>
                </c:pt>
                <c:pt idx="341">
                  <c:v>2.8642502563212386E-3</c:v>
                </c:pt>
                <c:pt idx="342">
                  <c:v>-3.0247909096094245E-3</c:v>
                </c:pt>
                <c:pt idx="343">
                  <c:v>1.0769171293184096E-2</c:v>
                </c:pt>
                <c:pt idx="344">
                  <c:v>-8.7447591285373383E-3</c:v>
                </c:pt>
                <c:pt idx="345">
                  <c:v>1.1130400465114462E-3</c:v>
                </c:pt>
                <c:pt idx="346">
                  <c:v>-1.3309460391017578E-3</c:v>
                </c:pt>
                <c:pt idx="347">
                  <c:v>-3.3207655947204108E-3</c:v>
                </c:pt>
                <c:pt idx="348">
                  <c:v>-2.8458024650785337E-5</c:v>
                </c:pt>
                <c:pt idx="349">
                  <c:v>2.1681341248300993E-3</c:v>
                </c:pt>
                <c:pt idx="350">
                  <c:v>-1.1343091179431407E-2</c:v>
                </c:pt>
                <c:pt idx="351">
                  <c:v>-3.1250996997263802E-3</c:v>
                </c:pt>
                <c:pt idx="352">
                  <c:v>-2.1283422585368294E-4</c:v>
                </c:pt>
                <c:pt idx="353">
                  <c:v>3.3603987029774836E-4</c:v>
                </c:pt>
                <c:pt idx="354">
                  <c:v>4.7088164208693717E-3</c:v>
                </c:pt>
                <c:pt idx="355">
                  <c:v>-2.4411456617505589E-3</c:v>
                </c:pt>
                <c:pt idx="356">
                  <c:v>-1.6677113659945139E-4</c:v>
                </c:pt>
                <c:pt idx="357">
                  <c:v>7.6004780930835078E-3</c:v>
                </c:pt>
                <c:pt idx="358">
                  <c:v>-6.9262984528168847E-3</c:v>
                </c:pt>
                <c:pt idx="359">
                  <c:v>-1.2079447384320437E-3</c:v>
                </c:pt>
                <c:pt idx="360">
                  <c:v>-3.9929779538592928E-3</c:v>
                </c:pt>
                <c:pt idx="361">
                  <c:v>8.755794882444266E-3</c:v>
                </c:pt>
                <c:pt idx="362">
                  <c:v>-4.2590355308533426E-3</c:v>
                </c:pt>
                <c:pt idx="363">
                  <c:v>6.0018275803861232E-3</c:v>
                </c:pt>
                <c:pt idx="364">
                  <c:v>-2.0617715360422293E-3</c:v>
                </c:pt>
                <c:pt idx="365">
                  <c:v>4.7085293828752554E-4</c:v>
                </c:pt>
                <c:pt idx="366">
                  <c:v>6.6956231948449556E-4</c:v>
                </c:pt>
                <c:pt idx="367">
                  <c:v>6.772178979550104E-4</c:v>
                </c:pt>
                <c:pt idx="368">
                  <c:v>1.3220372296727206E-3</c:v>
                </c:pt>
                <c:pt idx="369">
                  <c:v>5.3222415238086962E-3</c:v>
                </c:pt>
                <c:pt idx="370">
                  <c:v>2.8376103197394233E-3</c:v>
                </c:pt>
                <c:pt idx="371">
                  <c:v>-7.3083514249048858E-3</c:v>
                </c:pt>
                <c:pt idx="372">
                  <c:v>5.0893290175817807E-3</c:v>
                </c:pt>
                <c:pt idx="373">
                  <c:v>2.1244655055284757E-3</c:v>
                </c:pt>
                <c:pt idx="374">
                  <c:v>1.3461449747838744E-3</c:v>
                </c:pt>
                <c:pt idx="375">
                  <c:v>-9.3236957865916567E-4</c:v>
                </c:pt>
                <c:pt idx="376">
                  <c:v>3.4565247044309171E-3</c:v>
                </c:pt>
                <c:pt idx="377">
                  <c:v>-1.1736637281399558E-4</c:v>
                </c:pt>
                <c:pt idx="378">
                  <c:v>1.2823256272721512E-2</c:v>
                </c:pt>
                <c:pt idx="379">
                  <c:v>-6.9646126104320775E-3</c:v>
                </c:pt>
                <c:pt idx="380">
                  <c:v>-7.3959020976613176E-3</c:v>
                </c:pt>
                <c:pt idx="381">
                  <c:v>1.0475573555045106E-4</c:v>
                </c:pt>
                <c:pt idx="382">
                  <c:v>5.6797888815471017E-3</c:v>
                </c:pt>
                <c:pt idx="383">
                  <c:v>-4.9899418262631919E-3</c:v>
                </c:pt>
                <c:pt idx="384">
                  <c:v>-4.8871849012758848E-3</c:v>
                </c:pt>
                <c:pt idx="385">
                  <c:v>-1.5381659476205081E-3</c:v>
                </c:pt>
                <c:pt idx="386">
                  <c:v>-1.2853398879962706E-3</c:v>
                </c:pt>
                <c:pt idx="387">
                  <c:v>-1.3317362620981954E-3</c:v>
                </c:pt>
                <c:pt idx="388">
                  <c:v>-2.059076251622812E-3</c:v>
                </c:pt>
                <c:pt idx="389">
                  <c:v>3.8336452586969893E-3</c:v>
                </c:pt>
                <c:pt idx="390">
                  <c:v>1.2310668647399603E-3</c:v>
                </c:pt>
                <c:pt idx="391">
                  <c:v>-3.3802008667253207E-3</c:v>
                </c:pt>
                <c:pt idx="392">
                  <c:v>6.5473950023275886E-4</c:v>
                </c:pt>
                <c:pt idx="393">
                  <c:v>2.5960868971591287E-3</c:v>
                </c:pt>
                <c:pt idx="394">
                  <c:v>2.855428767899652E-3</c:v>
                </c:pt>
                <c:pt idx="395">
                  <c:v>4.6528871699041583E-4</c:v>
                </c:pt>
                <c:pt idx="396">
                  <c:v>-1.1667246945067512E-3</c:v>
                </c:pt>
                <c:pt idx="397">
                  <c:v>-2.8640183035539822E-3</c:v>
                </c:pt>
                <c:pt idx="398">
                  <c:v>-3.8315049666230749E-4</c:v>
                </c:pt>
                <c:pt idx="399">
                  <c:v>-1.4176247513057751E-3</c:v>
                </c:pt>
                <c:pt idx="400">
                  <c:v>-3.8098455325691343E-3</c:v>
                </c:pt>
                <c:pt idx="401">
                  <c:v>2.0658740539610723E-3</c:v>
                </c:pt>
                <c:pt idx="402">
                  <c:v>5.7072734971858521E-3</c:v>
                </c:pt>
                <c:pt idx="403">
                  <c:v>7.7103711487405214E-4</c:v>
                </c:pt>
                <c:pt idx="404">
                  <c:v>4.6807239789533918E-3</c:v>
                </c:pt>
                <c:pt idx="405">
                  <c:v>-3.1687334717943735E-3</c:v>
                </c:pt>
                <c:pt idx="406">
                  <c:v>6.8936145907043953E-4</c:v>
                </c:pt>
                <c:pt idx="407">
                  <c:v>-1.2369843567049972E-4</c:v>
                </c:pt>
                <c:pt idx="408">
                  <c:v>-1.0370071534398801E-3</c:v>
                </c:pt>
                <c:pt idx="409">
                  <c:v>-2.893753865208481E-3</c:v>
                </c:pt>
                <c:pt idx="410">
                  <c:v>-4.1360205795685923E-5</c:v>
                </c:pt>
                <c:pt idx="411">
                  <c:v>-1.9620138352127309E-3</c:v>
                </c:pt>
                <c:pt idx="412">
                  <c:v>-8.2475591578738737E-4</c:v>
                </c:pt>
                <c:pt idx="413">
                  <c:v>-3.3776722807363452E-5</c:v>
                </c:pt>
                <c:pt idx="414">
                  <c:v>-3.4614564016693665E-3</c:v>
                </c:pt>
                <c:pt idx="415">
                  <c:v>2.3850388697596349E-3</c:v>
                </c:pt>
                <c:pt idx="416">
                  <c:v>-4.1321918489976156E-3</c:v>
                </c:pt>
                <c:pt idx="417">
                  <c:v>-7.2427925159710012E-4</c:v>
                </c:pt>
                <c:pt idx="418">
                  <c:v>3.9704454569503131E-3</c:v>
                </c:pt>
                <c:pt idx="419">
                  <c:v>-1.8797791759441401E-4</c:v>
                </c:pt>
                <c:pt idx="420">
                  <c:v>-2.5076532819920906E-3</c:v>
                </c:pt>
                <c:pt idx="421">
                  <c:v>-2.5089955575801725E-3</c:v>
                </c:pt>
                <c:pt idx="422">
                  <c:v>-1.3058846034982873E-2</c:v>
                </c:pt>
                <c:pt idx="423">
                  <c:v>5.9293448742049277E-3</c:v>
                </c:pt>
                <c:pt idx="424">
                  <c:v>-1.2182473667645632E-2</c:v>
                </c:pt>
                <c:pt idx="425">
                  <c:v>3.904929060970754E-4</c:v>
                </c:pt>
                <c:pt idx="426">
                  <c:v>6.8377152792206165E-3</c:v>
                </c:pt>
                <c:pt idx="427">
                  <c:v>1.3153844121705446E-3</c:v>
                </c:pt>
                <c:pt idx="428">
                  <c:v>4.6564654037492687E-3</c:v>
                </c:pt>
                <c:pt idx="429">
                  <c:v>4.6140020645426029E-3</c:v>
                </c:pt>
                <c:pt idx="430">
                  <c:v>-4.141021963699019E-3</c:v>
                </c:pt>
                <c:pt idx="431">
                  <c:v>-8.8124470333174505E-3</c:v>
                </c:pt>
                <c:pt idx="432">
                  <c:v>8.5804775342957699E-4</c:v>
                </c:pt>
                <c:pt idx="433">
                  <c:v>-8.2325440730068682E-4</c:v>
                </c:pt>
                <c:pt idx="434">
                  <c:v>-7.3430987069500724E-3</c:v>
                </c:pt>
                <c:pt idx="435">
                  <c:v>2.9135197527923695E-3</c:v>
                </c:pt>
                <c:pt idx="436">
                  <c:v>9.9264381898398488E-4</c:v>
                </c:pt>
                <c:pt idx="437">
                  <c:v>-2.6629724779562037E-3</c:v>
                </c:pt>
                <c:pt idx="438">
                  <c:v>2.5953479602405197E-2</c:v>
                </c:pt>
                <c:pt idx="439">
                  <c:v>-7.5071893561027836E-3</c:v>
                </c:pt>
                <c:pt idx="440">
                  <c:v>7.5015606693296117E-3</c:v>
                </c:pt>
                <c:pt idx="441">
                  <c:v>5.0996314454595888E-3</c:v>
                </c:pt>
                <c:pt idx="442">
                  <c:v>5.7438590996757603E-3</c:v>
                </c:pt>
                <c:pt idx="443">
                  <c:v>-1.2010227217847391E-2</c:v>
                </c:pt>
                <c:pt idx="444">
                  <c:v>3.3025116164237932E-3</c:v>
                </c:pt>
                <c:pt idx="445">
                  <c:v>-7.2073542133138596E-3</c:v>
                </c:pt>
                <c:pt idx="446">
                  <c:v>-5.7112324786855592E-3</c:v>
                </c:pt>
                <c:pt idx="447">
                  <c:v>-4.9871765101703307E-3</c:v>
                </c:pt>
                <c:pt idx="448">
                  <c:v>1.0030355398000509E-2</c:v>
                </c:pt>
                <c:pt idx="449">
                  <c:v>-1.0464879575109538E-2</c:v>
                </c:pt>
                <c:pt idx="450">
                  <c:v>1.4809483630943469E-3</c:v>
                </c:pt>
                <c:pt idx="451">
                  <c:v>-4.8873815508451094E-4</c:v>
                </c:pt>
                <c:pt idx="452">
                  <c:v>-8.6424877064052424E-3</c:v>
                </c:pt>
                <c:pt idx="453">
                  <c:v>7.485582598561059E-4</c:v>
                </c:pt>
                <c:pt idx="454">
                  <c:v>-1.2164580688987611E-2</c:v>
                </c:pt>
                <c:pt idx="455">
                  <c:v>4.0623111813988203E-3</c:v>
                </c:pt>
                <c:pt idx="456">
                  <c:v>-1.4990413738596073E-3</c:v>
                </c:pt>
                <c:pt idx="457">
                  <c:v>3.7492881258879211E-5</c:v>
                </c:pt>
                <c:pt idx="458">
                  <c:v>3.7337916219574684E-3</c:v>
                </c:pt>
                <c:pt idx="459">
                  <c:v>-5.4806576619530179E-4</c:v>
                </c:pt>
                <c:pt idx="460">
                  <c:v>-1.3064970073690086E-2</c:v>
                </c:pt>
                <c:pt idx="461">
                  <c:v>4.3244035930406835E-3</c:v>
                </c:pt>
                <c:pt idx="462">
                  <c:v>1.3066132384617134E-3</c:v>
                </c:pt>
                <c:pt idx="463">
                  <c:v>-3.6876387379528048E-3</c:v>
                </c:pt>
                <c:pt idx="464">
                  <c:v>3.1629316904728007E-4</c:v>
                </c:pt>
                <c:pt idx="465">
                  <c:v>-3.6478885484434783E-3</c:v>
                </c:pt>
                <c:pt idx="466">
                  <c:v>-3.0793298333111241E-3</c:v>
                </c:pt>
                <c:pt idx="467">
                  <c:v>1.8753340046745071E-3</c:v>
                </c:pt>
                <c:pt idx="468">
                  <c:v>4.5113105740458188E-3</c:v>
                </c:pt>
                <c:pt idx="469">
                  <c:v>-3.3831990721968968E-3</c:v>
                </c:pt>
                <c:pt idx="470">
                  <c:v>-4.8963684499765117E-3</c:v>
                </c:pt>
                <c:pt idx="471">
                  <c:v>5.1387048644828412E-3</c:v>
                </c:pt>
                <c:pt idx="472">
                  <c:v>1.6147067786613485E-3</c:v>
                </c:pt>
                <c:pt idx="473">
                  <c:v>-1.2963671091819249E-3</c:v>
                </c:pt>
                <c:pt idx="474">
                  <c:v>-2.4351801204082436E-3</c:v>
                </c:pt>
                <c:pt idx="475">
                  <c:v>-1.3431633724240132E-3</c:v>
                </c:pt>
                <c:pt idx="476">
                  <c:v>3.1749385297244162E-3</c:v>
                </c:pt>
                <c:pt idx="477">
                  <c:v>-4.807029539951471E-5</c:v>
                </c:pt>
                <c:pt idx="478">
                  <c:v>-6.4165599306100296E-3</c:v>
                </c:pt>
                <c:pt idx="479">
                  <c:v>6.4944879475805168E-3</c:v>
                </c:pt>
                <c:pt idx="480">
                  <c:v>-1.5668091343571413E-3</c:v>
                </c:pt>
                <c:pt idx="481">
                  <c:v>1.8990953440787474E-3</c:v>
                </c:pt>
                <c:pt idx="482">
                  <c:v>-3.1438195850078013E-3</c:v>
                </c:pt>
                <c:pt idx="483">
                  <c:v>3.7911753928182254E-3</c:v>
                </c:pt>
                <c:pt idx="484">
                  <c:v>1.4589341251292807E-3</c:v>
                </c:pt>
                <c:pt idx="485">
                  <c:v>-4.8024052233617484E-3</c:v>
                </c:pt>
                <c:pt idx="486">
                  <c:v>2.6097412100861829E-3</c:v>
                </c:pt>
                <c:pt idx="487">
                  <c:v>-6.7153870576922943E-3</c:v>
                </c:pt>
                <c:pt idx="488">
                  <c:v>7.371762106890601E-3</c:v>
                </c:pt>
                <c:pt idx="489">
                  <c:v>-5.7844979768607802E-3</c:v>
                </c:pt>
                <c:pt idx="490">
                  <c:v>-5.2750992427964593E-3</c:v>
                </c:pt>
                <c:pt idx="491">
                  <c:v>-1.5606184378594033E-2</c:v>
                </c:pt>
                <c:pt idx="492">
                  <c:v>-1.1810252210600761E-2</c:v>
                </c:pt>
                <c:pt idx="493">
                  <c:v>2.2800518535367972E-3</c:v>
                </c:pt>
                <c:pt idx="494">
                  <c:v>-1.4495773949908632E-3</c:v>
                </c:pt>
                <c:pt idx="495">
                  <c:v>-9.8919449941947159E-3</c:v>
                </c:pt>
                <c:pt idx="496">
                  <c:v>5.8650623517561449E-3</c:v>
                </c:pt>
                <c:pt idx="497">
                  <c:v>2.0586221205485256E-3</c:v>
                </c:pt>
                <c:pt idx="498">
                  <c:v>3.1453369326176683E-3</c:v>
                </c:pt>
                <c:pt idx="499">
                  <c:v>-5.7096891076790571E-3</c:v>
                </c:pt>
                <c:pt idx="500">
                  <c:v>-3.038343063000274E-3</c:v>
                </c:pt>
                <c:pt idx="501">
                  <c:v>2.1482097523634171E-3</c:v>
                </c:pt>
                <c:pt idx="502">
                  <c:v>-5.3274826419919289E-3</c:v>
                </c:pt>
                <c:pt idx="503">
                  <c:v>-6.0597081120873208E-3</c:v>
                </c:pt>
                <c:pt idx="504">
                  <c:v>-8.9503630728517986E-3</c:v>
                </c:pt>
                <c:pt idx="505">
                  <c:v>1.1831338211263316E-2</c:v>
                </c:pt>
                <c:pt idx="506">
                  <c:v>5.2960643912084411E-3</c:v>
                </c:pt>
                <c:pt idx="507">
                  <c:v>7.5594793248300856E-3</c:v>
                </c:pt>
                <c:pt idx="508">
                  <c:v>3.1946224218842864E-3</c:v>
                </c:pt>
                <c:pt idx="509">
                  <c:v>-4.9806722076629192E-3</c:v>
                </c:pt>
                <c:pt idx="510">
                  <c:v>7.1193946230480483E-3</c:v>
                </c:pt>
                <c:pt idx="511">
                  <c:v>-1.0312556967442944E-2</c:v>
                </c:pt>
                <c:pt idx="512">
                  <c:v>-1.0208075613255686E-2</c:v>
                </c:pt>
                <c:pt idx="513">
                  <c:v>-6.3299716965309694E-3</c:v>
                </c:pt>
                <c:pt idx="514">
                  <c:v>-3.1928746152915743E-3</c:v>
                </c:pt>
                <c:pt idx="515">
                  <c:v>-2.3173510498016884E-3</c:v>
                </c:pt>
                <c:pt idx="516">
                  <c:v>1.4061559257500061E-2</c:v>
                </c:pt>
                <c:pt idx="517">
                  <c:v>-5.1051911745846014E-3</c:v>
                </c:pt>
                <c:pt idx="518">
                  <c:v>1.404111843236612E-2</c:v>
                </c:pt>
                <c:pt idx="519">
                  <c:v>7.0233477256886911E-4</c:v>
                </c:pt>
                <c:pt idx="520">
                  <c:v>6.9594269978848766E-3</c:v>
                </c:pt>
                <c:pt idx="521">
                  <c:v>-1.2419301995124813E-2</c:v>
                </c:pt>
                <c:pt idx="522">
                  <c:v>-3.4174899892200159E-3</c:v>
                </c:pt>
                <c:pt idx="523">
                  <c:v>-1.2682577111275716E-3</c:v>
                </c:pt>
                <c:pt idx="524">
                  <c:v>-2.7483665662411732E-3</c:v>
                </c:pt>
                <c:pt idx="525">
                  <c:v>-1.5267748394431687E-3</c:v>
                </c:pt>
                <c:pt idx="526">
                  <c:v>-3.1670931082220734E-3</c:v>
                </c:pt>
                <c:pt idx="527">
                  <c:v>1.8311551930715181E-3</c:v>
                </c:pt>
                <c:pt idx="528">
                  <c:v>-5.3842068338702835E-3</c:v>
                </c:pt>
                <c:pt idx="529">
                  <c:v>-8.8061345983106009E-4</c:v>
                </c:pt>
                <c:pt idx="530">
                  <c:v>-5.6434838992549547E-3</c:v>
                </c:pt>
                <c:pt idx="531">
                  <c:v>-1.1532199573302728E-2</c:v>
                </c:pt>
                <c:pt idx="532">
                  <c:v>-5.8250174530607166E-3</c:v>
                </c:pt>
                <c:pt idx="533">
                  <c:v>3.1180259897527788E-3</c:v>
                </c:pt>
                <c:pt idx="534">
                  <c:v>-4.7748125946201272E-3</c:v>
                </c:pt>
                <c:pt idx="535">
                  <c:v>-6.5051397909939425E-4</c:v>
                </c:pt>
                <c:pt idx="536">
                  <c:v>1.5630198750723908E-3</c:v>
                </c:pt>
                <c:pt idx="537">
                  <c:v>-1.4348227755160358E-3</c:v>
                </c:pt>
                <c:pt idx="538">
                  <c:v>-1.024926810280459E-2</c:v>
                </c:pt>
                <c:pt idx="539">
                  <c:v>1.3152264697578351E-2</c:v>
                </c:pt>
                <c:pt idx="540">
                  <c:v>-2.1176601416763156E-3</c:v>
                </c:pt>
                <c:pt idx="541">
                  <c:v>2.6634458663502988E-2</c:v>
                </c:pt>
                <c:pt idx="542">
                  <c:v>-7.0258447639527906E-3</c:v>
                </c:pt>
                <c:pt idx="543">
                  <c:v>-8.5168380759238355E-3</c:v>
                </c:pt>
                <c:pt idx="544">
                  <c:v>-8.0614406450631084E-4</c:v>
                </c:pt>
                <c:pt idx="545">
                  <c:v>5.2453608857083531E-3</c:v>
                </c:pt>
                <c:pt idx="546">
                  <c:v>-3.127762886404368E-3</c:v>
                </c:pt>
                <c:pt idx="547">
                  <c:v>1.5581630961906762E-2</c:v>
                </c:pt>
                <c:pt idx="548">
                  <c:v>-7.4973963807454939E-4</c:v>
                </c:pt>
                <c:pt idx="549">
                  <c:v>4.1047538356792021E-3</c:v>
                </c:pt>
                <c:pt idx="550">
                  <c:v>-1.0069741669402417E-2</c:v>
                </c:pt>
                <c:pt idx="551">
                  <c:v>2.1714187864864835E-2</c:v>
                </c:pt>
                <c:pt idx="552">
                  <c:v>1.2994006838187759E-2</c:v>
                </c:pt>
                <c:pt idx="553">
                  <c:v>2.0187136864422304E-3</c:v>
                </c:pt>
                <c:pt idx="554">
                  <c:v>2.2007040677292825E-2</c:v>
                </c:pt>
                <c:pt idx="555">
                  <c:v>3.170134705474717E-2</c:v>
                </c:pt>
                <c:pt idx="556">
                  <c:v>2.5016010128447643E-3</c:v>
                </c:pt>
                <c:pt idx="557">
                  <c:v>-2.3093073022351661E-2</c:v>
                </c:pt>
                <c:pt idx="558">
                  <c:v>1.166258421582275E-2</c:v>
                </c:pt>
                <c:pt idx="559">
                  <c:v>3.9465240912639355E-3</c:v>
                </c:pt>
                <c:pt idx="560">
                  <c:v>-2.151057926131885E-2</c:v>
                </c:pt>
                <c:pt idx="561">
                  <c:v>-4.5733586323272457E-3</c:v>
                </c:pt>
                <c:pt idx="562">
                  <c:v>-2.6468351512422914E-2</c:v>
                </c:pt>
                <c:pt idx="563">
                  <c:v>1.303226579326573E-2</c:v>
                </c:pt>
                <c:pt idx="564">
                  <c:v>2.3714275866165133E-2</c:v>
                </c:pt>
                <c:pt idx="565">
                  <c:v>-2.3329719808019882E-2</c:v>
                </c:pt>
                <c:pt idx="566">
                  <c:v>5.6385468303539361E-3</c:v>
                </c:pt>
                <c:pt idx="567">
                  <c:v>-5.3945979060037227E-3</c:v>
                </c:pt>
                <c:pt idx="568">
                  <c:v>-4.741250212313879E-3</c:v>
                </c:pt>
                <c:pt idx="569">
                  <c:v>-1.3241009897800174E-3</c:v>
                </c:pt>
                <c:pt idx="570">
                  <c:v>7.6819653429332137E-3</c:v>
                </c:pt>
                <c:pt idx="571">
                  <c:v>-9.0418801962836304E-3</c:v>
                </c:pt>
                <c:pt idx="572">
                  <c:v>1.136905499799002E-3</c:v>
                </c:pt>
                <c:pt idx="573">
                  <c:v>-1.2336335117533541E-2</c:v>
                </c:pt>
                <c:pt idx="574">
                  <c:v>-9.5594679854738157E-3</c:v>
                </c:pt>
                <c:pt idx="575">
                  <c:v>-5.7299188794630277E-4</c:v>
                </c:pt>
                <c:pt idx="576">
                  <c:v>-6.3974132760410436E-3</c:v>
                </c:pt>
                <c:pt idx="577">
                  <c:v>1.0539300671899208E-2</c:v>
                </c:pt>
                <c:pt idx="578">
                  <c:v>-2.4213576489653988E-2</c:v>
                </c:pt>
                <c:pt idx="579">
                  <c:v>-1.0947764014033604E-3</c:v>
                </c:pt>
                <c:pt idx="580">
                  <c:v>1.7834157060409076E-3</c:v>
                </c:pt>
                <c:pt idx="581">
                  <c:v>-4.1655851227174814E-3</c:v>
                </c:pt>
                <c:pt idx="582">
                  <c:v>1.6101477033413705E-3</c:v>
                </c:pt>
                <c:pt idx="583">
                  <c:v>-7.0567904187981588E-3</c:v>
                </c:pt>
                <c:pt idx="584">
                  <c:v>-7.4855967836552099E-3</c:v>
                </c:pt>
                <c:pt idx="585">
                  <c:v>-4.8054259958352983E-4</c:v>
                </c:pt>
                <c:pt idx="586">
                  <c:v>-3.9193098148979479E-3</c:v>
                </c:pt>
                <c:pt idx="587">
                  <c:v>-1.3247288098348261E-2</c:v>
                </c:pt>
                <c:pt idx="588">
                  <c:v>1.3817082677530903E-2</c:v>
                </c:pt>
                <c:pt idx="589">
                  <c:v>1.5508180188279915E-4</c:v>
                </c:pt>
                <c:pt idx="590">
                  <c:v>-6.6543856386602407E-3</c:v>
                </c:pt>
                <c:pt idx="591">
                  <c:v>-8.6765481681293777E-3</c:v>
                </c:pt>
                <c:pt idx="592">
                  <c:v>5.1519994689346836E-3</c:v>
                </c:pt>
                <c:pt idx="593">
                  <c:v>-9.2724914295115382E-3</c:v>
                </c:pt>
                <c:pt idx="594">
                  <c:v>-8.6280834019345648E-4</c:v>
                </c:pt>
                <c:pt idx="595">
                  <c:v>3.1920953533847449E-3</c:v>
                </c:pt>
                <c:pt idx="596">
                  <c:v>4.0260457084403765E-3</c:v>
                </c:pt>
                <c:pt idx="597">
                  <c:v>4.4972301405793447E-3</c:v>
                </c:pt>
                <c:pt idx="598">
                  <c:v>-2.7766962306865926E-3</c:v>
                </c:pt>
                <c:pt idx="599">
                  <c:v>-1.5349478484023901E-2</c:v>
                </c:pt>
                <c:pt idx="600">
                  <c:v>1.4315762815246328E-2</c:v>
                </c:pt>
                <c:pt idx="601">
                  <c:v>-3.5554582782882358E-4</c:v>
                </c:pt>
                <c:pt idx="602">
                  <c:v>-1.1418157436504527E-2</c:v>
                </c:pt>
                <c:pt idx="603">
                  <c:v>1.1300817239153903E-3</c:v>
                </c:pt>
                <c:pt idx="604">
                  <c:v>-9.1446646500703277E-3</c:v>
                </c:pt>
                <c:pt idx="605">
                  <c:v>-6.5706937286951796E-3</c:v>
                </c:pt>
                <c:pt idx="606">
                  <c:v>-5.4146910573528223E-3</c:v>
                </c:pt>
                <c:pt idx="607">
                  <c:v>-4.4781765354975304E-3</c:v>
                </c:pt>
                <c:pt idx="608">
                  <c:v>-6.1264286919590141E-3</c:v>
                </c:pt>
                <c:pt idx="609">
                  <c:v>5.5638863647033245E-3</c:v>
                </c:pt>
                <c:pt idx="610">
                  <c:v>4.4267796176098795E-3</c:v>
                </c:pt>
                <c:pt idx="611">
                  <c:v>-9.5134159835998915E-3</c:v>
                </c:pt>
                <c:pt idx="612">
                  <c:v>2.783391877770817E-3</c:v>
                </c:pt>
                <c:pt idx="613">
                  <c:v>4.2804513396707232E-3</c:v>
                </c:pt>
                <c:pt idx="614">
                  <c:v>-2.6890877449781705E-3</c:v>
                </c:pt>
                <c:pt idx="615">
                  <c:v>2.4493050834644689E-2</c:v>
                </c:pt>
                <c:pt idx="616">
                  <c:v>-1.7517738629415632E-2</c:v>
                </c:pt>
                <c:pt idx="617">
                  <c:v>-1.1227748040567134E-2</c:v>
                </c:pt>
                <c:pt idx="618">
                  <c:v>7.696535060013489E-3</c:v>
                </c:pt>
                <c:pt idx="619">
                  <c:v>8.1189647792230084E-3</c:v>
                </c:pt>
                <c:pt idx="620">
                  <c:v>6.3031532019612261E-3</c:v>
                </c:pt>
                <c:pt idx="621">
                  <c:v>3.7565872707604571E-3</c:v>
                </c:pt>
                <c:pt idx="622">
                  <c:v>9.1720486984966064E-3</c:v>
                </c:pt>
                <c:pt idx="623">
                  <c:v>2.8464963553320337E-2</c:v>
                </c:pt>
                <c:pt idx="624">
                  <c:v>2.0579840318302937E-4</c:v>
                </c:pt>
                <c:pt idx="625">
                  <c:v>-3.027564159674332E-2</c:v>
                </c:pt>
                <c:pt idx="626">
                  <c:v>-2.4615851243812688E-4</c:v>
                </c:pt>
                <c:pt idx="627">
                  <c:v>-3.2772081669627104E-3</c:v>
                </c:pt>
                <c:pt idx="628">
                  <c:v>9.6540800709724421E-3</c:v>
                </c:pt>
                <c:pt idx="629">
                  <c:v>7.7288052823573407E-3</c:v>
                </c:pt>
                <c:pt idx="630">
                  <c:v>-7.2338652856185678E-3</c:v>
                </c:pt>
                <c:pt idx="631">
                  <c:v>-1.4205339735739278E-2</c:v>
                </c:pt>
                <c:pt idx="632">
                  <c:v>-5.5111517051190705E-3</c:v>
                </c:pt>
                <c:pt idx="633">
                  <c:v>2.4935086734326384E-3</c:v>
                </c:pt>
                <c:pt idx="634">
                  <c:v>7.2857158032077554E-3</c:v>
                </c:pt>
                <c:pt idx="635">
                  <c:v>-4.8386762961841832E-3</c:v>
                </c:pt>
                <c:pt idx="636">
                  <c:v>5.3314397029611653E-3</c:v>
                </c:pt>
                <c:pt idx="637">
                  <c:v>9.6243210911073403E-3</c:v>
                </c:pt>
                <c:pt idx="638">
                  <c:v>1.5261331849309645E-2</c:v>
                </c:pt>
                <c:pt idx="639">
                  <c:v>-9.7222867015612589E-3</c:v>
                </c:pt>
                <c:pt idx="640">
                  <c:v>1.3672112353851303E-3</c:v>
                </c:pt>
                <c:pt idx="641">
                  <c:v>2.0742759376507665E-4</c:v>
                </c:pt>
                <c:pt idx="642">
                  <c:v>-5.3159393440233198E-3</c:v>
                </c:pt>
                <c:pt idx="643">
                  <c:v>-1.5265096971457882E-2</c:v>
                </c:pt>
                <c:pt idx="644">
                  <c:v>-6.1727754299659519E-3</c:v>
                </c:pt>
                <c:pt idx="645">
                  <c:v>3.2906741462463366E-3</c:v>
                </c:pt>
                <c:pt idx="646">
                  <c:v>1.497228642038355E-3</c:v>
                </c:pt>
                <c:pt idx="647">
                  <c:v>-6.3840793933435192E-3</c:v>
                </c:pt>
                <c:pt idx="648">
                  <c:v>6.8621623208953968E-3</c:v>
                </c:pt>
                <c:pt idx="649">
                  <c:v>3.7914194990611924E-3</c:v>
                </c:pt>
                <c:pt idx="650">
                  <c:v>-6.8595848477686272E-3</c:v>
                </c:pt>
                <c:pt idx="651">
                  <c:v>5.6146763859278434E-3</c:v>
                </c:pt>
                <c:pt idx="652">
                  <c:v>-7.8229260210274723E-3</c:v>
                </c:pt>
                <c:pt idx="653">
                  <c:v>-1.4257831542050002E-4</c:v>
                </c:pt>
                <c:pt idx="654">
                  <c:v>-1.4198241904969331E-2</c:v>
                </c:pt>
                <c:pt idx="655">
                  <c:v>1.3131301574681337E-2</c:v>
                </c:pt>
                <c:pt idx="656">
                  <c:v>5.9551472084691179E-3</c:v>
                </c:pt>
                <c:pt idx="657">
                  <c:v>1.5401179255358185E-2</c:v>
                </c:pt>
                <c:pt idx="658">
                  <c:v>-9.1662205030912172E-3</c:v>
                </c:pt>
                <c:pt idx="659">
                  <c:v>3.5368480507401233E-2</c:v>
                </c:pt>
                <c:pt idx="660">
                  <c:v>-2.1886203603603951E-2</c:v>
                </c:pt>
                <c:pt idx="661">
                  <c:v>1.2924624419070711E-2</c:v>
                </c:pt>
                <c:pt idx="662">
                  <c:v>-1.8949588735119066E-2</c:v>
                </c:pt>
                <c:pt idx="663">
                  <c:v>-3.3366571569555222E-4</c:v>
                </c:pt>
                <c:pt idx="664">
                  <c:v>-2.6776364086441512E-3</c:v>
                </c:pt>
                <c:pt idx="665">
                  <c:v>-1.3352768285894216E-2</c:v>
                </c:pt>
                <c:pt idx="666">
                  <c:v>2.5358555212146986E-3</c:v>
                </c:pt>
                <c:pt idx="667">
                  <c:v>-4.2463896937708617E-3</c:v>
                </c:pt>
                <c:pt idx="668">
                  <c:v>5.1969399503752622E-3</c:v>
                </c:pt>
                <c:pt idx="669">
                  <c:v>-1.8838326586017775E-3</c:v>
                </c:pt>
                <c:pt idx="670">
                  <c:v>1.1323370932854617E-2</c:v>
                </c:pt>
                <c:pt idx="671">
                  <c:v>-7.1691294849742697E-3</c:v>
                </c:pt>
                <c:pt idx="672">
                  <c:v>-4.4085326934258859E-3</c:v>
                </c:pt>
                <c:pt idx="673">
                  <c:v>-3.0597393504281272E-3</c:v>
                </c:pt>
                <c:pt idx="674">
                  <c:v>1.9606366573385061E-3</c:v>
                </c:pt>
                <c:pt idx="675">
                  <c:v>-1.2983647115569397E-3</c:v>
                </c:pt>
                <c:pt idx="676">
                  <c:v>-8.7199339742290959E-3</c:v>
                </c:pt>
                <c:pt idx="677">
                  <c:v>1.3595517188654622E-3</c:v>
                </c:pt>
                <c:pt idx="678">
                  <c:v>-1.263461910119904E-2</c:v>
                </c:pt>
                <c:pt idx="679">
                  <c:v>-2.4875121275632077E-3</c:v>
                </c:pt>
                <c:pt idx="680">
                  <c:v>-7.3684618991772454E-3</c:v>
                </c:pt>
                <c:pt idx="681">
                  <c:v>-4.2089025931330614E-3</c:v>
                </c:pt>
                <c:pt idx="682">
                  <c:v>-7.8415031700903252E-3</c:v>
                </c:pt>
                <c:pt idx="683">
                  <c:v>-1.1345672190082465E-2</c:v>
                </c:pt>
                <c:pt idx="684">
                  <c:v>2.0218890227291274E-3</c:v>
                </c:pt>
                <c:pt idx="685">
                  <c:v>5.4271935317484381E-3</c:v>
                </c:pt>
                <c:pt idx="686">
                  <c:v>-3.9493936618131605E-3</c:v>
                </c:pt>
                <c:pt idx="687">
                  <c:v>9.6527077179015108E-3</c:v>
                </c:pt>
                <c:pt idx="688">
                  <c:v>-1.1856182324156151E-2</c:v>
                </c:pt>
                <c:pt idx="689">
                  <c:v>1.7578176480150271E-2</c:v>
                </c:pt>
                <c:pt idx="690">
                  <c:v>-5.8511288213495593E-3</c:v>
                </c:pt>
                <c:pt idx="691">
                  <c:v>1.6810325906960469E-2</c:v>
                </c:pt>
                <c:pt idx="692">
                  <c:v>-1.4499484749324502E-2</c:v>
                </c:pt>
                <c:pt idx="693">
                  <c:v>-3.4641151271260443E-3</c:v>
                </c:pt>
                <c:pt idx="694">
                  <c:v>5.7941420622051208E-3</c:v>
                </c:pt>
                <c:pt idx="695">
                  <c:v>1.2123893737417065E-2</c:v>
                </c:pt>
                <c:pt idx="696">
                  <c:v>8.581542055819482E-3</c:v>
                </c:pt>
                <c:pt idx="697">
                  <c:v>-2.1217024468775676E-2</c:v>
                </c:pt>
                <c:pt idx="698">
                  <c:v>2.7223720204593047E-2</c:v>
                </c:pt>
                <c:pt idx="699">
                  <c:v>3.6232700494843693E-3</c:v>
                </c:pt>
                <c:pt idx="700">
                  <c:v>7.2047322803903049E-3</c:v>
                </c:pt>
                <c:pt idx="701">
                  <c:v>-9.3717113753898212E-3</c:v>
                </c:pt>
                <c:pt idx="702">
                  <c:v>-1.2761214160240746E-3</c:v>
                </c:pt>
                <c:pt idx="703">
                  <c:v>4.9970036445951783E-3</c:v>
                </c:pt>
                <c:pt idx="704">
                  <c:v>5.9953435772175413E-3</c:v>
                </c:pt>
                <c:pt idx="705">
                  <c:v>-2.0794957065410351E-3</c:v>
                </c:pt>
                <c:pt idx="706">
                  <c:v>4.1838970336879255E-3</c:v>
                </c:pt>
                <c:pt idx="707">
                  <c:v>-9.8848285955889063E-3</c:v>
                </c:pt>
                <c:pt idx="708">
                  <c:v>-3.7550769446569672E-3</c:v>
                </c:pt>
                <c:pt idx="709">
                  <c:v>-6.8605770549692033E-3</c:v>
                </c:pt>
                <c:pt idx="710">
                  <c:v>-1.1673903165159093E-3</c:v>
                </c:pt>
                <c:pt idx="711">
                  <c:v>-7.6287176433748067E-3</c:v>
                </c:pt>
                <c:pt idx="712">
                  <c:v>-2.7563150651634459E-3</c:v>
                </c:pt>
                <c:pt idx="713">
                  <c:v>-5.30803503030341E-3</c:v>
                </c:pt>
                <c:pt idx="714">
                  <c:v>4.4578135261798208E-3</c:v>
                </c:pt>
                <c:pt idx="715">
                  <c:v>-3.8276948342405828E-3</c:v>
                </c:pt>
                <c:pt idx="716">
                  <c:v>-4.8847605907315662E-3</c:v>
                </c:pt>
                <c:pt idx="717">
                  <c:v>-9.5236251150072407E-3</c:v>
                </c:pt>
                <c:pt idx="718">
                  <c:v>-6.7126692426713892E-3</c:v>
                </c:pt>
                <c:pt idx="719">
                  <c:v>1.1382613914543791E-2</c:v>
                </c:pt>
                <c:pt idx="720">
                  <c:v>-9.3537147493882311E-3</c:v>
                </c:pt>
                <c:pt idx="721">
                  <c:v>-2.1242582475243018E-3</c:v>
                </c:pt>
                <c:pt idx="722">
                  <c:v>1.2586002965487536E-2</c:v>
                </c:pt>
                <c:pt idx="723">
                  <c:v>-5.5478368335477946E-3</c:v>
                </c:pt>
                <c:pt idx="724">
                  <c:v>1.281674476760572E-2</c:v>
                </c:pt>
                <c:pt idx="725">
                  <c:v>1.1161860593356597E-2</c:v>
                </c:pt>
                <c:pt idx="726">
                  <c:v>-9.5179578940891522E-3</c:v>
                </c:pt>
                <c:pt idx="727">
                  <c:v>-1.1213303640861188E-2</c:v>
                </c:pt>
                <c:pt idx="728">
                  <c:v>-2.1475046259548151E-3</c:v>
                </c:pt>
                <c:pt idx="729">
                  <c:v>-1.1301007880410924E-3</c:v>
                </c:pt>
                <c:pt idx="730">
                  <c:v>1.623866850701202E-2</c:v>
                </c:pt>
                <c:pt idx="731">
                  <c:v>9.3181046642241017E-3</c:v>
                </c:pt>
                <c:pt idx="732">
                  <c:v>-5.8466677757109484E-3</c:v>
                </c:pt>
                <c:pt idx="733">
                  <c:v>-1.343696011289848E-2</c:v>
                </c:pt>
                <c:pt idx="734">
                  <c:v>1.1055952167820233E-3</c:v>
                </c:pt>
                <c:pt idx="735">
                  <c:v>-4.302360804755228E-4</c:v>
                </c:pt>
                <c:pt idx="736">
                  <c:v>-8.5657283047599932E-3</c:v>
                </c:pt>
                <c:pt idx="737">
                  <c:v>-1.1343310689055171E-2</c:v>
                </c:pt>
                <c:pt idx="738">
                  <c:v>8.0684115495279502E-3</c:v>
                </c:pt>
                <c:pt idx="739">
                  <c:v>7.6052948008289295E-4</c:v>
                </c:pt>
                <c:pt idx="740">
                  <c:v>8.8299948084847608E-3</c:v>
                </c:pt>
                <c:pt idx="741">
                  <c:v>-1.2042172193907025E-3</c:v>
                </c:pt>
                <c:pt idx="742">
                  <c:v>-4.3679399930374469E-3</c:v>
                </c:pt>
                <c:pt idx="743">
                  <c:v>7.4363468252186512E-3</c:v>
                </c:pt>
                <c:pt idx="744">
                  <c:v>-1.0598476060979873E-2</c:v>
                </c:pt>
                <c:pt idx="745">
                  <c:v>-8.1694340892331622E-3</c:v>
                </c:pt>
                <c:pt idx="746">
                  <c:v>-6.1281624348327544E-3</c:v>
                </c:pt>
                <c:pt idx="747">
                  <c:v>3.6413241028291797E-3</c:v>
                </c:pt>
                <c:pt idx="748">
                  <c:v>2.6988675155728095E-3</c:v>
                </c:pt>
                <c:pt idx="749">
                  <c:v>-5.1186945844199398E-4</c:v>
                </c:pt>
                <c:pt idx="750">
                  <c:v>-7.201143359146894E-4</c:v>
                </c:pt>
                <c:pt idx="751">
                  <c:v>3.168903067280369E-3</c:v>
                </c:pt>
                <c:pt idx="752">
                  <c:v>-5.8885856759665761E-3</c:v>
                </c:pt>
                <c:pt idx="753">
                  <c:v>1.3185648510278565E-2</c:v>
                </c:pt>
                <c:pt idx="754">
                  <c:v>-4.5365259922767985E-3</c:v>
                </c:pt>
                <c:pt idx="755">
                  <c:v>-1.7818155342955524E-3</c:v>
                </c:pt>
                <c:pt idx="756">
                  <c:v>-1.5052468409694215E-3</c:v>
                </c:pt>
                <c:pt idx="757">
                  <c:v>-6.3020808940067504E-3</c:v>
                </c:pt>
                <c:pt idx="758">
                  <c:v>-7.3852819702370804E-3</c:v>
                </c:pt>
                <c:pt idx="759">
                  <c:v>-4.157454151507008E-3</c:v>
                </c:pt>
                <c:pt idx="760">
                  <c:v>-2.4159119848554157E-3</c:v>
                </c:pt>
                <c:pt idx="761">
                  <c:v>5.078773031351434E-4</c:v>
                </c:pt>
                <c:pt idx="762">
                  <c:v>2.6130122085336422E-3</c:v>
                </c:pt>
                <c:pt idx="763">
                  <c:v>-6.1728276253286869E-3</c:v>
                </c:pt>
                <c:pt idx="764">
                  <c:v>-6.6248089299198688E-3</c:v>
                </c:pt>
                <c:pt idx="765">
                  <c:v>6.9911280409334555E-3</c:v>
                </c:pt>
                <c:pt idx="766">
                  <c:v>-4.959901595935531E-3</c:v>
                </c:pt>
                <c:pt idx="767">
                  <c:v>-1.8435716489648589E-3</c:v>
                </c:pt>
                <c:pt idx="768">
                  <c:v>1.1080159650846168E-2</c:v>
                </c:pt>
                <c:pt idx="769">
                  <c:v>5.3904459253436747E-3</c:v>
                </c:pt>
                <c:pt idx="770">
                  <c:v>-1.1106015113075075E-3</c:v>
                </c:pt>
                <c:pt idx="771">
                  <c:v>1.8828317025477998E-3</c:v>
                </c:pt>
                <c:pt idx="772">
                  <c:v>-5.6188695458047003E-3</c:v>
                </c:pt>
                <c:pt idx="773">
                  <c:v>7.0022751975241894E-3</c:v>
                </c:pt>
                <c:pt idx="774">
                  <c:v>-3.2491904831975027E-3</c:v>
                </c:pt>
                <c:pt idx="775">
                  <c:v>-1.2123937850620891E-3</c:v>
                </c:pt>
                <c:pt idx="776">
                  <c:v>-6.663180593257538E-3</c:v>
                </c:pt>
                <c:pt idx="777">
                  <c:v>2.2927490048907519E-4</c:v>
                </c:pt>
                <c:pt idx="778">
                  <c:v>-4.581245536659691E-4</c:v>
                </c:pt>
                <c:pt idx="779">
                  <c:v>1.4752235028667432E-3</c:v>
                </c:pt>
                <c:pt idx="780">
                  <c:v>-7.1631648093698746E-3</c:v>
                </c:pt>
                <c:pt idx="781">
                  <c:v>-3.6168624262342373E-3</c:v>
                </c:pt>
                <c:pt idx="782">
                  <c:v>-3.3630149621880923E-3</c:v>
                </c:pt>
                <c:pt idx="783">
                  <c:v>2.0225504064138038E-3</c:v>
                </c:pt>
                <c:pt idx="784">
                  <c:v>-3.2272315130480685E-3</c:v>
                </c:pt>
                <c:pt idx="785">
                  <c:v>-4.0755013864570803E-3</c:v>
                </c:pt>
                <c:pt idx="786">
                  <c:v>2.139087552437561E-3</c:v>
                </c:pt>
                <c:pt idx="787">
                  <c:v>-4.9805614013540963E-3</c:v>
                </c:pt>
                <c:pt idx="788">
                  <c:v>-4.2077927681153674E-3</c:v>
                </c:pt>
                <c:pt idx="789">
                  <c:v>2.2548471289940133E-3</c:v>
                </c:pt>
                <c:pt idx="790">
                  <c:v>3.5955884703853091E-3</c:v>
                </c:pt>
                <c:pt idx="791">
                  <c:v>1.2847555777036716E-3</c:v>
                </c:pt>
                <c:pt idx="792">
                  <c:v>7.1639946303461849E-3</c:v>
                </c:pt>
                <c:pt idx="793">
                  <c:v>3.5450246060307416E-3</c:v>
                </c:pt>
                <c:pt idx="794">
                  <c:v>1.2795327075835462E-2</c:v>
                </c:pt>
                <c:pt idx="795">
                  <c:v>4.475710534958992E-3</c:v>
                </c:pt>
                <c:pt idx="796">
                  <c:v>1.3530646189467945E-2</c:v>
                </c:pt>
                <c:pt idx="797">
                  <c:v>-1.9783168185280621E-3</c:v>
                </c:pt>
                <c:pt idx="798">
                  <c:v>-4.3776483264971406E-3</c:v>
                </c:pt>
                <c:pt idx="799">
                  <c:v>9.060060335874703E-3</c:v>
                </c:pt>
                <c:pt idx="800">
                  <c:v>6.9992561856948819E-3</c:v>
                </c:pt>
                <c:pt idx="801">
                  <c:v>1.141732218369002E-3</c:v>
                </c:pt>
                <c:pt idx="802">
                  <c:v>-7.6141296898070195E-3</c:v>
                </c:pt>
                <c:pt idx="803">
                  <c:v>-5.5766585237749834E-3</c:v>
                </c:pt>
                <c:pt idx="804">
                  <c:v>-6.7393677391334832E-3</c:v>
                </c:pt>
                <c:pt idx="805">
                  <c:v>1.0535808157484656E-2</c:v>
                </c:pt>
                <c:pt idx="806">
                  <c:v>1.6730175929581602E-3</c:v>
                </c:pt>
                <c:pt idx="807">
                  <c:v>-1.1977086474766283E-3</c:v>
                </c:pt>
                <c:pt idx="808">
                  <c:v>-5.0302707746489933E-3</c:v>
                </c:pt>
                <c:pt idx="809">
                  <c:v>7.9095050649219175E-3</c:v>
                </c:pt>
                <c:pt idx="810">
                  <c:v>-7.3264281513096309E-4</c:v>
                </c:pt>
                <c:pt idx="811">
                  <c:v>1.7441971495155532E-2</c:v>
                </c:pt>
                <c:pt idx="812">
                  <c:v>5.6572014700374575E-3</c:v>
                </c:pt>
                <c:pt idx="813">
                  <c:v>1.3640460493719831E-2</c:v>
                </c:pt>
                <c:pt idx="814">
                  <c:v>2.0601909329641458E-2</c:v>
                </c:pt>
                <c:pt idx="815">
                  <c:v>5.4513819051488612E-3</c:v>
                </c:pt>
                <c:pt idx="816">
                  <c:v>1.4464856817764762E-2</c:v>
                </c:pt>
                <c:pt idx="817">
                  <c:v>1.9808361713902576E-2</c:v>
                </c:pt>
                <c:pt idx="818">
                  <c:v>7.9683927291921454E-3</c:v>
                </c:pt>
                <c:pt idx="819">
                  <c:v>9.6496860812556873E-3</c:v>
                </c:pt>
                <c:pt idx="820">
                  <c:v>-1.3199647589540479E-2</c:v>
                </c:pt>
                <c:pt idx="821">
                  <c:v>2.1850214247680057E-2</c:v>
                </c:pt>
                <c:pt idx="822">
                  <c:v>-6.6942202467431969E-4</c:v>
                </c:pt>
                <c:pt idx="823">
                  <c:v>5.4059577321414719E-2</c:v>
                </c:pt>
                <c:pt idx="824">
                  <c:v>-1.2096226272496662E-2</c:v>
                </c:pt>
                <c:pt idx="825">
                  <c:v>-2.6809544774332204E-2</c:v>
                </c:pt>
                <c:pt idx="826">
                  <c:v>-1.4969215356084658E-2</c:v>
                </c:pt>
                <c:pt idx="827">
                  <c:v>1.861512081440761E-2</c:v>
                </c:pt>
                <c:pt idx="828">
                  <c:v>9.4136753811121365E-3</c:v>
                </c:pt>
                <c:pt idx="829">
                  <c:v>-1.9611896554762923E-2</c:v>
                </c:pt>
                <c:pt idx="830">
                  <c:v>1.4393336413084863E-2</c:v>
                </c:pt>
                <c:pt idx="831">
                  <c:v>5.9020625353000247E-2</c:v>
                </c:pt>
                <c:pt idx="832">
                  <c:v>-2.0917601631051514E-2</c:v>
                </c:pt>
                <c:pt idx="833">
                  <c:v>1.2431488586341853E-2</c:v>
                </c:pt>
                <c:pt idx="834">
                  <c:v>5.2771706607372876E-2</c:v>
                </c:pt>
                <c:pt idx="835">
                  <c:v>1.4925566879245542E-2</c:v>
                </c:pt>
                <c:pt idx="836">
                  <c:v>6.8385489394157853E-2</c:v>
                </c:pt>
                <c:pt idx="837">
                  <c:v>6.1980619532562682E-2</c:v>
                </c:pt>
                <c:pt idx="838">
                  <c:v>5.6524528053707229E-3</c:v>
                </c:pt>
                <c:pt idx="839">
                  <c:v>-1.9571224124533285E-2</c:v>
                </c:pt>
                <c:pt idx="840">
                  <c:v>2.8284085075299392E-2</c:v>
                </c:pt>
                <c:pt idx="841">
                  <c:v>-8.1773244935660849E-2</c:v>
                </c:pt>
                <c:pt idx="842">
                  <c:v>-2.0645141217264934E-2</c:v>
                </c:pt>
                <c:pt idx="843">
                  <c:v>6.3552911603909371E-2</c:v>
                </c:pt>
                <c:pt idx="844">
                  <c:v>-4.0021367426275115E-2</c:v>
                </c:pt>
                <c:pt idx="845">
                  <c:v>-9.2660840755323902E-3</c:v>
                </c:pt>
                <c:pt idx="846">
                  <c:v>-3.5119516290211964E-3</c:v>
                </c:pt>
                <c:pt idx="847">
                  <c:v>6.2538186382786437E-2</c:v>
                </c:pt>
                <c:pt idx="848">
                  <c:v>6.1162124045313404E-2</c:v>
                </c:pt>
                <c:pt idx="849">
                  <c:v>-4.6897001812136893E-2</c:v>
                </c:pt>
                <c:pt idx="850">
                  <c:v>2.3618210859106991E-2</c:v>
                </c:pt>
                <c:pt idx="851">
                  <c:v>-2.9045077537144182E-2</c:v>
                </c:pt>
                <c:pt idx="852">
                  <c:v>-3.8405355351144949E-2</c:v>
                </c:pt>
                <c:pt idx="853">
                  <c:v>-2.4254198095628905E-2</c:v>
                </c:pt>
                <c:pt idx="854">
                  <c:v>-1.1963828217428443E-2</c:v>
                </c:pt>
                <c:pt idx="855">
                  <c:v>6.4313257638235885E-3</c:v>
                </c:pt>
                <c:pt idx="856">
                  <c:v>3.4952777718560986E-2</c:v>
                </c:pt>
                <c:pt idx="857">
                  <c:v>-2.3825663796808626E-2</c:v>
                </c:pt>
                <c:pt idx="858">
                  <c:v>6.6932660470982366E-3</c:v>
                </c:pt>
                <c:pt idx="859">
                  <c:v>3.7592407137872062E-2</c:v>
                </c:pt>
                <c:pt idx="860">
                  <c:v>-2.565645635772814E-2</c:v>
                </c:pt>
                <c:pt idx="861">
                  <c:v>1.3357588435930209E-2</c:v>
                </c:pt>
                <c:pt idx="862">
                  <c:v>1.8022128183005911E-2</c:v>
                </c:pt>
                <c:pt idx="863">
                  <c:v>4.3661254982680739E-2</c:v>
                </c:pt>
                <c:pt idx="864">
                  <c:v>1.8440682830775826E-3</c:v>
                </c:pt>
                <c:pt idx="865">
                  <c:v>-3.1897028858730303E-2</c:v>
                </c:pt>
                <c:pt idx="866">
                  <c:v>1.9506474280509389E-2</c:v>
                </c:pt>
                <c:pt idx="867">
                  <c:v>2.2490057384955475E-2</c:v>
                </c:pt>
                <c:pt idx="868">
                  <c:v>1.9541514190819946E-2</c:v>
                </c:pt>
                <c:pt idx="869">
                  <c:v>4.3006653055723786E-2</c:v>
                </c:pt>
                <c:pt idx="870">
                  <c:v>-6.3678455213888027E-2</c:v>
                </c:pt>
                <c:pt idx="871">
                  <c:v>6.5140386653249182E-3</c:v>
                </c:pt>
                <c:pt idx="872">
                  <c:v>-5.2827107264598848E-2</c:v>
                </c:pt>
                <c:pt idx="873">
                  <c:v>3.41100817246726E-2</c:v>
                </c:pt>
                <c:pt idx="874">
                  <c:v>1.1074242212565708E-2</c:v>
                </c:pt>
                <c:pt idx="875">
                  <c:v>1.6275878339358896E-2</c:v>
                </c:pt>
                <c:pt idx="876">
                  <c:v>3.0871904464976889E-2</c:v>
                </c:pt>
                <c:pt idx="877">
                  <c:v>3.5011416194724129E-2</c:v>
                </c:pt>
                <c:pt idx="878">
                  <c:v>8.3222656392945814E-3</c:v>
                </c:pt>
                <c:pt idx="879">
                  <c:v>-2.5305622117693636E-2</c:v>
                </c:pt>
                <c:pt idx="880">
                  <c:v>3.4600606840775899E-2</c:v>
                </c:pt>
                <c:pt idx="881">
                  <c:v>-1.3922964167295044E-2</c:v>
                </c:pt>
                <c:pt idx="882">
                  <c:v>-1.2743403386037629E-2</c:v>
                </c:pt>
                <c:pt idx="883">
                  <c:v>-2.9330146282436988E-2</c:v>
                </c:pt>
                <c:pt idx="884">
                  <c:v>3.2275004507149136E-3</c:v>
                </c:pt>
                <c:pt idx="885">
                  <c:v>-5.3722158279354906E-3</c:v>
                </c:pt>
                <c:pt idx="886">
                  <c:v>-2.7530298900510664E-2</c:v>
                </c:pt>
                <c:pt idx="887">
                  <c:v>1.6382617075336666E-2</c:v>
                </c:pt>
                <c:pt idx="888">
                  <c:v>2.5515177299022768E-2</c:v>
                </c:pt>
                <c:pt idx="889">
                  <c:v>-2.425621226766143E-2</c:v>
                </c:pt>
                <c:pt idx="890">
                  <c:v>1.9509312215717473E-2</c:v>
                </c:pt>
                <c:pt idx="891">
                  <c:v>-1.0889307030898805E-2</c:v>
                </c:pt>
                <c:pt idx="892">
                  <c:v>-8.0296309032483852E-3</c:v>
                </c:pt>
                <c:pt idx="893">
                  <c:v>1.1389027915367993E-2</c:v>
                </c:pt>
                <c:pt idx="894">
                  <c:v>-2.4740330415906907E-2</c:v>
                </c:pt>
                <c:pt idx="895">
                  <c:v>6.4635431775425418E-3</c:v>
                </c:pt>
                <c:pt idx="896">
                  <c:v>-4.0285727628081407E-2</c:v>
                </c:pt>
                <c:pt idx="897">
                  <c:v>-3.1441358118524713E-2</c:v>
                </c:pt>
                <c:pt idx="898">
                  <c:v>3.7378146980954659E-2</c:v>
                </c:pt>
                <c:pt idx="899">
                  <c:v>8.6550450382184806E-3</c:v>
                </c:pt>
                <c:pt idx="900">
                  <c:v>-1.0831257665836255E-2</c:v>
                </c:pt>
                <c:pt idx="901">
                  <c:v>2.8860613126989971E-2</c:v>
                </c:pt>
                <c:pt idx="902">
                  <c:v>-2.2926489730043173E-4</c:v>
                </c:pt>
                <c:pt idx="903">
                  <c:v>2.4776545534779461E-2</c:v>
                </c:pt>
                <c:pt idx="904">
                  <c:v>-6.2553475869890299E-3</c:v>
                </c:pt>
                <c:pt idx="905">
                  <c:v>-1.0745636505689734E-2</c:v>
                </c:pt>
                <c:pt idx="906">
                  <c:v>5.3710348971361763E-3</c:v>
                </c:pt>
                <c:pt idx="907">
                  <c:v>1.2847502060964923E-2</c:v>
                </c:pt>
                <c:pt idx="908">
                  <c:v>-1.4701834830770632E-2</c:v>
                </c:pt>
                <c:pt idx="909">
                  <c:v>-6.0928531079241528E-3</c:v>
                </c:pt>
                <c:pt idx="910">
                  <c:v>2.3441132453932718E-5</c:v>
                </c:pt>
                <c:pt idx="911">
                  <c:v>-4.9285569557490135E-3</c:v>
                </c:pt>
                <c:pt idx="912">
                  <c:v>8.5126780274812353E-3</c:v>
                </c:pt>
                <c:pt idx="913">
                  <c:v>-2.7237590309578161E-2</c:v>
                </c:pt>
                <c:pt idx="914">
                  <c:v>4.9158519955513321E-3</c:v>
                </c:pt>
                <c:pt idx="915">
                  <c:v>8.8660145002138254E-3</c:v>
                </c:pt>
                <c:pt idx="916">
                  <c:v>9.3447891393251548E-3</c:v>
                </c:pt>
                <c:pt idx="917">
                  <c:v>-3.8101959563708932E-3</c:v>
                </c:pt>
                <c:pt idx="918">
                  <c:v>5.0989429541114758E-4</c:v>
                </c:pt>
                <c:pt idx="919">
                  <c:v>-1.1364692818752398E-2</c:v>
                </c:pt>
                <c:pt idx="920">
                  <c:v>-1.4428577079570008E-2</c:v>
                </c:pt>
                <c:pt idx="921">
                  <c:v>2.2016803588136031E-3</c:v>
                </c:pt>
                <c:pt idx="922">
                  <c:v>2.0176811855155397E-2</c:v>
                </c:pt>
                <c:pt idx="923">
                  <c:v>-1.5005126072240339E-2</c:v>
                </c:pt>
                <c:pt idx="924">
                  <c:v>1.4928005662522606E-2</c:v>
                </c:pt>
                <c:pt idx="925">
                  <c:v>-2.3820119984888123E-2</c:v>
                </c:pt>
                <c:pt idx="926">
                  <c:v>1.0645393162203844E-2</c:v>
                </c:pt>
                <c:pt idx="927">
                  <c:v>2.5611079355031287E-2</c:v>
                </c:pt>
                <c:pt idx="928">
                  <c:v>9.5076143060764898E-3</c:v>
                </c:pt>
                <c:pt idx="929">
                  <c:v>7.5522497397776684E-3</c:v>
                </c:pt>
                <c:pt idx="930">
                  <c:v>5.4942940221657261E-3</c:v>
                </c:pt>
                <c:pt idx="931">
                  <c:v>-4.3885555787092452E-3</c:v>
                </c:pt>
                <c:pt idx="932">
                  <c:v>-8.3745589420545375E-3</c:v>
                </c:pt>
                <c:pt idx="933">
                  <c:v>1.0971215236048716E-2</c:v>
                </c:pt>
                <c:pt idx="934">
                  <c:v>3.7597336441503107E-2</c:v>
                </c:pt>
                <c:pt idx="935">
                  <c:v>-9.9638612873808787E-3</c:v>
                </c:pt>
                <c:pt idx="936">
                  <c:v>-1.7499963932679996E-2</c:v>
                </c:pt>
                <c:pt idx="937">
                  <c:v>7.6941728230291336E-3</c:v>
                </c:pt>
                <c:pt idx="938">
                  <c:v>-1.0380286486468861E-2</c:v>
                </c:pt>
                <c:pt idx="939">
                  <c:v>4.3949158824253282E-3</c:v>
                </c:pt>
                <c:pt idx="940">
                  <c:v>-1.968085094750497E-2</c:v>
                </c:pt>
                <c:pt idx="941">
                  <c:v>1.5009199886646561E-3</c:v>
                </c:pt>
                <c:pt idx="942">
                  <c:v>-2.0429592634683968E-2</c:v>
                </c:pt>
                <c:pt idx="943">
                  <c:v>-1.5148371332099485E-3</c:v>
                </c:pt>
                <c:pt idx="944">
                  <c:v>-7.9153449732093095E-3</c:v>
                </c:pt>
                <c:pt idx="945">
                  <c:v>1.1209073073846203E-3</c:v>
                </c:pt>
                <c:pt idx="946">
                  <c:v>-1.6339628765500751E-2</c:v>
                </c:pt>
                <c:pt idx="947">
                  <c:v>2.3471363645320305E-4</c:v>
                </c:pt>
                <c:pt idx="948">
                  <c:v>5.6382321643436394E-3</c:v>
                </c:pt>
                <c:pt idx="949">
                  <c:v>-1.0553380335007911E-2</c:v>
                </c:pt>
                <c:pt idx="950">
                  <c:v>9.4098036365431771E-4</c:v>
                </c:pt>
                <c:pt idx="951">
                  <c:v>-5.6082258101003675E-3</c:v>
                </c:pt>
                <c:pt idx="952">
                  <c:v>4.5330514003605812E-3</c:v>
                </c:pt>
                <c:pt idx="953">
                  <c:v>1.7774586241845206E-2</c:v>
                </c:pt>
                <c:pt idx="954">
                  <c:v>1.9606267718314713E-2</c:v>
                </c:pt>
                <c:pt idx="955">
                  <c:v>-6.4202228923583432E-3</c:v>
                </c:pt>
                <c:pt idx="956">
                  <c:v>-9.0572809536705115E-3</c:v>
                </c:pt>
                <c:pt idx="957">
                  <c:v>-1.9409604442769488E-2</c:v>
                </c:pt>
                <c:pt idx="958">
                  <c:v>-1.1561606210491154E-2</c:v>
                </c:pt>
                <c:pt idx="959">
                  <c:v>4.1640199302092635E-3</c:v>
                </c:pt>
                <c:pt idx="960">
                  <c:v>-2.8289596568167583E-3</c:v>
                </c:pt>
                <c:pt idx="961">
                  <c:v>-7.5757616926982229E-3</c:v>
                </c:pt>
                <c:pt idx="962">
                  <c:v>-1.4591551959453986E-2</c:v>
                </c:pt>
                <c:pt idx="963">
                  <c:v>2.8951653809758575E-3</c:v>
                </c:pt>
                <c:pt idx="964">
                  <c:v>1.1279984577149835E-2</c:v>
                </c:pt>
                <c:pt idx="965">
                  <c:v>-1.0392492155939331E-2</c:v>
                </c:pt>
                <c:pt idx="966">
                  <c:v>-5.0396980481191593E-3</c:v>
                </c:pt>
                <c:pt idx="967">
                  <c:v>1.0941584678074733E-2</c:v>
                </c:pt>
                <c:pt idx="968">
                  <c:v>2.2077989261434325E-2</c:v>
                </c:pt>
                <c:pt idx="969">
                  <c:v>-1.3464610882577688E-2</c:v>
                </c:pt>
                <c:pt idx="970">
                  <c:v>-3.0557051792345176E-4</c:v>
                </c:pt>
                <c:pt idx="971">
                  <c:v>-1.5743683956347541E-2</c:v>
                </c:pt>
                <c:pt idx="972">
                  <c:v>2.2556006844825265E-2</c:v>
                </c:pt>
                <c:pt idx="973">
                  <c:v>-1.1734597362855027E-2</c:v>
                </c:pt>
                <c:pt idx="974">
                  <c:v>-9.0826834453737355E-3</c:v>
                </c:pt>
                <c:pt idx="975">
                  <c:v>-1.7815833586378722E-3</c:v>
                </c:pt>
                <c:pt idx="976">
                  <c:v>-2.2724979573525182E-2</c:v>
                </c:pt>
                <c:pt idx="977">
                  <c:v>8.0226132129757512E-3</c:v>
                </c:pt>
                <c:pt idx="978">
                  <c:v>-1.2744708819953911E-2</c:v>
                </c:pt>
                <c:pt idx="979">
                  <c:v>-2.271824947888195E-3</c:v>
                </c:pt>
                <c:pt idx="980">
                  <c:v>-2.2913668355356912E-2</c:v>
                </c:pt>
                <c:pt idx="981">
                  <c:v>5.1118094765246645E-4</c:v>
                </c:pt>
                <c:pt idx="982">
                  <c:v>3.892482774155181E-5</c:v>
                </c:pt>
                <c:pt idx="983">
                  <c:v>2.1101372937896275E-2</c:v>
                </c:pt>
                <c:pt idx="984">
                  <c:v>-1.2637775447762799E-2</c:v>
                </c:pt>
                <c:pt idx="985">
                  <c:v>1.4025842910705025E-2</c:v>
                </c:pt>
                <c:pt idx="986">
                  <c:v>-1.9060501743936115E-2</c:v>
                </c:pt>
                <c:pt idx="987">
                  <c:v>-1.388026278181274E-2</c:v>
                </c:pt>
                <c:pt idx="988">
                  <c:v>-7.6937629073940278E-3</c:v>
                </c:pt>
                <c:pt idx="989">
                  <c:v>-2.5828181423518536E-3</c:v>
                </c:pt>
                <c:pt idx="990">
                  <c:v>-1.7943989937850772E-3</c:v>
                </c:pt>
                <c:pt idx="991">
                  <c:v>-1.6002761372489981E-3</c:v>
                </c:pt>
                <c:pt idx="992">
                  <c:v>-9.906033399217232E-3</c:v>
                </c:pt>
                <c:pt idx="993">
                  <c:v>1.5215518087210226E-2</c:v>
                </c:pt>
                <c:pt idx="994">
                  <c:v>-2.0243304554023556E-2</c:v>
                </c:pt>
                <c:pt idx="995">
                  <c:v>-1.2942415456290155E-2</c:v>
                </c:pt>
                <c:pt idx="996">
                  <c:v>-5.7368928504706474E-3</c:v>
                </c:pt>
                <c:pt idx="997">
                  <c:v>-1.481086576253117E-2</c:v>
                </c:pt>
                <c:pt idx="998">
                  <c:v>2.1244268996254905E-2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45-4015-BEE3-85EFA1582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300456"/>
        <c:axId val="832295864"/>
      </c:scatterChart>
      <c:valAx>
        <c:axId val="832300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32295864"/>
        <c:crosses val="autoZero"/>
        <c:crossBetween val="midCat"/>
      </c:valAx>
      <c:valAx>
        <c:axId val="83229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32300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'WDOFUT-Template'!$O$1</c:f>
              <c:strCache>
                <c:ptCount val="1"/>
                <c:pt idx="0">
                  <c:v>Acc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'WDOFUT-Template'!$A$2:$A$3855</c:f>
              <c:numCache>
                <c:formatCode>m/d/yyyy</c:formatCode>
                <c:ptCount val="3854"/>
                <c:pt idx="0">
                  <c:v>38489</c:v>
                </c:pt>
                <c:pt idx="1">
                  <c:v>38490</c:v>
                </c:pt>
                <c:pt idx="2">
                  <c:v>38491</c:v>
                </c:pt>
                <c:pt idx="3">
                  <c:v>38492</c:v>
                </c:pt>
                <c:pt idx="4">
                  <c:v>38495</c:v>
                </c:pt>
                <c:pt idx="5">
                  <c:v>38496</c:v>
                </c:pt>
                <c:pt idx="6">
                  <c:v>38497</c:v>
                </c:pt>
                <c:pt idx="7">
                  <c:v>38499</c:v>
                </c:pt>
                <c:pt idx="8">
                  <c:v>38502</c:v>
                </c:pt>
                <c:pt idx="9">
                  <c:v>38503</c:v>
                </c:pt>
                <c:pt idx="10">
                  <c:v>38504</c:v>
                </c:pt>
                <c:pt idx="11">
                  <c:v>38505</c:v>
                </c:pt>
                <c:pt idx="12">
                  <c:v>38506</c:v>
                </c:pt>
                <c:pt idx="13">
                  <c:v>38509</c:v>
                </c:pt>
                <c:pt idx="14">
                  <c:v>38510</c:v>
                </c:pt>
                <c:pt idx="15">
                  <c:v>38511</c:v>
                </c:pt>
                <c:pt idx="16">
                  <c:v>38512</c:v>
                </c:pt>
                <c:pt idx="17">
                  <c:v>38513</c:v>
                </c:pt>
                <c:pt idx="18">
                  <c:v>38516</c:v>
                </c:pt>
                <c:pt idx="19">
                  <c:v>38517</c:v>
                </c:pt>
                <c:pt idx="20">
                  <c:v>38518</c:v>
                </c:pt>
                <c:pt idx="21">
                  <c:v>38519</c:v>
                </c:pt>
                <c:pt idx="22">
                  <c:v>38520</c:v>
                </c:pt>
                <c:pt idx="23">
                  <c:v>38523</c:v>
                </c:pt>
                <c:pt idx="24">
                  <c:v>38524</c:v>
                </c:pt>
                <c:pt idx="25">
                  <c:v>38525</c:v>
                </c:pt>
                <c:pt idx="26">
                  <c:v>38526</c:v>
                </c:pt>
                <c:pt idx="27">
                  <c:v>38527</c:v>
                </c:pt>
                <c:pt idx="28">
                  <c:v>38530</c:v>
                </c:pt>
                <c:pt idx="29">
                  <c:v>38531</c:v>
                </c:pt>
                <c:pt idx="30">
                  <c:v>38532</c:v>
                </c:pt>
                <c:pt idx="31">
                  <c:v>38533</c:v>
                </c:pt>
                <c:pt idx="32">
                  <c:v>38534</c:v>
                </c:pt>
                <c:pt idx="33">
                  <c:v>38537</c:v>
                </c:pt>
                <c:pt idx="34">
                  <c:v>38538</c:v>
                </c:pt>
                <c:pt idx="35">
                  <c:v>38539</c:v>
                </c:pt>
                <c:pt idx="36">
                  <c:v>38540</c:v>
                </c:pt>
                <c:pt idx="37">
                  <c:v>38541</c:v>
                </c:pt>
                <c:pt idx="38">
                  <c:v>38544</c:v>
                </c:pt>
                <c:pt idx="39">
                  <c:v>38545</c:v>
                </c:pt>
                <c:pt idx="40">
                  <c:v>38546</c:v>
                </c:pt>
                <c:pt idx="41">
                  <c:v>38547</c:v>
                </c:pt>
                <c:pt idx="42">
                  <c:v>38548</c:v>
                </c:pt>
                <c:pt idx="43">
                  <c:v>38551</c:v>
                </c:pt>
                <c:pt idx="44">
                  <c:v>38552</c:v>
                </c:pt>
                <c:pt idx="45">
                  <c:v>38553</c:v>
                </c:pt>
                <c:pt idx="46">
                  <c:v>38554</c:v>
                </c:pt>
                <c:pt idx="47">
                  <c:v>38555</c:v>
                </c:pt>
                <c:pt idx="48">
                  <c:v>38558</c:v>
                </c:pt>
                <c:pt idx="49">
                  <c:v>38559</c:v>
                </c:pt>
                <c:pt idx="50">
                  <c:v>38560</c:v>
                </c:pt>
                <c:pt idx="51">
                  <c:v>38561</c:v>
                </c:pt>
                <c:pt idx="52">
                  <c:v>38562</c:v>
                </c:pt>
                <c:pt idx="53">
                  <c:v>38565</c:v>
                </c:pt>
                <c:pt idx="54">
                  <c:v>38566</c:v>
                </c:pt>
                <c:pt idx="55">
                  <c:v>38567</c:v>
                </c:pt>
                <c:pt idx="56">
                  <c:v>38568</c:v>
                </c:pt>
                <c:pt idx="57">
                  <c:v>38569</c:v>
                </c:pt>
                <c:pt idx="58">
                  <c:v>38572</c:v>
                </c:pt>
                <c:pt idx="59">
                  <c:v>38573</c:v>
                </c:pt>
                <c:pt idx="60">
                  <c:v>38574</c:v>
                </c:pt>
                <c:pt idx="61">
                  <c:v>38575</c:v>
                </c:pt>
                <c:pt idx="62">
                  <c:v>38576</c:v>
                </c:pt>
                <c:pt idx="63">
                  <c:v>38579</c:v>
                </c:pt>
                <c:pt idx="64">
                  <c:v>38580</c:v>
                </c:pt>
                <c:pt idx="65">
                  <c:v>38581</c:v>
                </c:pt>
                <c:pt idx="66">
                  <c:v>38582</c:v>
                </c:pt>
                <c:pt idx="67">
                  <c:v>38583</c:v>
                </c:pt>
                <c:pt idx="68">
                  <c:v>38586</c:v>
                </c:pt>
                <c:pt idx="69">
                  <c:v>38587</c:v>
                </c:pt>
                <c:pt idx="70">
                  <c:v>38588</c:v>
                </c:pt>
                <c:pt idx="71">
                  <c:v>38589</c:v>
                </c:pt>
                <c:pt idx="72">
                  <c:v>38590</c:v>
                </c:pt>
                <c:pt idx="73">
                  <c:v>38593</c:v>
                </c:pt>
                <c:pt idx="74">
                  <c:v>38594</c:v>
                </c:pt>
                <c:pt idx="75">
                  <c:v>38595</c:v>
                </c:pt>
                <c:pt idx="76">
                  <c:v>38596</c:v>
                </c:pt>
                <c:pt idx="77">
                  <c:v>38597</c:v>
                </c:pt>
                <c:pt idx="78">
                  <c:v>38600</c:v>
                </c:pt>
                <c:pt idx="79">
                  <c:v>38601</c:v>
                </c:pt>
                <c:pt idx="80">
                  <c:v>38603</c:v>
                </c:pt>
                <c:pt idx="81">
                  <c:v>38604</c:v>
                </c:pt>
                <c:pt idx="82">
                  <c:v>38607</c:v>
                </c:pt>
                <c:pt idx="83">
                  <c:v>38608</c:v>
                </c:pt>
                <c:pt idx="84">
                  <c:v>38609</c:v>
                </c:pt>
                <c:pt idx="85">
                  <c:v>38610</c:v>
                </c:pt>
                <c:pt idx="86">
                  <c:v>38611</c:v>
                </c:pt>
                <c:pt idx="87">
                  <c:v>38614</c:v>
                </c:pt>
                <c:pt idx="88">
                  <c:v>38615</c:v>
                </c:pt>
                <c:pt idx="89">
                  <c:v>38616</c:v>
                </c:pt>
                <c:pt idx="90">
                  <c:v>38617</c:v>
                </c:pt>
                <c:pt idx="91">
                  <c:v>38618</c:v>
                </c:pt>
                <c:pt idx="92">
                  <c:v>38621</c:v>
                </c:pt>
                <c:pt idx="93">
                  <c:v>38622</c:v>
                </c:pt>
                <c:pt idx="94">
                  <c:v>38623</c:v>
                </c:pt>
                <c:pt idx="95">
                  <c:v>38624</c:v>
                </c:pt>
                <c:pt idx="96">
                  <c:v>38625</c:v>
                </c:pt>
                <c:pt idx="97">
                  <c:v>38628</c:v>
                </c:pt>
                <c:pt idx="98">
                  <c:v>38629</c:v>
                </c:pt>
                <c:pt idx="99">
                  <c:v>38630</c:v>
                </c:pt>
                <c:pt idx="100">
                  <c:v>38631</c:v>
                </c:pt>
                <c:pt idx="101">
                  <c:v>38632</c:v>
                </c:pt>
                <c:pt idx="102">
                  <c:v>38635</c:v>
                </c:pt>
                <c:pt idx="103">
                  <c:v>38636</c:v>
                </c:pt>
                <c:pt idx="104">
                  <c:v>38638</c:v>
                </c:pt>
                <c:pt idx="105">
                  <c:v>38639</c:v>
                </c:pt>
                <c:pt idx="106">
                  <c:v>38642</c:v>
                </c:pt>
                <c:pt idx="107">
                  <c:v>38643</c:v>
                </c:pt>
                <c:pt idx="108">
                  <c:v>38644</c:v>
                </c:pt>
                <c:pt idx="109">
                  <c:v>38645</c:v>
                </c:pt>
                <c:pt idx="110">
                  <c:v>38646</c:v>
                </c:pt>
                <c:pt idx="111">
                  <c:v>38649</c:v>
                </c:pt>
                <c:pt idx="112">
                  <c:v>38650</c:v>
                </c:pt>
                <c:pt idx="113">
                  <c:v>38651</c:v>
                </c:pt>
                <c:pt idx="114">
                  <c:v>38652</c:v>
                </c:pt>
                <c:pt idx="115">
                  <c:v>38653</c:v>
                </c:pt>
                <c:pt idx="116">
                  <c:v>38656</c:v>
                </c:pt>
                <c:pt idx="117">
                  <c:v>38657</c:v>
                </c:pt>
                <c:pt idx="118">
                  <c:v>38659</c:v>
                </c:pt>
                <c:pt idx="119">
                  <c:v>38660</c:v>
                </c:pt>
                <c:pt idx="120">
                  <c:v>38663</c:v>
                </c:pt>
                <c:pt idx="121">
                  <c:v>38664</c:v>
                </c:pt>
                <c:pt idx="122">
                  <c:v>38665</c:v>
                </c:pt>
                <c:pt idx="123">
                  <c:v>38666</c:v>
                </c:pt>
                <c:pt idx="124">
                  <c:v>38667</c:v>
                </c:pt>
                <c:pt idx="125">
                  <c:v>38670</c:v>
                </c:pt>
                <c:pt idx="126">
                  <c:v>38672</c:v>
                </c:pt>
                <c:pt idx="127">
                  <c:v>38673</c:v>
                </c:pt>
                <c:pt idx="128">
                  <c:v>38674</c:v>
                </c:pt>
                <c:pt idx="129">
                  <c:v>38677</c:v>
                </c:pt>
                <c:pt idx="130">
                  <c:v>38678</c:v>
                </c:pt>
                <c:pt idx="131">
                  <c:v>38679</c:v>
                </c:pt>
                <c:pt idx="132">
                  <c:v>38680</c:v>
                </c:pt>
                <c:pt idx="133">
                  <c:v>38681</c:v>
                </c:pt>
                <c:pt idx="134">
                  <c:v>38684</c:v>
                </c:pt>
                <c:pt idx="135">
                  <c:v>38685</c:v>
                </c:pt>
                <c:pt idx="136">
                  <c:v>38686</c:v>
                </c:pt>
                <c:pt idx="137">
                  <c:v>38687</c:v>
                </c:pt>
                <c:pt idx="138">
                  <c:v>38688</c:v>
                </c:pt>
                <c:pt idx="139">
                  <c:v>38691</c:v>
                </c:pt>
                <c:pt idx="140">
                  <c:v>38692</c:v>
                </c:pt>
                <c:pt idx="141">
                  <c:v>38693</c:v>
                </c:pt>
                <c:pt idx="142">
                  <c:v>38694</c:v>
                </c:pt>
                <c:pt idx="143">
                  <c:v>38695</c:v>
                </c:pt>
                <c:pt idx="144">
                  <c:v>38698</c:v>
                </c:pt>
                <c:pt idx="145">
                  <c:v>38699</c:v>
                </c:pt>
                <c:pt idx="146">
                  <c:v>38700</c:v>
                </c:pt>
                <c:pt idx="147">
                  <c:v>38701</c:v>
                </c:pt>
                <c:pt idx="148">
                  <c:v>38702</c:v>
                </c:pt>
                <c:pt idx="149">
                  <c:v>38705</c:v>
                </c:pt>
                <c:pt idx="150">
                  <c:v>38706</c:v>
                </c:pt>
                <c:pt idx="151">
                  <c:v>38707</c:v>
                </c:pt>
                <c:pt idx="152">
                  <c:v>38708</c:v>
                </c:pt>
                <c:pt idx="153">
                  <c:v>38709</c:v>
                </c:pt>
                <c:pt idx="154">
                  <c:v>38712</c:v>
                </c:pt>
                <c:pt idx="155">
                  <c:v>38713</c:v>
                </c:pt>
                <c:pt idx="156">
                  <c:v>38714</c:v>
                </c:pt>
                <c:pt idx="157">
                  <c:v>38715</c:v>
                </c:pt>
                <c:pt idx="158">
                  <c:v>38719</c:v>
                </c:pt>
                <c:pt idx="159">
                  <c:v>38720</c:v>
                </c:pt>
                <c:pt idx="160">
                  <c:v>38721</c:v>
                </c:pt>
                <c:pt idx="161">
                  <c:v>38722</c:v>
                </c:pt>
                <c:pt idx="162">
                  <c:v>38723</c:v>
                </c:pt>
                <c:pt idx="163">
                  <c:v>38726</c:v>
                </c:pt>
                <c:pt idx="164">
                  <c:v>38727</c:v>
                </c:pt>
                <c:pt idx="165">
                  <c:v>38728</c:v>
                </c:pt>
                <c:pt idx="166">
                  <c:v>38729</c:v>
                </c:pt>
                <c:pt idx="167">
                  <c:v>38730</c:v>
                </c:pt>
                <c:pt idx="168">
                  <c:v>38733</c:v>
                </c:pt>
                <c:pt idx="169">
                  <c:v>38734</c:v>
                </c:pt>
                <c:pt idx="170">
                  <c:v>38735</c:v>
                </c:pt>
                <c:pt idx="171">
                  <c:v>38736</c:v>
                </c:pt>
                <c:pt idx="172">
                  <c:v>38737</c:v>
                </c:pt>
                <c:pt idx="173">
                  <c:v>38740</c:v>
                </c:pt>
                <c:pt idx="174">
                  <c:v>38741</c:v>
                </c:pt>
                <c:pt idx="175">
                  <c:v>38743</c:v>
                </c:pt>
                <c:pt idx="176">
                  <c:v>38744</c:v>
                </c:pt>
                <c:pt idx="177">
                  <c:v>38747</c:v>
                </c:pt>
                <c:pt idx="178">
                  <c:v>38748</c:v>
                </c:pt>
                <c:pt idx="179">
                  <c:v>38749</c:v>
                </c:pt>
                <c:pt idx="180">
                  <c:v>38750</c:v>
                </c:pt>
                <c:pt idx="181">
                  <c:v>38751</c:v>
                </c:pt>
                <c:pt idx="182">
                  <c:v>38754</c:v>
                </c:pt>
                <c:pt idx="183">
                  <c:v>38755</c:v>
                </c:pt>
                <c:pt idx="184">
                  <c:v>38756</c:v>
                </c:pt>
                <c:pt idx="185">
                  <c:v>38757</c:v>
                </c:pt>
                <c:pt idx="186">
                  <c:v>38758</c:v>
                </c:pt>
                <c:pt idx="187">
                  <c:v>38761</c:v>
                </c:pt>
                <c:pt idx="188">
                  <c:v>38762</c:v>
                </c:pt>
                <c:pt idx="189">
                  <c:v>38763</c:v>
                </c:pt>
                <c:pt idx="190">
                  <c:v>38764</c:v>
                </c:pt>
                <c:pt idx="191">
                  <c:v>38765</c:v>
                </c:pt>
                <c:pt idx="192">
                  <c:v>38768</c:v>
                </c:pt>
                <c:pt idx="193">
                  <c:v>38769</c:v>
                </c:pt>
                <c:pt idx="194">
                  <c:v>38770</c:v>
                </c:pt>
                <c:pt idx="195">
                  <c:v>38771</c:v>
                </c:pt>
                <c:pt idx="196">
                  <c:v>38772</c:v>
                </c:pt>
                <c:pt idx="197">
                  <c:v>38778</c:v>
                </c:pt>
                <c:pt idx="198">
                  <c:v>38779</c:v>
                </c:pt>
                <c:pt idx="199">
                  <c:v>38782</c:v>
                </c:pt>
                <c:pt idx="200">
                  <c:v>38783</c:v>
                </c:pt>
                <c:pt idx="201">
                  <c:v>38784</c:v>
                </c:pt>
                <c:pt idx="202">
                  <c:v>38785</c:v>
                </c:pt>
                <c:pt idx="203">
                  <c:v>38786</c:v>
                </c:pt>
                <c:pt idx="204">
                  <c:v>38789</c:v>
                </c:pt>
                <c:pt idx="205">
                  <c:v>38790</c:v>
                </c:pt>
                <c:pt idx="206">
                  <c:v>38791</c:v>
                </c:pt>
                <c:pt idx="207">
                  <c:v>38792</c:v>
                </c:pt>
                <c:pt idx="208">
                  <c:v>38793</c:v>
                </c:pt>
                <c:pt idx="209">
                  <c:v>38796</c:v>
                </c:pt>
                <c:pt idx="210">
                  <c:v>38797</c:v>
                </c:pt>
                <c:pt idx="211">
                  <c:v>38798</c:v>
                </c:pt>
                <c:pt idx="212">
                  <c:v>38799</c:v>
                </c:pt>
                <c:pt idx="213">
                  <c:v>38800</c:v>
                </c:pt>
                <c:pt idx="214">
                  <c:v>38803</c:v>
                </c:pt>
                <c:pt idx="215">
                  <c:v>38804</c:v>
                </c:pt>
                <c:pt idx="216">
                  <c:v>38805</c:v>
                </c:pt>
                <c:pt idx="217">
                  <c:v>38806</c:v>
                </c:pt>
                <c:pt idx="218">
                  <c:v>38807</c:v>
                </c:pt>
                <c:pt idx="219">
                  <c:v>38811</c:v>
                </c:pt>
                <c:pt idx="220">
                  <c:v>38812</c:v>
                </c:pt>
                <c:pt idx="221">
                  <c:v>38813</c:v>
                </c:pt>
                <c:pt idx="222">
                  <c:v>38814</c:v>
                </c:pt>
                <c:pt idx="223">
                  <c:v>38817</c:v>
                </c:pt>
                <c:pt idx="224">
                  <c:v>38818</c:v>
                </c:pt>
                <c:pt idx="225">
                  <c:v>38819</c:v>
                </c:pt>
                <c:pt idx="226">
                  <c:v>38820</c:v>
                </c:pt>
                <c:pt idx="227">
                  <c:v>38824</c:v>
                </c:pt>
                <c:pt idx="228">
                  <c:v>38825</c:v>
                </c:pt>
                <c:pt idx="229">
                  <c:v>38826</c:v>
                </c:pt>
                <c:pt idx="230">
                  <c:v>38827</c:v>
                </c:pt>
                <c:pt idx="231">
                  <c:v>38831</c:v>
                </c:pt>
                <c:pt idx="232">
                  <c:v>38832</c:v>
                </c:pt>
                <c:pt idx="233">
                  <c:v>38833</c:v>
                </c:pt>
                <c:pt idx="234">
                  <c:v>38834</c:v>
                </c:pt>
                <c:pt idx="235">
                  <c:v>38835</c:v>
                </c:pt>
                <c:pt idx="236">
                  <c:v>38839</c:v>
                </c:pt>
                <c:pt idx="237">
                  <c:v>38840</c:v>
                </c:pt>
                <c:pt idx="238">
                  <c:v>38841</c:v>
                </c:pt>
                <c:pt idx="239">
                  <c:v>38842</c:v>
                </c:pt>
                <c:pt idx="240">
                  <c:v>38845</c:v>
                </c:pt>
                <c:pt idx="241">
                  <c:v>38846</c:v>
                </c:pt>
                <c:pt idx="242">
                  <c:v>38847</c:v>
                </c:pt>
                <c:pt idx="243">
                  <c:v>38848</c:v>
                </c:pt>
                <c:pt idx="244">
                  <c:v>38849</c:v>
                </c:pt>
                <c:pt idx="245">
                  <c:v>38852</c:v>
                </c:pt>
                <c:pt idx="246">
                  <c:v>38853</c:v>
                </c:pt>
                <c:pt idx="247">
                  <c:v>38854</c:v>
                </c:pt>
                <c:pt idx="248">
                  <c:v>38855</c:v>
                </c:pt>
                <c:pt idx="249">
                  <c:v>38856</c:v>
                </c:pt>
                <c:pt idx="250">
                  <c:v>38859</c:v>
                </c:pt>
                <c:pt idx="251">
                  <c:v>38860</c:v>
                </c:pt>
                <c:pt idx="252">
                  <c:v>38861</c:v>
                </c:pt>
                <c:pt idx="253">
                  <c:v>38862</c:v>
                </c:pt>
                <c:pt idx="254">
                  <c:v>38863</c:v>
                </c:pt>
                <c:pt idx="255">
                  <c:v>38866</c:v>
                </c:pt>
                <c:pt idx="256">
                  <c:v>38867</c:v>
                </c:pt>
                <c:pt idx="257">
                  <c:v>38868</c:v>
                </c:pt>
                <c:pt idx="258">
                  <c:v>38869</c:v>
                </c:pt>
                <c:pt idx="259">
                  <c:v>38870</c:v>
                </c:pt>
                <c:pt idx="260">
                  <c:v>38873</c:v>
                </c:pt>
                <c:pt idx="261">
                  <c:v>38874</c:v>
                </c:pt>
                <c:pt idx="262">
                  <c:v>38875</c:v>
                </c:pt>
                <c:pt idx="263">
                  <c:v>38876</c:v>
                </c:pt>
                <c:pt idx="264">
                  <c:v>38877</c:v>
                </c:pt>
                <c:pt idx="265">
                  <c:v>38880</c:v>
                </c:pt>
                <c:pt idx="266">
                  <c:v>38881</c:v>
                </c:pt>
                <c:pt idx="267">
                  <c:v>38882</c:v>
                </c:pt>
                <c:pt idx="268">
                  <c:v>38884</c:v>
                </c:pt>
                <c:pt idx="269">
                  <c:v>38887</c:v>
                </c:pt>
                <c:pt idx="270">
                  <c:v>38888</c:v>
                </c:pt>
                <c:pt idx="271">
                  <c:v>38889</c:v>
                </c:pt>
                <c:pt idx="272">
                  <c:v>38890</c:v>
                </c:pt>
                <c:pt idx="273">
                  <c:v>38891</c:v>
                </c:pt>
                <c:pt idx="274">
                  <c:v>38894</c:v>
                </c:pt>
                <c:pt idx="275">
                  <c:v>38895</c:v>
                </c:pt>
                <c:pt idx="276">
                  <c:v>38896</c:v>
                </c:pt>
                <c:pt idx="277">
                  <c:v>38897</c:v>
                </c:pt>
                <c:pt idx="278">
                  <c:v>38898</c:v>
                </c:pt>
                <c:pt idx="279">
                  <c:v>38901</c:v>
                </c:pt>
                <c:pt idx="280">
                  <c:v>38902</c:v>
                </c:pt>
                <c:pt idx="281">
                  <c:v>38903</c:v>
                </c:pt>
                <c:pt idx="282">
                  <c:v>38904</c:v>
                </c:pt>
                <c:pt idx="283">
                  <c:v>38905</c:v>
                </c:pt>
                <c:pt idx="284">
                  <c:v>38908</c:v>
                </c:pt>
                <c:pt idx="285">
                  <c:v>38909</c:v>
                </c:pt>
                <c:pt idx="286">
                  <c:v>38910</c:v>
                </c:pt>
                <c:pt idx="287">
                  <c:v>38911</c:v>
                </c:pt>
                <c:pt idx="288">
                  <c:v>38912</c:v>
                </c:pt>
                <c:pt idx="289">
                  <c:v>38915</c:v>
                </c:pt>
                <c:pt idx="290">
                  <c:v>38916</c:v>
                </c:pt>
                <c:pt idx="291">
                  <c:v>38917</c:v>
                </c:pt>
                <c:pt idx="292">
                  <c:v>38918</c:v>
                </c:pt>
                <c:pt idx="293">
                  <c:v>38919</c:v>
                </c:pt>
                <c:pt idx="294">
                  <c:v>38922</c:v>
                </c:pt>
                <c:pt idx="295">
                  <c:v>38923</c:v>
                </c:pt>
                <c:pt idx="296">
                  <c:v>38924</c:v>
                </c:pt>
                <c:pt idx="297">
                  <c:v>38925</c:v>
                </c:pt>
                <c:pt idx="298">
                  <c:v>38926</c:v>
                </c:pt>
                <c:pt idx="299">
                  <c:v>38929</c:v>
                </c:pt>
                <c:pt idx="300">
                  <c:v>38930</c:v>
                </c:pt>
                <c:pt idx="301">
                  <c:v>38931</c:v>
                </c:pt>
                <c:pt idx="302">
                  <c:v>38932</c:v>
                </c:pt>
                <c:pt idx="303">
                  <c:v>38933</c:v>
                </c:pt>
                <c:pt idx="304">
                  <c:v>38936</c:v>
                </c:pt>
                <c:pt idx="305">
                  <c:v>38937</c:v>
                </c:pt>
                <c:pt idx="306">
                  <c:v>38938</c:v>
                </c:pt>
                <c:pt idx="307">
                  <c:v>38939</c:v>
                </c:pt>
                <c:pt idx="308">
                  <c:v>38940</c:v>
                </c:pt>
                <c:pt idx="309">
                  <c:v>38943</c:v>
                </c:pt>
                <c:pt idx="310">
                  <c:v>38944</c:v>
                </c:pt>
                <c:pt idx="311">
                  <c:v>38945</c:v>
                </c:pt>
                <c:pt idx="312">
                  <c:v>38946</c:v>
                </c:pt>
                <c:pt idx="313">
                  <c:v>38947</c:v>
                </c:pt>
                <c:pt idx="314">
                  <c:v>38950</c:v>
                </c:pt>
                <c:pt idx="315">
                  <c:v>38951</c:v>
                </c:pt>
                <c:pt idx="316">
                  <c:v>38952</c:v>
                </c:pt>
                <c:pt idx="317">
                  <c:v>38953</c:v>
                </c:pt>
                <c:pt idx="318">
                  <c:v>38954</c:v>
                </c:pt>
                <c:pt idx="319">
                  <c:v>38957</c:v>
                </c:pt>
                <c:pt idx="320">
                  <c:v>38958</c:v>
                </c:pt>
                <c:pt idx="321">
                  <c:v>38959</c:v>
                </c:pt>
                <c:pt idx="322">
                  <c:v>38960</c:v>
                </c:pt>
                <c:pt idx="323">
                  <c:v>38961</c:v>
                </c:pt>
                <c:pt idx="324">
                  <c:v>38964</c:v>
                </c:pt>
                <c:pt idx="325">
                  <c:v>38965</c:v>
                </c:pt>
                <c:pt idx="326">
                  <c:v>38966</c:v>
                </c:pt>
                <c:pt idx="327">
                  <c:v>38968</c:v>
                </c:pt>
                <c:pt idx="328">
                  <c:v>38971</c:v>
                </c:pt>
                <c:pt idx="329">
                  <c:v>38972</c:v>
                </c:pt>
                <c:pt idx="330">
                  <c:v>38973</c:v>
                </c:pt>
                <c:pt idx="331">
                  <c:v>38974</c:v>
                </c:pt>
                <c:pt idx="332">
                  <c:v>38975</c:v>
                </c:pt>
                <c:pt idx="333">
                  <c:v>38978</c:v>
                </c:pt>
                <c:pt idx="334">
                  <c:v>38979</c:v>
                </c:pt>
                <c:pt idx="335">
                  <c:v>38980</c:v>
                </c:pt>
                <c:pt idx="336">
                  <c:v>38981</c:v>
                </c:pt>
                <c:pt idx="337">
                  <c:v>38982</c:v>
                </c:pt>
                <c:pt idx="338">
                  <c:v>38985</c:v>
                </c:pt>
                <c:pt idx="339">
                  <c:v>38986</c:v>
                </c:pt>
                <c:pt idx="340">
                  <c:v>38987</c:v>
                </c:pt>
                <c:pt idx="341">
                  <c:v>38988</c:v>
                </c:pt>
                <c:pt idx="342">
                  <c:v>38989</c:v>
                </c:pt>
                <c:pt idx="343">
                  <c:v>38992</c:v>
                </c:pt>
                <c:pt idx="344">
                  <c:v>38993</c:v>
                </c:pt>
                <c:pt idx="345">
                  <c:v>38994</c:v>
                </c:pt>
                <c:pt idx="346">
                  <c:v>38995</c:v>
                </c:pt>
                <c:pt idx="347">
                  <c:v>38996</c:v>
                </c:pt>
                <c:pt idx="348">
                  <c:v>38999</c:v>
                </c:pt>
                <c:pt idx="349">
                  <c:v>39000</c:v>
                </c:pt>
                <c:pt idx="350">
                  <c:v>39001</c:v>
                </c:pt>
                <c:pt idx="351">
                  <c:v>39003</c:v>
                </c:pt>
                <c:pt idx="352">
                  <c:v>39006</c:v>
                </c:pt>
                <c:pt idx="353">
                  <c:v>39007</c:v>
                </c:pt>
                <c:pt idx="354">
                  <c:v>39008</c:v>
                </c:pt>
                <c:pt idx="355">
                  <c:v>39009</c:v>
                </c:pt>
                <c:pt idx="356">
                  <c:v>39010</c:v>
                </c:pt>
                <c:pt idx="357">
                  <c:v>39013</c:v>
                </c:pt>
                <c:pt idx="358">
                  <c:v>39014</c:v>
                </c:pt>
                <c:pt idx="359">
                  <c:v>39015</c:v>
                </c:pt>
                <c:pt idx="360">
                  <c:v>39016</c:v>
                </c:pt>
                <c:pt idx="361">
                  <c:v>39017</c:v>
                </c:pt>
                <c:pt idx="362">
                  <c:v>39020</c:v>
                </c:pt>
                <c:pt idx="363">
                  <c:v>39021</c:v>
                </c:pt>
                <c:pt idx="364">
                  <c:v>39022</c:v>
                </c:pt>
                <c:pt idx="365">
                  <c:v>39024</c:v>
                </c:pt>
                <c:pt idx="366">
                  <c:v>39027</c:v>
                </c:pt>
                <c:pt idx="367">
                  <c:v>39028</c:v>
                </c:pt>
                <c:pt idx="368">
                  <c:v>39029</c:v>
                </c:pt>
                <c:pt idx="369">
                  <c:v>39030</c:v>
                </c:pt>
                <c:pt idx="370">
                  <c:v>39031</c:v>
                </c:pt>
                <c:pt idx="371">
                  <c:v>39034</c:v>
                </c:pt>
                <c:pt idx="372">
                  <c:v>39035</c:v>
                </c:pt>
                <c:pt idx="373">
                  <c:v>39037</c:v>
                </c:pt>
                <c:pt idx="374">
                  <c:v>39038</c:v>
                </c:pt>
                <c:pt idx="375">
                  <c:v>39042</c:v>
                </c:pt>
                <c:pt idx="376">
                  <c:v>39043</c:v>
                </c:pt>
                <c:pt idx="377">
                  <c:v>39044</c:v>
                </c:pt>
                <c:pt idx="378">
                  <c:v>39045</c:v>
                </c:pt>
                <c:pt idx="379">
                  <c:v>39048</c:v>
                </c:pt>
                <c:pt idx="380">
                  <c:v>39049</c:v>
                </c:pt>
                <c:pt idx="381">
                  <c:v>39050</c:v>
                </c:pt>
                <c:pt idx="382">
                  <c:v>39051</c:v>
                </c:pt>
                <c:pt idx="383">
                  <c:v>39052</c:v>
                </c:pt>
                <c:pt idx="384">
                  <c:v>39055</c:v>
                </c:pt>
                <c:pt idx="385">
                  <c:v>39056</c:v>
                </c:pt>
                <c:pt idx="386">
                  <c:v>39057</c:v>
                </c:pt>
                <c:pt idx="387">
                  <c:v>39058</c:v>
                </c:pt>
                <c:pt idx="388">
                  <c:v>39059</c:v>
                </c:pt>
                <c:pt idx="389">
                  <c:v>39062</c:v>
                </c:pt>
                <c:pt idx="390">
                  <c:v>39063</c:v>
                </c:pt>
                <c:pt idx="391">
                  <c:v>39064</c:v>
                </c:pt>
                <c:pt idx="392">
                  <c:v>39065</c:v>
                </c:pt>
                <c:pt idx="393">
                  <c:v>39066</c:v>
                </c:pt>
                <c:pt idx="394">
                  <c:v>39069</c:v>
                </c:pt>
                <c:pt idx="395">
                  <c:v>39070</c:v>
                </c:pt>
                <c:pt idx="396">
                  <c:v>39071</c:v>
                </c:pt>
                <c:pt idx="397">
                  <c:v>39072</c:v>
                </c:pt>
                <c:pt idx="398">
                  <c:v>39073</c:v>
                </c:pt>
                <c:pt idx="399">
                  <c:v>39077</c:v>
                </c:pt>
                <c:pt idx="400">
                  <c:v>39078</c:v>
                </c:pt>
                <c:pt idx="401">
                  <c:v>39079</c:v>
                </c:pt>
                <c:pt idx="402">
                  <c:v>39084</c:v>
                </c:pt>
                <c:pt idx="403">
                  <c:v>39085</c:v>
                </c:pt>
                <c:pt idx="404">
                  <c:v>39086</c:v>
                </c:pt>
                <c:pt idx="405">
                  <c:v>39087</c:v>
                </c:pt>
                <c:pt idx="406">
                  <c:v>39090</c:v>
                </c:pt>
                <c:pt idx="407">
                  <c:v>39091</c:v>
                </c:pt>
                <c:pt idx="408">
                  <c:v>39092</c:v>
                </c:pt>
                <c:pt idx="409">
                  <c:v>39093</c:v>
                </c:pt>
                <c:pt idx="410">
                  <c:v>39094</c:v>
                </c:pt>
                <c:pt idx="411">
                  <c:v>39097</c:v>
                </c:pt>
                <c:pt idx="412">
                  <c:v>39098</c:v>
                </c:pt>
                <c:pt idx="413">
                  <c:v>39099</c:v>
                </c:pt>
                <c:pt idx="414">
                  <c:v>39100</c:v>
                </c:pt>
                <c:pt idx="415">
                  <c:v>39101</c:v>
                </c:pt>
                <c:pt idx="416">
                  <c:v>39104</c:v>
                </c:pt>
                <c:pt idx="417">
                  <c:v>39105</c:v>
                </c:pt>
                <c:pt idx="418">
                  <c:v>39106</c:v>
                </c:pt>
                <c:pt idx="419">
                  <c:v>39108</c:v>
                </c:pt>
                <c:pt idx="420">
                  <c:v>39111</c:v>
                </c:pt>
                <c:pt idx="421">
                  <c:v>39112</c:v>
                </c:pt>
                <c:pt idx="422">
                  <c:v>39113</c:v>
                </c:pt>
                <c:pt idx="423">
                  <c:v>39114</c:v>
                </c:pt>
                <c:pt idx="424">
                  <c:v>39115</c:v>
                </c:pt>
                <c:pt idx="425">
                  <c:v>39118</c:v>
                </c:pt>
                <c:pt idx="426">
                  <c:v>39119</c:v>
                </c:pt>
                <c:pt idx="427">
                  <c:v>39120</c:v>
                </c:pt>
                <c:pt idx="428">
                  <c:v>39121</c:v>
                </c:pt>
                <c:pt idx="429">
                  <c:v>39122</c:v>
                </c:pt>
                <c:pt idx="430">
                  <c:v>39125</c:v>
                </c:pt>
                <c:pt idx="431">
                  <c:v>39126</c:v>
                </c:pt>
                <c:pt idx="432">
                  <c:v>39127</c:v>
                </c:pt>
                <c:pt idx="433">
                  <c:v>39128</c:v>
                </c:pt>
                <c:pt idx="434">
                  <c:v>39129</c:v>
                </c:pt>
                <c:pt idx="435">
                  <c:v>39134</c:v>
                </c:pt>
                <c:pt idx="436">
                  <c:v>39135</c:v>
                </c:pt>
                <c:pt idx="437">
                  <c:v>39136</c:v>
                </c:pt>
                <c:pt idx="438">
                  <c:v>39139</c:v>
                </c:pt>
                <c:pt idx="439">
                  <c:v>39140</c:v>
                </c:pt>
                <c:pt idx="440">
                  <c:v>39141</c:v>
                </c:pt>
                <c:pt idx="441">
                  <c:v>39142</c:v>
                </c:pt>
                <c:pt idx="442">
                  <c:v>39143</c:v>
                </c:pt>
                <c:pt idx="443">
                  <c:v>39146</c:v>
                </c:pt>
                <c:pt idx="444">
                  <c:v>39147</c:v>
                </c:pt>
                <c:pt idx="445">
                  <c:v>39148</c:v>
                </c:pt>
                <c:pt idx="446">
                  <c:v>39149</c:v>
                </c:pt>
                <c:pt idx="447">
                  <c:v>39150</c:v>
                </c:pt>
                <c:pt idx="448">
                  <c:v>39153</c:v>
                </c:pt>
                <c:pt idx="449">
                  <c:v>39154</c:v>
                </c:pt>
                <c:pt idx="450">
                  <c:v>39155</c:v>
                </c:pt>
                <c:pt idx="451">
                  <c:v>39156</c:v>
                </c:pt>
                <c:pt idx="452">
                  <c:v>39157</c:v>
                </c:pt>
                <c:pt idx="453">
                  <c:v>39160</c:v>
                </c:pt>
                <c:pt idx="454">
                  <c:v>39161</c:v>
                </c:pt>
                <c:pt idx="455">
                  <c:v>39162</c:v>
                </c:pt>
                <c:pt idx="456">
                  <c:v>39163</c:v>
                </c:pt>
                <c:pt idx="457">
                  <c:v>39164</c:v>
                </c:pt>
                <c:pt idx="458">
                  <c:v>39167</c:v>
                </c:pt>
                <c:pt idx="459">
                  <c:v>39168</c:v>
                </c:pt>
                <c:pt idx="460">
                  <c:v>39169</c:v>
                </c:pt>
                <c:pt idx="461">
                  <c:v>39170</c:v>
                </c:pt>
                <c:pt idx="462">
                  <c:v>39171</c:v>
                </c:pt>
                <c:pt idx="463">
                  <c:v>39174</c:v>
                </c:pt>
                <c:pt idx="464">
                  <c:v>39175</c:v>
                </c:pt>
                <c:pt idx="465">
                  <c:v>39176</c:v>
                </c:pt>
                <c:pt idx="466">
                  <c:v>39177</c:v>
                </c:pt>
                <c:pt idx="467">
                  <c:v>39181</c:v>
                </c:pt>
                <c:pt idx="468">
                  <c:v>39182</c:v>
                </c:pt>
                <c:pt idx="469">
                  <c:v>39183</c:v>
                </c:pt>
                <c:pt idx="470">
                  <c:v>39184</c:v>
                </c:pt>
                <c:pt idx="471">
                  <c:v>39185</c:v>
                </c:pt>
                <c:pt idx="472">
                  <c:v>39188</c:v>
                </c:pt>
                <c:pt idx="473">
                  <c:v>39189</c:v>
                </c:pt>
                <c:pt idx="474">
                  <c:v>39190</c:v>
                </c:pt>
                <c:pt idx="475">
                  <c:v>39191</c:v>
                </c:pt>
                <c:pt idx="476">
                  <c:v>39192</c:v>
                </c:pt>
                <c:pt idx="477">
                  <c:v>39195</c:v>
                </c:pt>
                <c:pt idx="478">
                  <c:v>39196</c:v>
                </c:pt>
                <c:pt idx="479">
                  <c:v>39197</c:v>
                </c:pt>
                <c:pt idx="480">
                  <c:v>39198</c:v>
                </c:pt>
                <c:pt idx="481">
                  <c:v>39199</c:v>
                </c:pt>
                <c:pt idx="482">
                  <c:v>39202</c:v>
                </c:pt>
                <c:pt idx="483">
                  <c:v>39204</c:v>
                </c:pt>
                <c:pt idx="484">
                  <c:v>39205</c:v>
                </c:pt>
                <c:pt idx="485">
                  <c:v>39206</c:v>
                </c:pt>
                <c:pt idx="486">
                  <c:v>39209</c:v>
                </c:pt>
                <c:pt idx="487">
                  <c:v>39210</c:v>
                </c:pt>
                <c:pt idx="488">
                  <c:v>39211</c:v>
                </c:pt>
                <c:pt idx="489">
                  <c:v>39212</c:v>
                </c:pt>
                <c:pt idx="490">
                  <c:v>39213</c:v>
                </c:pt>
                <c:pt idx="491">
                  <c:v>39216</c:v>
                </c:pt>
                <c:pt idx="492">
                  <c:v>39217</c:v>
                </c:pt>
                <c:pt idx="493">
                  <c:v>39218</c:v>
                </c:pt>
                <c:pt idx="494">
                  <c:v>39219</c:v>
                </c:pt>
                <c:pt idx="495">
                  <c:v>39220</c:v>
                </c:pt>
                <c:pt idx="496">
                  <c:v>39223</c:v>
                </c:pt>
                <c:pt idx="497">
                  <c:v>39224</c:v>
                </c:pt>
                <c:pt idx="498">
                  <c:v>39225</c:v>
                </c:pt>
                <c:pt idx="499">
                  <c:v>39226</c:v>
                </c:pt>
                <c:pt idx="500">
                  <c:v>39227</c:v>
                </c:pt>
                <c:pt idx="501">
                  <c:v>39230</c:v>
                </c:pt>
                <c:pt idx="502">
                  <c:v>39231</c:v>
                </c:pt>
                <c:pt idx="503">
                  <c:v>39232</c:v>
                </c:pt>
                <c:pt idx="504">
                  <c:v>39233</c:v>
                </c:pt>
                <c:pt idx="505">
                  <c:v>39234</c:v>
                </c:pt>
                <c:pt idx="506">
                  <c:v>39237</c:v>
                </c:pt>
                <c:pt idx="507">
                  <c:v>39238</c:v>
                </c:pt>
                <c:pt idx="508">
                  <c:v>39239</c:v>
                </c:pt>
                <c:pt idx="509">
                  <c:v>39241</c:v>
                </c:pt>
                <c:pt idx="510">
                  <c:v>39244</c:v>
                </c:pt>
                <c:pt idx="511">
                  <c:v>39245</c:v>
                </c:pt>
                <c:pt idx="512">
                  <c:v>39246</c:v>
                </c:pt>
                <c:pt idx="513">
                  <c:v>39247</c:v>
                </c:pt>
                <c:pt idx="514">
                  <c:v>39248</c:v>
                </c:pt>
                <c:pt idx="515">
                  <c:v>39251</c:v>
                </c:pt>
                <c:pt idx="516">
                  <c:v>39252</c:v>
                </c:pt>
                <c:pt idx="517">
                  <c:v>39253</c:v>
                </c:pt>
                <c:pt idx="518">
                  <c:v>39254</c:v>
                </c:pt>
                <c:pt idx="519">
                  <c:v>39255</c:v>
                </c:pt>
                <c:pt idx="520">
                  <c:v>39258</c:v>
                </c:pt>
                <c:pt idx="521">
                  <c:v>39259</c:v>
                </c:pt>
                <c:pt idx="522">
                  <c:v>39260</c:v>
                </c:pt>
                <c:pt idx="523">
                  <c:v>39261</c:v>
                </c:pt>
                <c:pt idx="524">
                  <c:v>39262</c:v>
                </c:pt>
                <c:pt idx="525">
                  <c:v>39265</c:v>
                </c:pt>
                <c:pt idx="526">
                  <c:v>39266</c:v>
                </c:pt>
                <c:pt idx="527">
                  <c:v>39267</c:v>
                </c:pt>
                <c:pt idx="528">
                  <c:v>39268</c:v>
                </c:pt>
                <c:pt idx="529">
                  <c:v>39269</c:v>
                </c:pt>
                <c:pt idx="530">
                  <c:v>39273</c:v>
                </c:pt>
                <c:pt idx="531">
                  <c:v>39274</c:v>
                </c:pt>
                <c:pt idx="532">
                  <c:v>39275</c:v>
                </c:pt>
                <c:pt idx="533">
                  <c:v>39276</c:v>
                </c:pt>
                <c:pt idx="534">
                  <c:v>39279</c:v>
                </c:pt>
                <c:pt idx="535">
                  <c:v>39280</c:v>
                </c:pt>
                <c:pt idx="536">
                  <c:v>39281</c:v>
                </c:pt>
                <c:pt idx="537">
                  <c:v>39282</c:v>
                </c:pt>
                <c:pt idx="538">
                  <c:v>39283</c:v>
                </c:pt>
                <c:pt idx="539">
                  <c:v>39286</c:v>
                </c:pt>
                <c:pt idx="540">
                  <c:v>39287</c:v>
                </c:pt>
                <c:pt idx="541">
                  <c:v>39288</c:v>
                </c:pt>
                <c:pt idx="542">
                  <c:v>39289</c:v>
                </c:pt>
                <c:pt idx="543">
                  <c:v>39290</c:v>
                </c:pt>
                <c:pt idx="544">
                  <c:v>39293</c:v>
                </c:pt>
                <c:pt idx="545">
                  <c:v>39294</c:v>
                </c:pt>
                <c:pt idx="546">
                  <c:v>39295</c:v>
                </c:pt>
                <c:pt idx="547">
                  <c:v>39296</c:v>
                </c:pt>
                <c:pt idx="548">
                  <c:v>39297</c:v>
                </c:pt>
                <c:pt idx="549">
                  <c:v>39300</c:v>
                </c:pt>
                <c:pt idx="550">
                  <c:v>39301</c:v>
                </c:pt>
                <c:pt idx="551">
                  <c:v>39302</c:v>
                </c:pt>
                <c:pt idx="552">
                  <c:v>39303</c:v>
                </c:pt>
                <c:pt idx="553">
                  <c:v>39304</c:v>
                </c:pt>
                <c:pt idx="554">
                  <c:v>39307</c:v>
                </c:pt>
                <c:pt idx="555">
                  <c:v>39308</c:v>
                </c:pt>
                <c:pt idx="556">
                  <c:v>39309</c:v>
                </c:pt>
                <c:pt idx="557">
                  <c:v>39310</c:v>
                </c:pt>
                <c:pt idx="558">
                  <c:v>39311</c:v>
                </c:pt>
                <c:pt idx="559">
                  <c:v>39314</c:v>
                </c:pt>
                <c:pt idx="560">
                  <c:v>39315</c:v>
                </c:pt>
                <c:pt idx="561">
                  <c:v>39316</c:v>
                </c:pt>
                <c:pt idx="562">
                  <c:v>39317</c:v>
                </c:pt>
                <c:pt idx="563">
                  <c:v>39318</c:v>
                </c:pt>
                <c:pt idx="564">
                  <c:v>39321</c:v>
                </c:pt>
                <c:pt idx="565">
                  <c:v>39322</c:v>
                </c:pt>
                <c:pt idx="566">
                  <c:v>39323</c:v>
                </c:pt>
                <c:pt idx="567">
                  <c:v>39324</c:v>
                </c:pt>
                <c:pt idx="568">
                  <c:v>39325</c:v>
                </c:pt>
                <c:pt idx="569">
                  <c:v>39328</c:v>
                </c:pt>
                <c:pt idx="570">
                  <c:v>39329</c:v>
                </c:pt>
                <c:pt idx="571">
                  <c:v>39330</c:v>
                </c:pt>
                <c:pt idx="572">
                  <c:v>39331</c:v>
                </c:pt>
                <c:pt idx="573">
                  <c:v>39335</c:v>
                </c:pt>
                <c:pt idx="574">
                  <c:v>39336</c:v>
                </c:pt>
                <c:pt idx="575">
                  <c:v>39337</c:v>
                </c:pt>
                <c:pt idx="576">
                  <c:v>39338</c:v>
                </c:pt>
                <c:pt idx="577">
                  <c:v>39339</c:v>
                </c:pt>
                <c:pt idx="578">
                  <c:v>39342</c:v>
                </c:pt>
                <c:pt idx="579">
                  <c:v>39343</c:v>
                </c:pt>
                <c:pt idx="580">
                  <c:v>39344</c:v>
                </c:pt>
                <c:pt idx="581">
                  <c:v>39345</c:v>
                </c:pt>
                <c:pt idx="582">
                  <c:v>39346</c:v>
                </c:pt>
                <c:pt idx="583">
                  <c:v>39349</c:v>
                </c:pt>
                <c:pt idx="584">
                  <c:v>39350</c:v>
                </c:pt>
                <c:pt idx="585">
                  <c:v>39351</c:v>
                </c:pt>
                <c:pt idx="586">
                  <c:v>39352</c:v>
                </c:pt>
                <c:pt idx="587">
                  <c:v>39353</c:v>
                </c:pt>
                <c:pt idx="588">
                  <c:v>39356</c:v>
                </c:pt>
                <c:pt idx="589">
                  <c:v>39357</c:v>
                </c:pt>
                <c:pt idx="590">
                  <c:v>39358</c:v>
                </c:pt>
                <c:pt idx="591">
                  <c:v>39359</c:v>
                </c:pt>
                <c:pt idx="592">
                  <c:v>39360</c:v>
                </c:pt>
                <c:pt idx="593">
                  <c:v>39363</c:v>
                </c:pt>
                <c:pt idx="594">
                  <c:v>39364</c:v>
                </c:pt>
                <c:pt idx="595">
                  <c:v>39365</c:v>
                </c:pt>
                <c:pt idx="596">
                  <c:v>39366</c:v>
                </c:pt>
                <c:pt idx="597">
                  <c:v>39370</c:v>
                </c:pt>
                <c:pt idx="598">
                  <c:v>39371</c:v>
                </c:pt>
                <c:pt idx="599">
                  <c:v>39372</c:v>
                </c:pt>
                <c:pt idx="600">
                  <c:v>39373</c:v>
                </c:pt>
                <c:pt idx="601">
                  <c:v>39374</c:v>
                </c:pt>
                <c:pt idx="602">
                  <c:v>39377</c:v>
                </c:pt>
                <c:pt idx="603">
                  <c:v>39378</c:v>
                </c:pt>
                <c:pt idx="604">
                  <c:v>39379</c:v>
                </c:pt>
                <c:pt idx="605">
                  <c:v>39380</c:v>
                </c:pt>
                <c:pt idx="606">
                  <c:v>39381</c:v>
                </c:pt>
                <c:pt idx="607">
                  <c:v>39384</c:v>
                </c:pt>
                <c:pt idx="608">
                  <c:v>39385</c:v>
                </c:pt>
                <c:pt idx="609">
                  <c:v>39386</c:v>
                </c:pt>
                <c:pt idx="610">
                  <c:v>39387</c:v>
                </c:pt>
                <c:pt idx="611">
                  <c:v>39391</c:v>
                </c:pt>
                <c:pt idx="612">
                  <c:v>39392</c:v>
                </c:pt>
                <c:pt idx="613">
                  <c:v>39393</c:v>
                </c:pt>
                <c:pt idx="614">
                  <c:v>39394</c:v>
                </c:pt>
                <c:pt idx="615">
                  <c:v>39395</c:v>
                </c:pt>
                <c:pt idx="616">
                  <c:v>39398</c:v>
                </c:pt>
                <c:pt idx="617">
                  <c:v>39399</c:v>
                </c:pt>
                <c:pt idx="618">
                  <c:v>39400</c:v>
                </c:pt>
                <c:pt idx="619">
                  <c:v>39402</c:v>
                </c:pt>
                <c:pt idx="620">
                  <c:v>39405</c:v>
                </c:pt>
                <c:pt idx="621">
                  <c:v>39407</c:v>
                </c:pt>
                <c:pt idx="622">
                  <c:v>39408</c:v>
                </c:pt>
                <c:pt idx="623">
                  <c:v>39409</c:v>
                </c:pt>
                <c:pt idx="624">
                  <c:v>39412</c:v>
                </c:pt>
                <c:pt idx="625">
                  <c:v>39413</c:v>
                </c:pt>
                <c:pt idx="626">
                  <c:v>39414</c:v>
                </c:pt>
                <c:pt idx="627">
                  <c:v>39415</c:v>
                </c:pt>
                <c:pt idx="628">
                  <c:v>39416</c:v>
                </c:pt>
                <c:pt idx="629">
                  <c:v>39419</c:v>
                </c:pt>
                <c:pt idx="630">
                  <c:v>39420</c:v>
                </c:pt>
                <c:pt idx="631">
                  <c:v>39421</c:v>
                </c:pt>
                <c:pt idx="632">
                  <c:v>39422</c:v>
                </c:pt>
                <c:pt idx="633">
                  <c:v>39423</c:v>
                </c:pt>
                <c:pt idx="634">
                  <c:v>39426</c:v>
                </c:pt>
                <c:pt idx="635">
                  <c:v>39427</c:v>
                </c:pt>
                <c:pt idx="636">
                  <c:v>39428</c:v>
                </c:pt>
                <c:pt idx="637">
                  <c:v>39429</c:v>
                </c:pt>
                <c:pt idx="638">
                  <c:v>39430</c:v>
                </c:pt>
                <c:pt idx="639">
                  <c:v>39433</c:v>
                </c:pt>
                <c:pt idx="640">
                  <c:v>39434</c:v>
                </c:pt>
                <c:pt idx="641">
                  <c:v>39435</c:v>
                </c:pt>
                <c:pt idx="642">
                  <c:v>39436</c:v>
                </c:pt>
                <c:pt idx="643">
                  <c:v>39437</c:v>
                </c:pt>
                <c:pt idx="644">
                  <c:v>39442</c:v>
                </c:pt>
                <c:pt idx="645">
                  <c:v>39443</c:v>
                </c:pt>
                <c:pt idx="646">
                  <c:v>39444</c:v>
                </c:pt>
                <c:pt idx="647">
                  <c:v>39449</c:v>
                </c:pt>
                <c:pt idx="648">
                  <c:v>39450</c:v>
                </c:pt>
                <c:pt idx="649">
                  <c:v>39451</c:v>
                </c:pt>
                <c:pt idx="650">
                  <c:v>39454</c:v>
                </c:pt>
                <c:pt idx="651">
                  <c:v>39455</c:v>
                </c:pt>
                <c:pt idx="652">
                  <c:v>39456</c:v>
                </c:pt>
                <c:pt idx="653">
                  <c:v>39457</c:v>
                </c:pt>
                <c:pt idx="654">
                  <c:v>39458</c:v>
                </c:pt>
                <c:pt idx="655">
                  <c:v>39461</c:v>
                </c:pt>
                <c:pt idx="656">
                  <c:v>39462</c:v>
                </c:pt>
                <c:pt idx="657">
                  <c:v>39463</c:v>
                </c:pt>
                <c:pt idx="658">
                  <c:v>39464</c:v>
                </c:pt>
                <c:pt idx="659">
                  <c:v>39465</c:v>
                </c:pt>
                <c:pt idx="660">
                  <c:v>39468</c:v>
                </c:pt>
                <c:pt idx="661">
                  <c:v>39469</c:v>
                </c:pt>
                <c:pt idx="662">
                  <c:v>39470</c:v>
                </c:pt>
                <c:pt idx="663">
                  <c:v>39471</c:v>
                </c:pt>
                <c:pt idx="664">
                  <c:v>39475</c:v>
                </c:pt>
                <c:pt idx="665">
                  <c:v>39476</c:v>
                </c:pt>
                <c:pt idx="666">
                  <c:v>39477</c:v>
                </c:pt>
                <c:pt idx="667">
                  <c:v>39478</c:v>
                </c:pt>
                <c:pt idx="668">
                  <c:v>39479</c:v>
                </c:pt>
                <c:pt idx="669">
                  <c:v>39484</c:v>
                </c:pt>
                <c:pt idx="670">
                  <c:v>39485</c:v>
                </c:pt>
                <c:pt idx="671">
                  <c:v>39486</c:v>
                </c:pt>
                <c:pt idx="672">
                  <c:v>39489</c:v>
                </c:pt>
                <c:pt idx="673">
                  <c:v>39490</c:v>
                </c:pt>
                <c:pt idx="674">
                  <c:v>39491</c:v>
                </c:pt>
                <c:pt idx="675">
                  <c:v>39492</c:v>
                </c:pt>
                <c:pt idx="676">
                  <c:v>39493</c:v>
                </c:pt>
                <c:pt idx="677">
                  <c:v>39496</c:v>
                </c:pt>
                <c:pt idx="678">
                  <c:v>39497</c:v>
                </c:pt>
                <c:pt idx="679">
                  <c:v>39498</c:v>
                </c:pt>
                <c:pt idx="680">
                  <c:v>39499</c:v>
                </c:pt>
                <c:pt idx="681">
                  <c:v>39500</c:v>
                </c:pt>
                <c:pt idx="682">
                  <c:v>39503</c:v>
                </c:pt>
                <c:pt idx="683">
                  <c:v>39504</c:v>
                </c:pt>
                <c:pt idx="684">
                  <c:v>39505</c:v>
                </c:pt>
                <c:pt idx="685">
                  <c:v>39506</c:v>
                </c:pt>
                <c:pt idx="686">
                  <c:v>39507</c:v>
                </c:pt>
                <c:pt idx="687">
                  <c:v>39510</c:v>
                </c:pt>
                <c:pt idx="688">
                  <c:v>39511</c:v>
                </c:pt>
                <c:pt idx="689">
                  <c:v>39512</c:v>
                </c:pt>
                <c:pt idx="690">
                  <c:v>39513</c:v>
                </c:pt>
                <c:pt idx="691">
                  <c:v>39514</c:v>
                </c:pt>
                <c:pt idx="692">
                  <c:v>39517</c:v>
                </c:pt>
                <c:pt idx="693">
                  <c:v>39518</c:v>
                </c:pt>
                <c:pt idx="694">
                  <c:v>39519</c:v>
                </c:pt>
                <c:pt idx="695">
                  <c:v>39520</c:v>
                </c:pt>
                <c:pt idx="696">
                  <c:v>39521</c:v>
                </c:pt>
                <c:pt idx="697">
                  <c:v>39524</c:v>
                </c:pt>
                <c:pt idx="698">
                  <c:v>39525</c:v>
                </c:pt>
                <c:pt idx="699">
                  <c:v>39526</c:v>
                </c:pt>
                <c:pt idx="700">
                  <c:v>39527</c:v>
                </c:pt>
                <c:pt idx="701">
                  <c:v>39531</c:v>
                </c:pt>
                <c:pt idx="702">
                  <c:v>39532</c:v>
                </c:pt>
                <c:pt idx="703">
                  <c:v>39533</c:v>
                </c:pt>
                <c:pt idx="704">
                  <c:v>39534</c:v>
                </c:pt>
                <c:pt idx="705">
                  <c:v>39535</c:v>
                </c:pt>
                <c:pt idx="706">
                  <c:v>39538</c:v>
                </c:pt>
                <c:pt idx="707">
                  <c:v>39539</c:v>
                </c:pt>
                <c:pt idx="708">
                  <c:v>39540</c:v>
                </c:pt>
                <c:pt idx="709">
                  <c:v>39541</c:v>
                </c:pt>
                <c:pt idx="710">
                  <c:v>39542</c:v>
                </c:pt>
                <c:pt idx="711">
                  <c:v>39545</c:v>
                </c:pt>
                <c:pt idx="712">
                  <c:v>39546</c:v>
                </c:pt>
                <c:pt idx="713">
                  <c:v>39547</c:v>
                </c:pt>
                <c:pt idx="714">
                  <c:v>39548</c:v>
                </c:pt>
                <c:pt idx="715">
                  <c:v>39549</c:v>
                </c:pt>
                <c:pt idx="716">
                  <c:v>39552</c:v>
                </c:pt>
                <c:pt idx="717">
                  <c:v>39553</c:v>
                </c:pt>
                <c:pt idx="718">
                  <c:v>39554</c:v>
                </c:pt>
                <c:pt idx="719">
                  <c:v>39555</c:v>
                </c:pt>
                <c:pt idx="720">
                  <c:v>39556</c:v>
                </c:pt>
                <c:pt idx="721">
                  <c:v>39560</c:v>
                </c:pt>
                <c:pt idx="722">
                  <c:v>39561</c:v>
                </c:pt>
                <c:pt idx="723">
                  <c:v>39562</c:v>
                </c:pt>
                <c:pt idx="724">
                  <c:v>39563</c:v>
                </c:pt>
                <c:pt idx="725">
                  <c:v>39566</c:v>
                </c:pt>
                <c:pt idx="726">
                  <c:v>39567</c:v>
                </c:pt>
                <c:pt idx="727">
                  <c:v>39568</c:v>
                </c:pt>
                <c:pt idx="728">
                  <c:v>39570</c:v>
                </c:pt>
                <c:pt idx="729">
                  <c:v>39573</c:v>
                </c:pt>
                <c:pt idx="730">
                  <c:v>39574</c:v>
                </c:pt>
                <c:pt idx="731">
                  <c:v>39575</c:v>
                </c:pt>
                <c:pt idx="732">
                  <c:v>39576</c:v>
                </c:pt>
                <c:pt idx="733">
                  <c:v>39577</c:v>
                </c:pt>
                <c:pt idx="734">
                  <c:v>39580</c:v>
                </c:pt>
                <c:pt idx="735">
                  <c:v>39581</c:v>
                </c:pt>
                <c:pt idx="736">
                  <c:v>39582</c:v>
                </c:pt>
                <c:pt idx="737">
                  <c:v>39583</c:v>
                </c:pt>
                <c:pt idx="738">
                  <c:v>39584</c:v>
                </c:pt>
                <c:pt idx="739">
                  <c:v>39587</c:v>
                </c:pt>
                <c:pt idx="740">
                  <c:v>39588</c:v>
                </c:pt>
                <c:pt idx="741">
                  <c:v>39589</c:v>
                </c:pt>
                <c:pt idx="742">
                  <c:v>39591</c:v>
                </c:pt>
                <c:pt idx="743">
                  <c:v>39594</c:v>
                </c:pt>
                <c:pt idx="744">
                  <c:v>39595</c:v>
                </c:pt>
                <c:pt idx="745">
                  <c:v>39596</c:v>
                </c:pt>
                <c:pt idx="746">
                  <c:v>39597</c:v>
                </c:pt>
                <c:pt idx="747">
                  <c:v>39598</c:v>
                </c:pt>
                <c:pt idx="748">
                  <c:v>39601</c:v>
                </c:pt>
                <c:pt idx="749">
                  <c:v>39602</c:v>
                </c:pt>
                <c:pt idx="750">
                  <c:v>39603</c:v>
                </c:pt>
                <c:pt idx="751">
                  <c:v>39604</c:v>
                </c:pt>
                <c:pt idx="752">
                  <c:v>39605</c:v>
                </c:pt>
                <c:pt idx="753">
                  <c:v>39608</c:v>
                </c:pt>
                <c:pt idx="754">
                  <c:v>39609</c:v>
                </c:pt>
                <c:pt idx="755">
                  <c:v>39610</c:v>
                </c:pt>
                <c:pt idx="756">
                  <c:v>39611</c:v>
                </c:pt>
                <c:pt idx="757">
                  <c:v>39612</c:v>
                </c:pt>
                <c:pt idx="758">
                  <c:v>39615</c:v>
                </c:pt>
                <c:pt idx="759">
                  <c:v>39616</c:v>
                </c:pt>
                <c:pt idx="760">
                  <c:v>39617</c:v>
                </c:pt>
                <c:pt idx="761">
                  <c:v>39618</c:v>
                </c:pt>
                <c:pt idx="762">
                  <c:v>39619</c:v>
                </c:pt>
                <c:pt idx="763">
                  <c:v>39622</c:v>
                </c:pt>
                <c:pt idx="764">
                  <c:v>39623</c:v>
                </c:pt>
                <c:pt idx="765">
                  <c:v>39624</c:v>
                </c:pt>
                <c:pt idx="766">
                  <c:v>39625</c:v>
                </c:pt>
                <c:pt idx="767">
                  <c:v>39626</c:v>
                </c:pt>
                <c:pt idx="768">
                  <c:v>39629</c:v>
                </c:pt>
                <c:pt idx="769">
                  <c:v>39630</c:v>
                </c:pt>
                <c:pt idx="770">
                  <c:v>39631</c:v>
                </c:pt>
                <c:pt idx="771">
                  <c:v>39632</c:v>
                </c:pt>
                <c:pt idx="772">
                  <c:v>39633</c:v>
                </c:pt>
                <c:pt idx="773">
                  <c:v>39636</c:v>
                </c:pt>
                <c:pt idx="774">
                  <c:v>39637</c:v>
                </c:pt>
                <c:pt idx="775">
                  <c:v>39639</c:v>
                </c:pt>
                <c:pt idx="776">
                  <c:v>39640</c:v>
                </c:pt>
                <c:pt idx="777">
                  <c:v>39643</c:v>
                </c:pt>
                <c:pt idx="778">
                  <c:v>39644</c:v>
                </c:pt>
                <c:pt idx="779">
                  <c:v>39645</c:v>
                </c:pt>
                <c:pt idx="780">
                  <c:v>39646</c:v>
                </c:pt>
                <c:pt idx="781">
                  <c:v>39647</c:v>
                </c:pt>
                <c:pt idx="782">
                  <c:v>39650</c:v>
                </c:pt>
                <c:pt idx="783">
                  <c:v>39651</c:v>
                </c:pt>
                <c:pt idx="784">
                  <c:v>39652</c:v>
                </c:pt>
                <c:pt idx="785">
                  <c:v>39653</c:v>
                </c:pt>
                <c:pt idx="786">
                  <c:v>39654</c:v>
                </c:pt>
                <c:pt idx="787">
                  <c:v>39657</c:v>
                </c:pt>
                <c:pt idx="788">
                  <c:v>39658</c:v>
                </c:pt>
                <c:pt idx="789">
                  <c:v>39659</c:v>
                </c:pt>
                <c:pt idx="790">
                  <c:v>39660</c:v>
                </c:pt>
                <c:pt idx="791">
                  <c:v>39661</c:v>
                </c:pt>
                <c:pt idx="792">
                  <c:v>39664</c:v>
                </c:pt>
                <c:pt idx="793">
                  <c:v>39665</c:v>
                </c:pt>
                <c:pt idx="794">
                  <c:v>39666</c:v>
                </c:pt>
                <c:pt idx="795">
                  <c:v>39667</c:v>
                </c:pt>
                <c:pt idx="796">
                  <c:v>39668</c:v>
                </c:pt>
                <c:pt idx="797">
                  <c:v>39671</c:v>
                </c:pt>
                <c:pt idx="798">
                  <c:v>39672</c:v>
                </c:pt>
                <c:pt idx="799">
                  <c:v>39673</c:v>
                </c:pt>
                <c:pt idx="800">
                  <c:v>39674</c:v>
                </c:pt>
                <c:pt idx="801">
                  <c:v>39675</c:v>
                </c:pt>
                <c:pt idx="802">
                  <c:v>39678</c:v>
                </c:pt>
                <c:pt idx="803">
                  <c:v>39679</c:v>
                </c:pt>
                <c:pt idx="804">
                  <c:v>39680</c:v>
                </c:pt>
                <c:pt idx="805">
                  <c:v>39681</c:v>
                </c:pt>
                <c:pt idx="806">
                  <c:v>39682</c:v>
                </c:pt>
                <c:pt idx="807">
                  <c:v>39685</c:v>
                </c:pt>
                <c:pt idx="808">
                  <c:v>39686</c:v>
                </c:pt>
                <c:pt idx="809">
                  <c:v>39687</c:v>
                </c:pt>
                <c:pt idx="810">
                  <c:v>39688</c:v>
                </c:pt>
                <c:pt idx="811">
                  <c:v>39689</c:v>
                </c:pt>
                <c:pt idx="812">
                  <c:v>39692</c:v>
                </c:pt>
                <c:pt idx="813">
                  <c:v>39693</c:v>
                </c:pt>
                <c:pt idx="814">
                  <c:v>39694</c:v>
                </c:pt>
                <c:pt idx="815">
                  <c:v>39695</c:v>
                </c:pt>
                <c:pt idx="816">
                  <c:v>39696</c:v>
                </c:pt>
                <c:pt idx="817">
                  <c:v>39699</c:v>
                </c:pt>
                <c:pt idx="818">
                  <c:v>39700</c:v>
                </c:pt>
                <c:pt idx="819">
                  <c:v>39701</c:v>
                </c:pt>
                <c:pt idx="820">
                  <c:v>39702</c:v>
                </c:pt>
                <c:pt idx="821">
                  <c:v>39703</c:v>
                </c:pt>
                <c:pt idx="822">
                  <c:v>39706</c:v>
                </c:pt>
                <c:pt idx="823">
                  <c:v>39707</c:v>
                </c:pt>
                <c:pt idx="824">
                  <c:v>39708</c:v>
                </c:pt>
                <c:pt idx="825">
                  <c:v>39709</c:v>
                </c:pt>
                <c:pt idx="826">
                  <c:v>39710</c:v>
                </c:pt>
                <c:pt idx="827">
                  <c:v>39713</c:v>
                </c:pt>
                <c:pt idx="828">
                  <c:v>39714</c:v>
                </c:pt>
                <c:pt idx="829">
                  <c:v>39715</c:v>
                </c:pt>
                <c:pt idx="830">
                  <c:v>39716</c:v>
                </c:pt>
                <c:pt idx="831">
                  <c:v>39717</c:v>
                </c:pt>
                <c:pt idx="832">
                  <c:v>39720</c:v>
                </c:pt>
                <c:pt idx="833">
                  <c:v>39721</c:v>
                </c:pt>
                <c:pt idx="834">
                  <c:v>39722</c:v>
                </c:pt>
                <c:pt idx="835">
                  <c:v>39723</c:v>
                </c:pt>
                <c:pt idx="836">
                  <c:v>39724</c:v>
                </c:pt>
                <c:pt idx="837">
                  <c:v>39727</c:v>
                </c:pt>
                <c:pt idx="838">
                  <c:v>39728</c:v>
                </c:pt>
                <c:pt idx="839">
                  <c:v>39729</c:v>
                </c:pt>
                <c:pt idx="840">
                  <c:v>39730</c:v>
                </c:pt>
                <c:pt idx="841">
                  <c:v>39731</c:v>
                </c:pt>
                <c:pt idx="842">
                  <c:v>39734</c:v>
                </c:pt>
                <c:pt idx="843">
                  <c:v>39735</c:v>
                </c:pt>
                <c:pt idx="844">
                  <c:v>39736</c:v>
                </c:pt>
                <c:pt idx="845">
                  <c:v>39737</c:v>
                </c:pt>
                <c:pt idx="846">
                  <c:v>39738</c:v>
                </c:pt>
                <c:pt idx="847">
                  <c:v>39741</c:v>
                </c:pt>
                <c:pt idx="848">
                  <c:v>39742</c:v>
                </c:pt>
                <c:pt idx="849">
                  <c:v>39743</c:v>
                </c:pt>
                <c:pt idx="850">
                  <c:v>39744</c:v>
                </c:pt>
                <c:pt idx="851">
                  <c:v>39745</c:v>
                </c:pt>
                <c:pt idx="852">
                  <c:v>39748</c:v>
                </c:pt>
                <c:pt idx="853">
                  <c:v>39749</c:v>
                </c:pt>
                <c:pt idx="854">
                  <c:v>39750</c:v>
                </c:pt>
                <c:pt idx="855">
                  <c:v>39751</c:v>
                </c:pt>
                <c:pt idx="856">
                  <c:v>39752</c:v>
                </c:pt>
                <c:pt idx="857">
                  <c:v>39755</c:v>
                </c:pt>
                <c:pt idx="858">
                  <c:v>39756</c:v>
                </c:pt>
                <c:pt idx="859">
                  <c:v>39757</c:v>
                </c:pt>
                <c:pt idx="860">
                  <c:v>39758</c:v>
                </c:pt>
                <c:pt idx="861">
                  <c:v>39759</c:v>
                </c:pt>
                <c:pt idx="862">
                  <c:v>39762</c:v>
                </c:pt>
                <c:pt idx="863">
                  <c:v>39763</c:v>
                </c:pt>
                <c:pt idx="864">
                  <c:v>39764</c:v>
                </c:pt>
                <c:pt idx="865">
                  <c:v>39765</c:v>
                </c:pt>
                <c:pt idx="866">
                  <c:v>39766</c:v>
                </c:pt>
                <c:pt idx="867">
                  <c:v>39769</c:v>
                </c:pt>
                <c:pt idx="868">
                  <c:v>39770</c:v>
                </c:pt>
                <c:pt idx="869">
                  <c:v>39771</c:v>
                </c:pt>
                <c:pt idx="870">
                  <c:v>39773</c:v>
                </c:pt>
                <c:pt idx="871">
                  <c:v>39776</c:v>
                </c:pt>
                <c:pt idx="872">
                  <c:v>39777</c:v>
                </c:pt>
                <c:pt idx="873">
                  <c:v>39778</c:v>
                </c:pt>
                <c:pt idx="874">
                  <c:v>39779</c:v>
                </c:pt>
                <c:pt idx="875">
                  <c:v>39780</c:v>
                </c:pt>
                <c:pt idx="876">
                  <c:v>39783</c:v>
                </c:pt>
                <c:pt idx="877">
                  <c:v>39784</c:v>
                </c:pt>
                <c:pt idx="878">
                  <c:v>39785</c:v>
                </c:pt>
                <c:pt idx="879">
                  <c:v>39786</c:v>
                </c:pt>
                <c:pt idx="880">
                  <c:v>39787</c:v>
                </c:pt>
                <c:pt idx="881">
                  <c:v>39790</c:v>
                </c:pt>
                <c:pt idx="882">
                  <c:v>39791</c:v>
                </c:pt>
                <c:pt idx="883">
                  <c:v>39792</c:v>
                </c:pt>
                <c:pt idx="884">
                  <c:v>39793</c:v>
                </c:pt>
                <c:pt idx="885">
                  <c:v>39794</c:v>
                </c:pt>
                <c:pt idx="886">
                  <c:v>39797</c:v>
                </c:pt>
                <c:pt idx="887">
                  <c:v>39798</c:v>
                </c:pt>
                <c:pt idx="888">
                  <c:v>39799</c:v>
                </c:pt>
                <c:pt idx="889">
                  <c:v>39800</c:v>
                </c:pt>
                <c:pt idx="890">
                  <c:v>39801</c:v>
                </c:pt>
                <c:pt idx="891">
                  <c:v>39804</c:v>
                </c:pt>
                <c:pt idx="892">
                  <c:v>39805</c:v>
                </c:pt>
                <c:pt idx="893">
                  <c:v>39808</c:v>
                </c:pt>
                <c:pt idx="894">
                  <c:v>39811</c:v>
                </c:pt>
                <c:pt idx="895">
                  <c:v>39812</c:v>
                </c:pt>
                <c:pt idx="896">
                  <c:v>39815</c:v>
                </c:pt>
                <c:pt idx="897">
                  <c:v>39818</c:v>
                </c:pt>
                <c:pt idx="898">
                  <c:v>39819</c:v>
                </c:pt>
                <c:pt idx="899">
                  <c:v>39820</c:v>
                </c:pt>
                <c:pt idx="900">
                  <c:v>39821</c:v>
                </c:pt>
                <c:pt idx="901">
                  <c:v>39822</c:v>
                </c:pt>
                <c:pt idx="902">
                  <c:v>39825</c:v>
                </c:pt>
                <c:pt idx="903">
                  <c:v>39826</c:v>
                </c:pt>
                <c:pt idx="904">
                  <c:v>39827</c:v>
                </c:pt>
                <c:pt idx="905">
                  <c:v>39828</c:v>
                </c:pt>
                <c:pt idx="906">
                  <c:v>39829</c:v>
                </c:pt>
                <c:pt idx="907">
                  <c:v>39832</c:v>
                </c:pt>
                <c:pt idx="908">
                  <c:v>39833</c:v>
                </c:pt>
                <c:pt idx="909">
                  <c:v>39834</c:v>
                </c:pt>
                <c:pt idx="910">
                  <c:v>39835</c:v>
                </c:pt>
                <c:pt idx="911">
                  <c:v>39836</c:v>
                </c:pt>
                <c:pt idx="912">
                  <c:v>39839</c:v>
                </c:pt>
                <c:pt idx="913">
                  <c:v>39840</c:v>
                </c:pt>
                <c:pt idx="914">
                  <c:v>39841</c:v>
                </c:pt>
                <c:pt idx="915">
                  <c:v>39842</c:v>
                </c:pt>
                <c:pt idx="916">
                  <c:v>39843</c:v>
                </c:pt>
                <c:pt idx="917">
                  <c:v>39846</c:v>
                </c:pt>
                <c:pt idx="918">
                  <c:v>39847</c:v>
                </c:pt>
                <c:pt idx="919">
                  <c:v>39848</c:v>
                </c:pt>
                <c:pt idx="920">
                  <c:v>39849</c:v>
                </c:pt>
                <c:pt idx="921">
                  <c:v>39850</c:v>
                </c:pt>
                <c:pt idx="922">
                  <c:v>39853</c:v>
                </c:pt>
                <c:pt idx="923">
                  <c:v>39854</c:v>
                </c:pt>
                <c:pt idx="924">
                  <c:v>39855</c:v>
                </c:pt>
                <c:pt idx="925">
                  <c:v>39856</c:v>
                </c:pt>
                <c:pt idx="926">
                  <c:v>39857</c:v>
                </c:pt>
                <c:pt idx="927">
                  <c:v>39860</c:v>
                </c:pt>
                <c:pt idx="928">
                  <c:v>39861</c:v>
                </c:pt>
                <c:pt idx="929">
                  <c:v>39862</c:v>
                </c:pt>
                <c:pt idx="930">
                  <c:v>39863</c:v>
                </c:pt>
                <c:pt idx="931">
                  <c:v>39864</c:v>
                </c:pt>
                <c:pt idx="932">
                  <c:v>39869</c:v>
                </c:pt>
                <c:pt idx="933">
                  <c:v>39870</c:v>
                </c:pt>
                <c:pt idx="934">
                  <c:v>39871</c:v>
                </c:pt>
                <c:pt idx="935">
                  <c:v>39874</c:v>
                </c:pt>
                <c:pt idx="936">
                  <c:v>39875</c:v>
                </c:pt>
                <c:pt idx="937">
                  <c:v>39876</c:v>
                </c:pt>
                <c:pt idx="938">
                  <c:v>39877</c:v>
                </c:pt>
                <c:pt idx="939">
                  <c:v>39878</c:v>
                </c:pt>
                <c:pt idx="940">
                  <c:v>39881</c:v>
                </c:pt>
                <c:pt idx="941">
                  <c:v>39882</c:v>
                </c:pt>
                <c:pt idx="942">
                  <c:v>39883</c:v>
                </c:pt>
                <c:pt idx="943">
                  <c:v>39884</c:v>
                </c:pt>
                <c:pt idx="944">
                  <c:v>39885</c:v>
                </c:pt>
                <c:pt idx="945">
                  <c:v>39888</c:v>
                </c:pt>
                <c:pt idx="946">
                  <c:v>39889</c:v>
                </c:pt>
                <c:pt idx="947">
                  <c:v>39890</c:v>
                </c:pt>
                <c:pt idx="948">
                  <c:v>39891</c:v>
                </c:pt>
                <c:pt idx="949">
                  <c:v>39892</c:v>
                </c:pt>
                <c:pt idx="950">
                  <c:v>39895</c:v>
                </c:pt>
                <c:pt idx="951">
                  <c:v>39896</c:v>
                </c:pt>
                <c:pt idx="952">
                  <c:v>39897</c:v>
                </c:pt>
                <c:pt idx="953">
                  <c:v>39898</c:v>
                </c:pt>
                <c:pt idx="954">
                  <c:v>39899</c:v>
                </c:pt>
                <c:pt idx="955">
                  <c:v>39902</c:v>
                </c:pt>
                <c:pt idx="956">
                  <c:v>39903</c:v>
                </c:pt>
                <c:pt idx="957">
                  <c:v>39904</c:v>
                </c:pt>
                <c:pt idx="958">
                  <c:v>39905</c:v>
                </c:pt>
                <c:pt idx="959">
                  <c:v>39906</c:v>
                </c:pt>
                <c:pt idx="960">
                  <c:v>39909</c:v>
                </c:pt>
                <c:pt idx="961">
                  <c:v>39910</c:v>
                </c:pt>
                <c:pt idx="962">
                  <c:v>39911</c:v>
                </c:pt>
                <c:pt idx="963">
                  <c:v>39912</c:v>
                </c:pt>
                <c:pt idx="964">
                  <c:v>39916</c:v>
                </c:pt>
                <c:pt idx="965">
                  <c:v>39917</c:v>
                </c:pt>
                <c:pt idx="966">
                  <c:v>39918</c:v>
                </c:pt>
                <c:pt idx="967">
                  <c:v>39919</c:v>
                </c:pt>
                <c:pt idx="968">
                  <c:v>39920</c:v>
                </c:pt>
                <c:pt idx="969">
                  <c:v>39923</c:v>
                </c:pt>
                <c:pt idx="970">
                  <c:v>39925</c:v>
                </c:pt>
                <c:pt idx="971">
                  <c:v>39926</c:v>
                </c:pt>
                <c:pt idx="972">
                  <c:v>39927</c:v>
                </c:pt>
                <c:pt idx="973">
                  <c:v>39930</c:v>
                </c:pt>
                <c:pt idx="974">
                  <c:v>39931</c:v>
                </c:pt>
                <c:pt idx="975">
                  <c:v>39932</c:v>
                </c:pt>
                <c:pt idx="976">
                  <c:v>39933</c:v>
                </c:pt>
                <c:pt idx="977">
                  <c:v>39937</c:v>
                </c:pt>
                <c:pt idx="978">
                  <c:v>39938</c:v>
                </c:pt>
                <c:pt idx="979">
                  <c:v>39939</c:v>
                </c:pt>
                <c:pt idx="980">
                  <c:v>39940</c:v>
                </c:pt>
                <c:pt idx="981">
                  <c:v>39941</c:v>
                </c:pt>
                <c:pt idx="982">
                  <c:v>39944</c:v>
                </c:pt>
                <c:pt idx="983">
                  <c:v>39945</c:v>
                </c:pt>
                <c:pt idx="984">
                  <c:v>39946</c:v>
                </c:pt>
                <c:pt idx="985">
                  <c:v>39947</c:v>
                </c:pt>
                <c:pt idx="986">
                  <c:v>39948</c:v>
                </c:pt>
                <c:pt idx="987">
                  <c:v>39951</c:v>
                </c:pt>
                <c:pt idx="988">
                  <c:v>39952</c:v>
                </c:pt>
                <c:pt idx="989">
                  <c:v>39953</c:v>
                </c:pt>
                <c:pt idx="990">
                  <c:v>39954</c:v>
                </c:pt>
                <c:pt idx="991">
                  <c:v>39955</c:v>
                </c:pt>
                <c:pt idx="992">
                  <c:v>39958</c:v>
                </c:pt>
                <c:pt idx="993">
                  <c:v>39959</c:v>
                </c:pt>
                <c:pt idx="994">
                  <c:v>39960</c:v>
                </c:pt>
                <c:pt idx="995">
                  <c:v>39961</c:v>
                </c:pt>
                <c:pt idx="996">
                  <c:v>39962</c:v>
                </c:pt>
                <c:pt idx="997">
                  <c:v>39965</c:v>
                </c:pt>
                <c:pt idx="998">
                  <c:v>39966</c:v>
                </c:pt>
                <c:pt idx="999">
                  <c:v>39967</c:v>
                </c:pt>
                <c:pt idx="1000">
                  <c:v>39968</c:v>
                </c:pt>
                <c:pt idx="1001">
                  <c:v>39969</c:v>
                </c:pt>
                <c:pt idx="1002">
                  <c:v>39972</c:v>
                </c:pt>
                <c:pt idx="1003">
                  <c:v>39973</c:v>
                </c:pt>
                <c:pt idx="1004">
                  <c:v>39974</c:v>
                </c:pt>
                <c:pt idx="1005">
                  <c:v>39976</c:v>
                </c:pt>
                <c:pt idx="1006">
                  <c:v>39979</c:v>
                </c:pt>
                <c:pt idx="1007">
                  <c:v>39980</c:v>
                </c:pt>
                <c:pt idx="1008">
                  <c:v>39981</c:v>
                </c:pt>
                <c:pt idx="1009">
                  <c:v>39982</c:v>
                </c:pt>
                <c:pt idx="1010">
                  <c:v>39983</c:v>
                </c:pt>
                <c:pt idx="1011">
                  <c:v>39986</c:v>
                </c:pt>
                <c:pt idx="1012">
                  <c:v>39987</c:v>
                </c:pt>
                <c:pt idx="1013">
                  <c:v>39988</c:v>
                </c:pt>
                <c:pt idx="1014">
                  <c:v>39989</c:v>
                </c:pt>
                <c:pt idx="1015">
                  <c:v>39990</c:v>
                </c:pt>
                <c:pt idx="1016">
                  <c:v>39993</c:v>
                </c:pt>
                <c:pt idx="1017">
                  <c:v>39994</c:v>
                </c:pt>
                <c:pt idx="1018">
                  <c:v>39995</c:v>
                </c:pt>
                <c:pt idx="1019">
                  <c:v>39996</c:v>
                </c:pt>
                <c:pt idx="1020">
                  <c:v>39997</c:v>
                </c:pt>
                <c:pt idx="1021">
                  <c:v>40000</c:v>
                </c:pt>
                <c:pt idx="1022">
                  <c:v>40001</c:v>
                </c:pt>
                <c:pt idx="1023">
                  <c:v>40002</c:v>
                </c:pt>
                <c:pt idx="1024">
                  <c:v>40004</c:v>
                </c:pt>
                <c:pt idx="1025">
                  <c:v>40007</c:v>
                </c:pt>
                <c:pt idx="1026">
                  <c:v>40008</c:v>
                </c:pt>
                <c:pt idx="1027">
                  <c:v>40009</c:v>
                </c:pt>
                <c:pt idx="1028">
                  <c:v>40010</c:v>
                </c:pt>
                <c:pt idx="1029">
                  <c:v>40011</c:v>
                </c:pt>
                <c:pt idx="1030">
                  <c:v>40014</c:v>
                </c:pt>
                <c:pt idx="1031">
                  <c:v>40015</c:v>
                </c:pt>
                <c:pt idx="1032">
                  <c:v>40016</c:v>
                </c:pt>
                <c:pt idx="1033">
                  <c:v>40017</c:v>
                </c:pt>
                <c:pt idx="1034">
                  <c:v>40018</c:v>
                </c:pt>
                <c:pt idx="1035">
                  <c:v>40021</c:v>
                </c:pt>
                <c:pt idx="1036">
                  <c:v>40022</c:v>
                </c:pt>
                <c:pt idx="1037">
                  <c:v>40023</c:v>
                </c:pt>
                <c:pt idx="1038">
                  <c:v>40024</c:v>
                </c:pt>
                <c:pt idx="1039">
                  <c:v>40025</c:v>
                </c:pt>
                <c:pt idx="1040">
                  <c:v>40028</c:v>
                </c:pt>
                <c:pt idx="1041">
                  <c:v>40029</c:v>
                </c:pt>
                <c:pt idx="1042">
                  <c:v>40030</c:v>
                </c:pt>
                <c:pt idx="1043">
                  <c:v>40031</c:v>
                </c:pt>
                <c:pt idx="1044">
                  <c:v>40032</c:v>
                </c:pt>
                <c:pt idx="1045">
                  <c:v>40035</c:v>
                </c:pt>
                <c:pt idx="1046">
                  <c:v>40036</c:v>
                </c:pt>
                <c:pt idx="1047">
                  <c:v>40037</c:v>
                </c:pt>
                <c:pt idx="1048">
                  <c:v>40038</c:v>
                </c:pt>
                <c:pt idx="1049">
                  <c:v>40039</c:v>
                </c:pt>
                <c:pt idx="1050">
                  <c:v>40042</c:v>
                </c:pt>
                <c:pt idx="1051">
                  <c:v>40043</c:v>
                </c:pt>
                <c:pt idx="1052">
                  <c:v>40044</c:v>
                </c:pt>
                <c:pt idx="1053">
                  <c:v>40045</c:v>
                </c:pt>
                <c:pt idx="1054">
                  <c:v>40046</c:v>
                </c:pt>
                <c:pt idx="1055">
                  <c:v>40049</c:v>
                </c:pt>
                <c:pt idx="1056">
                  <c:v>40050</c:v>
                </c:pt>
                <c:pt idx="1057">
                  <c:v>40051</c:v>
                </c:pt>
                <c:pt idx="1058">
                  <c:v>40052</c:v>
                </c:pt>
                <c:pt idx="1059">
                  <c:v>40053</c:v>
                </c:pt>
                <c:pt idx="1060">
                  <c:v>40056</c:v>
                </c:pt>
                <c:pt idx="1061">
                  <c:v>40057</c:v>
                </c:pt>
                <c:pt idx="1062">
                  <c:v>40058</c:v>
                </c:pt>
                <c:pt idx="1063">
                  <c:v>40059</c:v>
                </c:pt>
                <c:pt idx="1064">
                  <c:v>40060</c:v>
                </c:pt>
                <c:pt idx="1065">
                  <c:v>40064</c:v>
                </c:pt>
                <c:pt idx="1066">
                  <c:v>40065</c:v>
                </c:pt>
                <c:pt idx="1067">
                  <c:v>40066</c:v>
                </c:pt>
                <c:pt idx="1068">
                  <c:v>40067</c:v>
                </c:pt>
                <c:pt idx="1069">
                  <c:v>40070</c:v>
                </c:pt>
                <c:pt idx="1070">
                  <c:v>40071</c:v>
                </c:pt>
                <c:pt idx="1071">
                  <c:v>40072</c:v>
                </c:pt>
                <c:pt idx="1072">
                  <c:v>40073</c:v>
                </c:pt>
                <c:pt idx="1073">
                  <c:v>40074</c:v>
                </c:pt>
                <c:pt idx="1074">
                  <c:v>40077</c:v>
                </c:pt>
                <c:pt idx="1075">
                  <c:v>40078</c:v>
                </c:pt>
                <c:pt idx="1076">
                  <c:v>40079</c:v>
                </c:pt>
                <c:pt idx="1077">
                  <c:v>40080</c:v>
                </c:pt>
                <c:pt idx="1078">
                  <c:v>40081</c:v>
                </c:pt>
                <c:pt idx="1079">
                  <c:v>40084</c:v>
                </c:pt>
                <c:pt idx="1080">
                  <c:v>40085</c:v>
                </c:pt>
                <c:pt idx="1081">
                  <c:v>40086</c:v>
                </c:pt>
                <c:pt idx="1082">
                  <c:v>40087</c:v>
                </c:pt>
                <c:pt idx="1083">
                  <c:v>40088</c:v>
                </c:pt>
                <c:pt idx="1084">
                  <c:v>40091</c:v>
                </c:pt>
                <c:pt idx="1085">
                  <c:v>40092</c:v>
                </c:pt>
                <c:pt idx="1086">
                  <c:v>40093</c:v>
                </c:pt>
                <c:pt idx="1087">
                  <c:v>40094</c:v>
                </c:pt>
                <c:pt idx="1088">
                  <c:v>40095</c:v>
                </c:pt>
                <c:pt idx="1089">
                  <c:v>40099</c:v>
                </c:pt>
                <c:pt idx="1090">
                  <c:v>40100</c:v>
                </c:pt>
                <c:pt idx="1091">
                  <c:v>40101</c:v>
                </c:pt>
                <c:pt idx="1092">
                  <c:v>40102</c:v>
                </c:pt>
                <c:pt idx="1093">
                  <c:v>40105</c:v>
                </c:pt>
                <c:pt idx="1094">
                  <c:v>40106</c:v>
                </c:pt>
                <c:pt idx="1095">
                  <c:v>40107</c:v>
                </c:pt>
                <c:pt idx="1096">
                  <c:v>40108</c:v>
                </c:pt>
                <c:pt idx="1097">
                  <c:v>40109</c:v>
                </c:pt>
                <c:pt idx="1098">
                  <c:v>40112</c:v>
                </c:pt>
                <c:pt idx="1099">
                  <c:v>40113</c:v>
                </c:pt>
                <c:pt idx="1100">
                  <c:v>40114</c:v>
                </c:pt>
                <c:pt idx="1101">
                  <c:v>40115</c:v>
                </c:pt>
                <c:pt idx="1102">
                  <c:v>40116</c:v>
                </c:pt>
                <c:pt idx="1103">
                  <c:v>40120</c:v>
                </c:pt>
                <c:pt idx="1104">
                  <c:v>40121</c:v>
                </c:pt>
                <c:pt idx="1105">
                  <c:v>40122</c:v>
                </c:pt>
                <c:pt idx="1106">
                  <c:v>40123</c:v>
                </c:pt>
                <c:pt idx="1107">
                  <c:v>40126</c:v>
                </c:pt>
                <c:pt idx="1108">
                  <c:v>40127</c:v>
                </c:pt>
                <c:pt idx="1109">
                  <c:v>40128</c:v>
                </c:pt>
                <c:pt idx="1110">
                  <c:v>40129</c:v>
                </c:pt>
                <c:pt idx="1111">
                  <c:v>40130</c:v>
                </c:pt>
                <c:pt idx="1112">
                  <c:v>40133</c:v>
                </c:pt>
                <c:pt idx="1113">
                  <c:v>40134</c:v>
                </c:pt>
                <c:pt idx="1114">
                  <c:v>40135</c:v>
                </c:pt>
                <c:pt idx="1115">
                  <c:v>40136</c:v>
                </c:pt>
                <c:pt idx="1116">
                  <c:v>40140</c:v>
                </c:pt>
                <c:pt idx="1117">
                  <c:v>40141</c:v>
                </c:pt>
                <c:pt idx="1118">
                  <c:v>40142</c:v>
                </c:pt>
                <c:pt idx="1119">
                  <c:v>40143</c:v>
                </c:pt>
                <c:pt idx="1120">
                  <c:v>40144</c:v>
                </c:pt>
                <c:pt idx="1121">
                  <c:v>40147</c:v>
                </c:pt>
                <c:pt idx="1122">
                  <c:v>40148</c:v>
                </c:pt>
                <c:pt idx="1123">
                  <c:v>40149</c:v>
                </c:pt>
                <c:pt idx="1124">
                  <c:v>40150</c:v>
                </c:pt>
                <c:pt idx="1125">
                  <c:v>40151</c:v>
                </c:pt>
                <c:pt idx="1126">
                  <c:v>40154</c:v>
                </c:pt>
                <c:pt idx="1127">
                  <c:v>40155</c:v>
                </c:pt>
                <c:pt idx="1128">
                  <c:v>40156</c:v>
                </c:pt>
                <c:pt idx="1129">
                  <c:v>40157</c:v>
                </c:pt>
                <c:pt idx="1130">
                  <c:v>40158</c:v>
                </c:pt>
                <c:pt idx="1131">
                  <c:v>40161</c:v>
                </c:pt>
                <c:pt idx="1132">
                  <c:v>40162</c:v>
                </c:pt>
                <c:pt idx="1133">
                  <c:v>40163</c:v>
                </c:pt>
                <c:pt idx="1134">
                  <c:v>40164</c:v>
                </c:pt>
                <c:pt idx="1135">
                  <c:v>40165</c:v>
                </c:pt>
                <c:pt idx="1136">
                  <c:v>40168</c:v>
                </c:pt>
                <c:pt idx="1137">
                  <c:v>40169</c:v>
                </c:pt>
                <c:pt idx="1138">
                  <c:v>40170</c:v>
                </c:pt>
                <c:pt idx="1139">
                  <c:v>40175</c:v>
                </c:pt>
                <c:pt idx="1140">
                  <c:v>40176</c:v>
                </c:pt>
                <c:pt idx="1141">
                  <c:v>40177</c:v>
                </c:pt>
                <c:pt idx="1142">
                  <c:v>40182</c:v>
                </c:pt>
                <c:pt idx="1143">
                  <c:v>40183</c:v>
                </c:pt>
                <c:pt idx="1144">
                  <c:v>40184</c:v>
                </c:pt>
                <c:pt idx="1145">
                  <c:v>40185</c:v>
                </c:pt>
                <c:pt idx="1146">
                  <c:v>40186</c:v>
                </c:pt>
                <c:pt idx="1147">
                  <c:v>40189</c:v>
                </c:pt>
                <c:pt idx="1148">
                  <c:v>40190</c:v>
                </c:pt>
                <c:pt idx="1149">
                  <c:v>40191</c:v>
                </c:pt>
                <c:pt idx="1150">
                  <c:v>40192</c:v>
                </c:pt>
                <c:pt idx="1151">
                  <c:v>40193</c:v>
                </c:pt>
                <c:pt idx="1152">
                  <c:v>40196</c:v>
                </c:pt>
                <c:pt idx="1153">
                  <c:v>40197</c:v>
                </c:pt>
                <c:pt idx="1154">
                  <c:v>40198</c:v>
                </c:pt>
                <c:pt idx="1155">
                  <c:v>40199</c:v>
                </c:pt>
                <c:pt idx="1156">
                  <c:v>40200</c:v>
                </c:pt>
                <c:pt idx="1157">
                  <c:v>40204</c:v>
                </c:pt>
                <c:pt idx="1158">
                  <c:v>40205</c:v>
                </c:pt>
                <c:pt idx="1159">
                  <c:v>40206</c:v>
                </c:pt>
                <c:pt idx="1160">
                  <c:v>40207</c:v>
                </c:pt>
                <c:pt idx="1161">
                  <c:v>40210</c:v>
                </c:pt>
                <c:pt idx="1162">
                  <c:v>40211</c:v>
                </c:pt>
                <c:pt idx="1163">
                  <c:v>40212</c:v>
                </c:pt>
                <c:pt idx="1164">
                  <c:v>40213</c:v>
                </c:pt>
                <c:pt idx="1165">
                  <c:v>40214</c:v>
                </c:pt>
                <c:pt idx="1166">
                  <c:v>40217</c:v>
                </c:pt>
                <c:pt idx="1167">
                  <c:v>40218</c:v>
                </c:pt>
                <c:pt idx="1168">
                  <c:v>40219</c:v>
                </c:pt>
                <c:pt idx="1169">
                  <c:v>40220</c:v>
                </c:pt>
                <c:pt idx="1170">
                  <c:v>40221</c:v>
                </c:pt>
                <c:pt idx="1171">
                  <c:v>40226</c:v>
                </c:pt>
                <c:pt idx="1172">
                  <c:v>40227</c:v>
                </c:pt>
                <c:pt idx="1173">
                  <c:v>40228</c:v>
                </c:pt>
                <c:pt idx="1174">
                  <c:v>40231</c:v>
                </c:pt>
                <c:pt idx="1175">
                  <c:v>40232</c:v>
                </c:pt>
                <c:pt idx="1176">
                  <c:v>40233</c:v>
                </c:pt>
                <c:pt idx="1177">
                  <c:v>40234</c:v>
                </c:pt>
                <c:pt idx="1178">
                  <c:v>40235</c:v>
                </c:pt>
                <c:pt idx="1179">
                  <c:v>40238</c:v>
                </c:pt>
                <c:pt idx="1180">
                  <c:v>40239</c:v>
                </c:pt>
                <c:pt idx="1181">
                  <c:v>40240</c:v>
                </c:pt>
                <c:pt idx="1182">
                  <c:v>40241</c:v>
                </c:pt>
                <c:pt idx="1183">
                  <c:v>40242</c:v>
                </c:pt>
                <c:pt idx="1184">
                  <c:v>40245</c:v>
                </c:pt>
                <c:pt idx="1185">
                  <c:v>40246</c:v>
                </c:pt>
                <c:pt idx="1186">
                  <c:v>40247</c:v>
                </c:pt>
                <c:pt idx="1187">
                  <c:v>40248</c:v>
                </c:pt>
                <c:pt idx="1188">
                  <c:v>40249</c:v>
                </c:pt>
                <c:pt idx="1189">
                  <c:v>40252</c:v>
                </c:pt>
                <c:pt idx="1190">
                  <c:v>40253</c:v>
                </c:pt>
                <c:pt idx="1191">
                  <c:v>40254</c:v>
                </c:pt>
                <c:pt idx="1192">
                  <c:v>40255</c:v>
                </c:pt>
                <c:pt idx="1193">
                  <c:v>40256</c:v>
                </c:pt>
                <c:pt idx="1194">
                  <c:v>40259</c:v>
                </c:pt>
                <c:pt idx="1195">
                  <c:v>40260</c:v>
                </c:pt>
                <c:pt idx="1196">
                  <c:v>40261</c:v>
                </c:pt>
                <c:pt idx="1197">
                  <c:v>40262</c:v>
                </c:pt>
                <c:pt idx="1198">
                  <c:v>40263</c:v>
                </c:pt>
                <c:pt idx="1199">
                  <c:v>40266</c:v>
                </c:pt>
                <c:pt idx="1200">
                  <c:v>40267</c:v>
                </c:pt>
                <c:pt idx="1201">
                  <c:v>40268</c:v>
                </c:pt>
                <c:pt idx="1202">
                  <c:v>40269</c:v>
                </c:pt>
                <c:pt idx="1203">
                  <c:v>40273</c:v>
                </c:pt>
                <c:pt idx="1204">
                  <c:v>40274</c:v>
                </c:pt>
                <c:pt idx="1205">
                  <c:v>40275</c:v>
                </c:pt>
                <c:pt idx="1206">
                  <c:v>40276</c:v>
                </c:pt>
                <c:pt idx="1207">
                  <c:v>40277</c:v>
                </c:pt>
                <c:pt idx="1208">
                  <c:v>40280</c:v>
                </c:pt>
                <c:pt idx="1209">
                  <c:v>40281</c:v>
                </c:pt>
                <c:pt idx="1210">
                  <c:v>40282</c:v>
                </c:pt>
                <c:pt idx="1211">
                  <c:v>40283</c:v>
                </c:pt>
                <c:pt idx="1212">
                  <c:v>40284</c:v>
                </c:pt>
                <c:pt idx="1213">
                  <c:v>40287</c:v>
                </c:pt>
                <c:pt idx="1214">
                  <c:v>40288</c:v>
                </c:pt>
                <c:pt idx="1215">
                  <c:v>40290</c:v>
                </c:pt>
                <c:pt idx="1216">
                  <c:v>40291</c:v>
                </c:pt>
                <c:pt idx="1217">
                  <c:v>40294</c:v>
                </c:pt>
                <c:pt idx="1218">
                  <c:v>40295</c:v>
                </c:pt>
                <c:pt idx="1219">
                  <c:v>40296</c:v>
                </c:pt>
                <c:pt idx="1220">
                  <c:v>40297</c:v>
                </c:pt>
                <c:pt idx="1221">
                  <c:v>40298</c:v>
                </c:pt>
                <c:pt idx="1222">
                  <c:v>40301</c:v>
                </c:pt>
                <c:pt idx="1223">
                  <c:v>40302</c:v>
                </c:pt>
                <c:pt idx="1224">
                  <c:v>40303</c:v>
                </c:pt>
                <c:pt idx="1225">
                  <c:v>40304</c:v>
                </c:pt>
                <c:pt idx="1226">
                  <c:v>40305</c:v>
                </c:pt>
                <c:pt idx="1227">
                  <c:v>40308</c:v>
                </c:pt>
                <c:pt idx="1228">
                  <c:v>40309</c:v>
                </c:pt>
                <c:pt idx="1229">
                  <c:v>40310</c:v>
                </c:pt>
                <c:pt idx="1230">
                  <c:v>40311</c:v>
                </c:pt>
                <c:pt idx="1231">
                  <c:v>40312</c:v>
                </c:pt>
                <c:pt idx="1232">
                  <c:v>40315</c:v>
                </c:pt>
                <c:pt idx="1233">
                  <c:v>40316</c:v>
                </c:pt>
                <c:pt idx="1234">
                  <c:v>40317</c:v>
                </c:pt>
                <c:pt idx="1235">
                  <c:v>40318</c:v>
                </c:pt>
                <c:pt idx="1236">
                  <c:v>40319</c:v>
                </c:pt>
                <c:pt idx="1237">
                  <c:v>40322</c:v>
                </c:pt>
                <c:pt idx="1238">
                  <c:v>40323</c:v>
                </c:pt>
                <c:pt idx="1239">
                  <c:v>40324</c:v>
                </c:pt>
                <c:pt idx="1240">
                  <c:v>40325</c:v>
                </c:pt>
                <c:pt idx="1241">
                  <c:v>40326</c:v>
                </c:pt>
                <c:pt idx="1242">
                  <c:v>40329</c:v>
                </c:pt>
                <c:pt idx="1243">
                  <c:v>40330</c:v>
                </c:pt>
                <c:pt idx="1244">
                  <c:v>40331</c:v>
                </c:pt>
                <c:pt idx="1245">
                  <c:v>40333</c:v>
                </c:pt>
                <c:pt idx="1246">
                  <c:v>40336</c:v>
                </c:pt>
                <c:pt idx="1247">
                  <c:v>40337</c:v>
                </c:pt>
                <c:pt idx="1248">
                  <c:v>40338</c:v>
                </c:pt>
                <c:pt idx="1249">
                  <c:v>40339</c:v>
                </c:pt>
                <c:pt idx="1250">
                  <c:v>40340</c:v>
                </c:pt>
                <c:pt idx="1251">
                  <c:v>40343</c:v>
                </c:pt>
                <c:pt idx="1252">
                  <c:v>40344</c:v>
                </c:pt>
                <c:pt idx="1253">
                  <c:v>40345</c:v>
                </c:pt>
                <c:pt idx="1254">
                  <c:v>40346</c:v>
                </c:pt>
                <c:pt idx="1255">
                  <c:v>40347</c:v>
                </c:pt>
                <c:pt idx="1256">
                  <c:v>40350</c:v>
                </c:pt>
                <c:pt idx="1257">
                  <c:v>40351</c:v>
                </c:pt>
                <c:pt idx="1258">
                  <c:v>40352</c:v>
                </c:pt>
                <c:pt idx="1259">
                  <c:v>40353</c:v>
                </c:pt>
                <c:pt idx="1260">
                  <c:v>40354</c:v>
                </c:pt>
                <c:pt idx="1261">
                  <c:v>40357</c:v>
                </c:pt>
                <c:pt idx="1262">
                  <c:v>40358</c:v>
                </c:pt>
                <c:pt idx="1263">
                  <c:v>40359</c:v>
                </c:pt>
                <c:pt idx="1264">
                  <c:v>40360</c:v>
                </c:pt>
                <c:pt idx="1265">
                  <c:v>40361</c:v>
                </c:pt>
                <c:pt idx="1266">
                  <c:v>40364</c:v>
                </c:pt>
                <c:pt idx="1267">
                  <c:v>40365</c:v>
                </c:pt>
                <c:pt idx="1268">
                  <c:v>40366</c:v>
                </c:pt>
                <c:pt idx="1269">
                  <c:v>40367</c:v>
                </c:pt>
                <c:pt idx="1270">
                  <c:v>40371</c:v>
                </c:pt>
                <c:pt idx="1271">
                  <c:v>40372</c:v>
                </c:pt>
                <c:pt idx="1272">
                  <c:v>40373</c:v>
                </c:pt>
                <c:pt idx="1273">
                  <c:v>40374</c:v>
                </c:pt>
                <c:pt idx="1274">
                  <c:v>40375</c:v>
                </c:pt>
                <c:pt idx="1275">
                  <c:v>40378</c:v>
                </c:pt>
                <c:pt idx="1276">
                  <c:v>40379</c:v>
                </c:pt>
                <c:pt idx="1277">
                  <c:v>40380</c:v>
                </c:pt>
                <c:pt idx="1278">
                  <c:v>40381</c:v>
                </c:pt>
                <c:pt idx="1279">
                  <c:v>40382</c:v>
                </c:pt>
                <c:pt idx="1280">
                  <c:v>40385</c:v>
                </c:pt>
                <c:pt idx="1281">
                  <c:v>40386</c:v>
                </c:pt>
                <c:pt idx="1282">
                  <c:v>40387</c:v>
                </c:pt>
                <c:pt idx="1283">
                  <c:v>40388</c:v>
                </c:pt>
                <c:pt idx="1284">
                  <c:v>40389</c:v>
                </c:pt>
                <c:pt idx="1285">
                  <c:v>40392</c:v>
                </c:pt>
                <c:pt idx="1286">
                  <c:v>40393</c:v>
                </c:pt>
                <c:pt idx="1287">
                  <c:v>40394</c:v>
                </c:pt>
                <c:pt idx="1288">
                  <c:v>40395</c:v>
                </c:pt>
                <c:pt idx="1289">
                  <c:v>40396</c:v>
                </c:pt>
                <c:pt idx="1290">
                  <c:v>40399</c:v>
                </c:pt>
                <c:pt idx="1291">
                  <c:v>40400</c:v>
                </c:pt>
                <c:pt idx="1292">
                  <c:v>40401</c:v>
                </c:pt>
                <c:pt idx="1293">
                  <c:v>40402</c:v>
                </c:pt>
                <c:pt idx="1294">
                  <c:v>40403</c:v>
                </c:pt>
                <c:pt idx="1295">
                  <c:v>40406</c:v>
                </c:pt>
                <c:pt idx="1296">
                  <c:v>40407</c:v>
                </c:pt>
                <c:pt idx="1297">
                  <c:v>40408</c:v>
                </c:pt>
                <c:pt idx="1298">
                  <c:v>40409</c:v>
                </c:pt>
                <c:pt idx="1299">
                  <c:v>40410</c:v>
                </c:pt>
                <c:pt idx="1300">
                  <c:v>40413</c:v>
                </c:pt>
                <c:pt idx="1301">
                  <c:v>40414</c:v>
                </c:pt>
                <c:pt idx="1302">
                  <c:v>40415</c:v>
                </c:pt>
                <c:pt idx="1303">
                  <c:v>40416</c:v>
                </c:pt>
                <c:pt idx="1304">
                  <c:v>40417</c:v>
                </c:pt>
                <c:pt idx="1305">
                  <c:v>40420</c:v>
                </c:pt>
                <c:pt idx="1306">
                  <c:v>40421</c:v>
                </c:pt>
                <c:pt idx="1307">
                  <c:v>40422</c:v>
                </c:pt>
                <c:pt idx="1308">
                  <c:v>40423</c:v>
                </c:pt>
                <c:pt idx="1309">
                  <c:v>40424</c:v>
                </c:pt>
                <c:pt idx="1310">
                  <c:v>40427</c:v>
                </c:pt>
                <c:pt idx="1311">
                  <c:v>40429</c:v>
                </c:pt>
                <c:pt idx="1312">
                  <c:v>40430</c:v>
                </c:pt>
                <c:pt idx="1313">
                  <c:v>40431</c:v>
                </c:pt>
                <c:pt idx="1314">
                  <c:v>40434</c:v>
                </c:pt>
                <c:pt idx="1315">
                  <c:v>40435</c:v>
                </c:pt>
                <c:pt idx="1316">
                  <c:v>40436</c:v>
                </c:pt>
                <c:pt idx="1317">
                  <c:v>40437</c:v>
                </c:pt>
                <c:pt idx="1318">
                  <c:v>40438</c:v>
                </c:pt>
                <c:pt idx="1319">
                  <c:v>40441</c:v>
                </c:pt>
                <c:pt idx="1320">
                  <c:v>40442</c:v>
                </c:pt>
                <c:pt idx="1321">
                  <c:v>40443</c:v>
                </c:pt>
                <c:pt idx="1322">
                  <c:v>40444</c:v>
                </c:pt>
                <c:pt idx="1323">
                  <c:v>40445</c:v>
                </c:pt>
                <c:pt idx="1324">
                  <c:v>40448</c:v>
                </c:pt>
                <c:pt idx="1325">
                  <c:v>40449</c:v>
                </c:pt>
                <c:pt idx="1326">
                  <c:v>40450</c:v>
                </c:pt>
                <c:pt idx="1327">
                  <c:v>40451</c:v>
                </c:pt>
                <c:pt idx="1328">
                  <c:v>40452</c:v>
                </c:pt>
                <c:pt idx="1329">
                  <c:v>40455</c:v>
                </c:pt>
                <c:pt idx="1330">
                  <c:v>40456</c:v>
                </c:pt>
                <c:pt idx="1331">
                  <c:v>40457</c:v>
                </c:pt>
                <c:pt idx="1332">
                  <c:v>40458</c:v>
                </c:pt>
                <c:pt idx="1333">
                  <c:v>40459</c:v>
                </c:pt>
                <c:pt idx="1334">
                  <c:v>40462</c:v>
                </c:pt>
                <c:pt idx="1335">
                  <c:v>40464</c:v>
                </c:pt>
                <c:pt idx="1336">
                  <c:v>40465</c:v>
                </c:pt>
                <c:pt idx="1337">
                  <c:v>40466</c:v>
                </c:pt>
                <c:pt idx="1338">
                  <c:v>40469</c:v>
                </c:pt>
                <c:pt idx="1339">
                  <c:v>40470</c:v>
                </c:pt>
                <c:pt idx="1340">
                  <c:v>40471</c:v>
                </c:pt>
                <c:pt idx="1341">
                  <c:v>40472</c:v>
                </c:pt>
                <c:pt idx="1342">
                  <c:v>40473</c:v>
                </c:pt>
                <c:pt idx="1343">
                  <c:v>40476</c:v>
                </c:pt>
                <c:pt idx="1344">
                  <c:v>40477</c:v>
                </c:pt>
                <c:pt idx="1345">
                  <c:v>40478</c:v>
                </c:pt>
                <c:pt idx="1346">
                  <c:v>40479</c:v>
                </c:pt>
                <c:pt idx="1347">
                  <c:v>40480</c:v>
                </c:pt>
                <c:pt idx="1348">
                  <c:v>40483</c:v>
                </c:pt>
                <c:pt idx="1349">
                  <c:v>40485</c:v>
                </c:pt>
                <c:pt idx="1350">
                  <c:v>40486</c:v>
                </c:pt>
                <c:pt idx="1351">
                  <c:v>40487</c:v>
                </c:pt>
                <c:pt idx="1352">
                  <c:v>40490</c:v>
                </c:pt>
                <c:pt idx="1353">
                  <c:v>40491</c:v>
                </c:pt>
                <c:pt idx="1354">
                  <c:v>40492</c:v>
                </c:pt>
                <c:pt idx="1355">
                  <c:v>40493</c:v>
                </c:pt>
                <c:pt idx="1356">
                  <c:v>40494</c:v>
                </c:pt>
                <c:pt idx="1357">
                  <c:v>40498</c:v>
                </c:pt>
                <c:pt idx="1358">
                  <c:v>40499</c:v>
                </c:pt>
                <c:pt idx="1359">
                  <c:v>40500</c:v>
                </c:pt>
                <c:pt idx="1360">
                  <c:v>40501</c:v>
                </c:pt>
                <c:pt idx="1361">
                  <c:v>40504</c:v>
                </c:pt>
                <c:pt idx="1362">
                  <c:v>40505</c:v>
                </c:pt>
                <c:pt idx="1363">
                  <c:v>40506</c:v>
                </c:pt>
                <c:pt idx="1364">
                  <c:v>40507</c:v>
                </c:pt>
                <c:pt idx="1365">
                  <c:v>40508</c:v>
                </c:pt>
                <c:pt idx="1366">
                  <c:v>40511</c:v>
                </c:pt>
                <c:pt idx="1367">
                  <c:v>40512</c:v>
                </c:pt>
                <c:pt idx="1368">
                  <c:v>40513</c:v>
                </c:pt>
                <c:pt idx="1369">
                  <c:v>40514</c:v>
                </c:pt>
                <c:pt idx="1370">
                  <c:v>40515</c:v>
                </c:pt>
                <c:pt idx="1371">
                  <c:v>40518</c:v>
                </c:pt>
                <c:pt idx="1372">
                  <c:v>40519</c:v>
                </c:pt>
                <c:pt idx="1373">
                  <c:v>40520</c:v>
                </c:pt>
                <c:pt idx="1374">
                  <c:v>40521</c:v>
                </c:pt>
                <c:pt idx="1375">
                  <c:v>40522</c:v>
                </c:pt>
                <c:pt idx="1376">
                  <c:v>40525</c:v>
                </c:pt>
                <c:pt idx="1377">
                  <c:v>40526</c:v>
                </c:pt>
                <c:pt idx="1378">
                  <c:v>40527</c:v>
                </c:pt>
                <c:pt idx="1379">
                  <c:v>40528</c:v>
                </c:pt>
                <c:pt idx="1380">
                  <c:v>40529</c:v>
                </c:pt>
                <c:pt idx="1381">
                  <c:v>40532</c:v>
                </c:pt>
                <c:pt idx="1382">
                  <c:v>40533</c:v>
                </c:pt>
                <c:pt idx="1383">
                  <c:v>40534</c:v>
                </c:pt>
                <c:pt idx="1384">
                  <c:v>40535</c:v>
                </c:pt>
                <c:pt idx="1385">
                  <c:v>40539</c:v>
                </c:pt>
                <c:pt idx="1386">
                  <c:v>40540</c:v>
                </c:pt>
                <c:pt idx="1387">
                  <c:v>40541</c:v>
                </c:pt>
                <c:pt idx="1388">
                  <c:v>40542</c:v>
                </c:pt>
                <c:pt idx="1389">
                  <c:v>40546</c:v>
                </c:pt>
                <c:pt idx="1390">
                  <c:v>40547</c:v>
                </c:pt>
                <c:pt idx="1391">
                  <c:v>40548</c:v>
                </c:pt>
                <c:pt idx="1392">
                  <c:v>40549</c:v>
                </c:pt>
                <c:pt idx="1393">
                  <c:v>40550</c:v>
                </c:pt>
                <c:pt idx="1394">
                  <c:v>40553</c:v>
                </c:pt>
                <c:pt idx="1395">
                  <c:v>40554</c:v>
                </c:pt>
                <c:pt idx="1396">
                  <c:v>40555</c:v>
                </c:pt>
                <c:pt idx="1397">
                  <c:v>40556</c:v>
                </c:pt>
                <c:pt idx="1398">
                  <c:v>40557</c:v>
                </c:pt>
                <c:pt idx="1399">
                  <c:v>40560</c:v>
                </c:pt>
                <c:pt idx="1400">
                  <c:v>40561</c:v>
                </c:pt>
                <c:pt idx="1401">
                  <c:v>40562</c:v>
                </c:pt>
                <c:pt idx="1402">
                  <c:v>40563</c:v>
                </c:pt>
                <c:pt idx="1403">
                  <c:v>40564</c:v>
                </c:pt>
                <c:pt idx="1404">
                  <c:v>40567</c:v>
                </c:pt>
                <c:pt idx="1405">
                  <c:v>40569</c:v>
                </c:pt>
                <c:pt idx="1406">
                  <c:v>40570</c:v>
                </c:pt>
                <c:pt idx="1407">
                  <c:v>40571</c:v>
                </c:pt>
                <c:pt idx="1408">
                  <c:v>40574</c:v>
                </c:pt>
                <c:pt idx="1409">
                  <c:v>40575</c:v>
                </c:pt>
                <c:pt idx="1410">
                  <c:v>40576</c:v>
                </c:pt>
                <c:pt idx="1411">
                  <c:v>40577</c:v>
                </c:pt>
                <c:pt idx="1412">
                  <c:v>40578</c:v>
                </c:pt>
                <c:pt idx="1413">
                  <c:v>40581</c:v>
                </c:pt>
                <c:pt idx="1414">
                  <c:v>40582</c:v>
                </c:pt>
                <c:pt idx="1415">
                  <c:v>40583</c:v>
                </c:pt>
                <c:pt idx="1416">
                  <c:v>40584</c:v>
                </c:pt>
                <c:pt idx="1417">
                  <c:v>40585</c:v>
                </c:pt>
                <c:pt idx="1418">
                  <c:v>40588</c:v>
                </c:pt>
                <c:pt idx="1419">
                  <c:v>40589</c:v>
                </c:pt>
                <c:pt idx="1420">
                  <c:v>40590</c:v>
                </c:pt>
                <c:pt idx="1421">
                  <c:v>40591</c:v>
                </c:pt>
                <c:pt idx="1422">
                  <c:v>40592</c:v>
                </c:pt>
                <c:pt idx="1423">
                  <c:v>40595</c:v>
                </c:pt>
                <c:pt idx="1424">
                  <c:v>40596</c:v>
                </c:pt>
                <c:pt idx="1425">
                  <c:v>40597</c:v>
                </c:pt>
                <c:pt idx="1426">
                  <c:v>40598</c:v>
                </c:pt>
                <c:pt idx="1427">
                  <c:v>40599</c:v>
                </c:pt>
                <c:pt idx="1428">
                  <c:v>40602</c:v>
                </c:pt>
                <c:pt idx="1429">
                  <c:v>40603</c:v>
                </c:pt>
                <c:pt idx="1430">
                  <c:v>40604</c:v>
                </c:pt>
                <c:pt idx="1431">
                  <c:v>40605</c:v>
                </c:pt>
                <c:pt idx="1432">
                  <c:v>40606</c:v>
                </c:pt>
                <c:pt idx="1433">
                  <c:v>40611</c:v>
                </c:pt>
                <c:pt idx="1434">
                  <c:v>40612</c:v>
                </c:pt>
                <c:pt idx="1435">
                  <c:v>40613</c:v>
                </c:pt>
                <c:pt idx="1436">
                  <c:v>40616</c:v>
                </c:pt>
                <c:pt idx="1437">
                  <c:v>40617</c:v>
                </c:pt>
                <c:pt idx="1438">
                  <c:v>40618</c:v>
                </c:pt>
                <c:pt idx="1439">
                  <c:v>40619</c:v>
                </c:pt>
                <c:pt idx="1440">
                  <c:v>40620</c:v>
                </c:pt>
                <c:pt idx="1441">
                  <c:v>40623</c:v>
                </c:pt>
                <c:pt idx="1442">
                  <c:v>40624</c:v>
                </c:pt>
                <c:pt idx="1443">
                  <c:v>40625</c:v>
                </c:pt>
                <c:pt idx="1444">
                  <c:v>40626</c:v>
                </c:pt>
                <c:pt idx="1445">
                  <c:v>40627</c:v>
                </c:pt>
                <c:pt idx="1446">
                  <c:v>40630</c:v>
                </c:pt>
                <c:pt idx="1447">
                  <c:v>40631</c:v>
                </c:pt>
                <c:pt idx="1448">
                  <c:v>40632</c:v>
                </c:pt>
                <c:pt idx="1449">
                  <c:v>40633</c:v>
                </c:pt>
                <c:pt idx="1450">
                  <c:v>40634</c:v>
                </c:pt>
                <c:pt idx="1451">
                  <c:v>40637</c:v>
                </c:pt>
                <c:pt idx="1452">
                  <c:v>40638</c:v>
                </c:pt>
                <c:pt idx="1453">
                  <c:v>40639</c:v>
                </c:pt>
                <c:pt idx="1454">
                  <c:v>40640</c:v>
                </c:pt>
                <c:pt idx="1455">
                  <c:v>40641</c:v>
                </c:pt>
                <c:pt idx="1456">
                  <c:v>40644</c:v>
                </c:pt>
                <c:pt idx="1457">
                  <c:v>40645</c:v>
                </c:pt>
                <c:pt idx="1458">
                  <c:v>40646</c:v>
                </c:pt>
                <c:pt idx="1459">
                  <c:v>40647</c:v>
                </c:pt>
                <c:pt idx="1460">
                  <c:v>40648</c:v>
                </c:pt>
                <c:pt idx="1461">
                  <c:v>40651</c:v>
                </c:pt>
                <c:pt idx="1462">
                  <c:v>40652</c:v>
                </c:pt>
                <c:pt idx="1463">
                  <c:v>40653</c:v>
                </c:pt>
                <c:pt idx="1464">
                  <c:v>40658</c:v>
                </c:pt>
                <c:pt idx="1465">
                  <c:v>40659</c:v>
                </c:pt>
                <c:pt idx="1466">
                  <c:v>40660</c:v>
                </c:pt>
                <c:pt idx="1467">
                  <c:v>40661</c:v>
                </c:pt>
                <c:pt idx="1468">
                  <c:v>40662</c:v>
                </c:pt>
                <c:pt idx="1469">
                  <c:v>40665</c:v>
                </c:pt>
                <c:pt idx="1470">
                  <c:v>40666</c:v>
                </c:pt>
                <c:pt idx="1471">
                  <c:v>40667</c:v>
                </c:pt>
                <c:pt idx="1472">
                  <c:v>40668</c:v>
                </c:pt>
                <c:pt idx="1473">
                  <c:v>40669</c:v>
                </c:pt>
                <c:pt idx="1474">
                  <c:v>40672</c:v>
                </c:pt>
                <c:pt idx="1475">
                  <c:v>40673</c:v>
                </c:pt>
                <c:pt idx="1476">
                  <c:v>40674</c:v>
                </c:pt>
                <c:pt idx="1477">
                  <c:v>40675</c:v>
                </c:pt>
                <c:pt idx="1478">
                  <c:v>40676</c:v>
                </c:pt>
                <c:pt idx="1479">
                  <c:v>40679</c:v>
                </c:pt>
                <c:pt idx="1480">
                  <c:v>40680</c:v>
                </c:pt>
                <c:pt idx="1481">
                  <c:v>40681</c:v>
                </c:pt>
                <c:pt idx="1482">
                  <c:v>40682</c:v>
                </c:pt>
                <c:pt idx="1483">
                  <c:v>40683</c:v>
                </c:pt>
                <c:pt idx="1484">
                  <c:v>40686</c:v>
                </c:pt>
                <c:pt idx="1485">
                  <c:v>40687</c:v>
                </c:pt>
                <c:pt idx="1486">
                  <c:v>40688</c:v>
                </c:pt>
                <c:pt idx="1487">
                  <c:v>40689</c:v>
                </c:pt>
                <c:pt idx="1488">
                  <c:v>40690</c:v>
                </c:pt>
                <c:pt idx="1489">
                  <c:v>40693</c:v>
                </c:pt>
                <c:pt idx="1490">
                  <c:v>40694</c:v>
                </c:pt>
                <c:pt idx="1491">
                  <c:v>40695</c:v>
                </c:pt>
                <c:pt idx="1492">
                  <c:v>40696</c:v>
                </c:pt>
                <c:pt idx="1493">
                  <c:v>40697</c:v>
                </c:pt>
                <c:pt idx="1494">
                  <c:v>40700</c:v>
                </c:pt>
                <c:pt idx="1495">
                  <c:v>40701</c:v>
                </c:pt>
                <c:pt idx="1496">
                  <c:v>40702</c:v>
                </c:pt>
                <c:pt idx="1497">
                  <c:v>40703</c:v>
                </c:pt>
                <c:pt idx="1498">
                  <c:v>40704</c:v>
                </c:pt>
                <c:pt idx="1499">
                  <c:v>40707</c:v>
                </c:pt>
                <c:pt idx="1500">
                  <c:v>40708</c:v>
                </c:pt>
                <c:pt idx="1501">
                  <c:v>40709</c:v>
                </c:pt>
                <c:pt idx="1502">
                  <c:v>40710</c:v>
                </c:pt>
                <c:pt idx="1503">
                  <c:v>40711</c:v>
                </c:pt>
                <c:pt idx="1504">
                  <c:v>40714</c:v>
                </c:pt>
                <c:pt idx="1505">
                  <c:v>40715</c:v>
                </c:pt>
                <c:pt idx="1506">
                  <c:v>40716</c:v>
                </c:pt>
                <c:pt idx="1507">
                  <c:v>40718</c:v>
                </c:pt>
                <c:pt idx="1508">
                  <c:v>40721</c:v>
                </c:pt>
                <c:pt idx="1509">
                  <c:v>40722</c:v>
                </c:pt>
                <c:pt idx="1510">
                  <c:v>40723</c:v>
                </c:pt>
                <c:pt idx="1511">
                  <c:v>40724</c:v>
                </c:pt>
                <c:pt idx="1512">
                  <c:v>40725</c:v>
                </c:pt>
                <c:pt idx="1513">
                  <c:v>40728</c:v>
                </c:pt>
                <c:pt idx="1514">
                  <c:v>40729</c:v>
                </c:pt>
                <c:pt idx="1515">
                  <c:v>40730</c:v>
                </c:pt>
                <c:pt idx="1516">
                  <c:v>40731</c:v>
                </c:pt>
                <c:pt idx="1517">
                  <c:v>40732</c:v>
                </c:pt>
                <c:pt idx="1518">
                  <c:v>40735</c:v>
                </c:pt>
                <c:pt idx="1519">
                  <c:v>40736</c:v>
                </c:pt>
                <c:pt idx="1520">
                  <c:v>40737</c:v>
                </c:pt>
                <c:pt idx="1521">
                  <c:v>40738</c:v>
                </c:pt>
                <c:pt idx="1522">
                  <c:v>40739</c:v>
                </c:pt>
                <c:pt idx="1523">
                  <c:v>40742</c:v>
                </c:pt>
                <c:pt idx="1524">
                  <c:v>40743</c:v>
                </c:pt>
                <c:pt idx="1525">
                  <c:v>40744</c:v>
                </c:pt>
                <c:pt idx="1526">
                  <c:v>40745</c:v>
                </c:pt>
                <c:pt idx="1527">
                  <c:v>40746</c:v>
                </c:pt>
                <c:pt idx="1528">
                  <c:v>40749</c:v>
                </c:pt>
                <c:pt idx="1529">
                  <c:v>40750</c:v>
                </c:pt>
                <c:pt idx="1530">
                  <c:v>40751</c:v>
                </c:pt>
                <c:pt idx="1531">
                  <c:v>40752</c:v>
                </c:pt>
                <c:pt idx="1532">
                  <c:v>40753</c:v>
                </c:pt>
                <c:pt idx="1533">
                  <c:v>40756</c:v>
                </c:pt>
                <c:pt idx="1534">
                  <c:v>40757</c:v>
                </c:pt>
                <c:pt idx="1535">
                  <c:v>40758</c:v>
                </c:pt>
                <c:pt idx="1536">
                  <c:v>40759</c:v>
                </c:pt>
                <c:pt idx="1537">
                  <c:v>40760</c:v>
                </c:pt>
                <c:pt idx="1538">
                  <c:v>40763</c:v>
                </c:pt>
                <c:pt idx="1539">
                  <c:v>40764</c:v>
                </c:pt>
                <c:pt idx="1540">
                  <c:v>40765</c:v>
                </c:pt>
                <c:pt idx="1541">
                  <c:v>40766</c:v>
                </c:pt>
                <c:pt idx="1542">
                  <c:v>40767</c:v>
                </c:pt>
                <c:pt idx="1543">
                  <c:v>40770</c:v>
                </c:pt>
                <c:pt idx="1544">
                  <c:v>40771</c:v>
                </c:pt>
                <c:pt idx="1545">
                  <c:v>40772</c:v>
                </c:pt>
                <c:pt idx="1546">
                  <c:v>40773</c:v>
                </c:pt>
                <c:pt idx="1547">
                  <c:v>40774</c:v>
                </c:pt>
                <c:pt idx="1548">
                  <c:v>40777</c:v>
                </c:pt>
                <c:pt idx="1549">
                  <c:v>40778</c:v>
                </c:pt>
                <c:pt idx="1550">
                  <c:v>40779</c:v>
                </c:pt>
                <c:pt idx="1551">
                  <c:v>40780</c:v>
                </c:pt>
                <c:pt idx="1552">
                  <c:v>40781</c:v>
                </c:pt>
                <c:pt idx="1553">
                  <c:v>40784</c:v>
                </c:pt>
                <c:pt idx="1554">
                  <c:v>40785</c:v>
                </c:pt>
                <c:pt idx="1555">
                  <c:v>40786</c:v>
                </c:pt>
                <c:pt idx="1556">
                  <c:v>40787</c:v>
                </c:pt>
                <c:pt idx="1557">
                  <c:v>40788</c:v>
                </c:pt>
                <c:pt idx="1558">
                  <c:v>40791</c:v>
                </c:pt>
                <c:pt idx="1559">
                  <c:v>40792</c:v>
                </c:pt>
                <c:pt idx="1560">
                  <c:v>40794</c:v>
                </c:pt>
                <c:pt idx="1561">
                  <c:v>40795</c:v>
                </c:pt>
                <c:pt idx="1562">
                  <c:v>40798</c:v>
                </c:pt>
                <c:pt idx="1563">
                  <c:v>40799</c:v>
                </c:pt>
                <c:pt idx="1564">
                  <c:v>40800</c:v>
                </c:pt>
                <c:pt idx="1565">
                  <c:v>40801</c:v>
                </c:pt>
                <c:pt idx="1566">
                  <c:v>40802</c:v>
                </c:pt>
                <c:pt idx="1567">
                  <c:v>40805</c:v>
                </c:pt>
                <c:pt idx="1568">
                  <c:v>40806</c:v>
                </c:pt>
                <c:pt idx="1569">
                  <c:v>40807</c:v>
                </c:pt>
                <c:pt idx="1570">
                  <c:v>40808</c:v>
                </c:pt>
                <c:pt idx="1571">
                  <c:v>40809</c:v>
                </c:pt>
                <c:pt idx="1572">
                  <c:v>40812</c:v>
                </c:pt>
                <c:pt idx="1573">
                  <c:v>40813</c:v>
                </c:pt>
                <c:pt idx="1574">
                  <c:v>40814</c:v>
                </c:pt>
                <c:pt idx="1575">
                  <c:v>40815</c:v>
                </c:pt>
                <c:pt idx="1576">
                  <c:v>40816</c:v>
                </c:pt>
                <c:pt idx="1577">
                  <c:v>40819</c:v>
                </c:pt>
                <c:pt idx="1578">
                  <c:v>40820</c:v>
                </c:pt>
                <c:pt idx="1579">
                  <c:v>40821</c:v>
                </c:pt>
                <c:pt idx="1580">
                  <c:v>40822</c:v>
                </c:pt>
                <c:pt idx="1581">
                  <c:v>40823</c:v>
                </c:pt>
                <c:pt idx="1582">
                  <c:v>40826</c:v>
                </c:pt>
                <c:pt idx="1583">
                  <c:v>40827</c:v>
                </c:pt>
                <c:pt idx="1584">
                  <c:v>40829</c:v>
                </c:pt>
                <c:pt idx="1585">
                  <c:v>40830</c:v>
                </c:pt>
                <c:pt idx="1586">
                  <c:v>40833</c:v>
                </c:pt>
                <c:pt idx="1587">
                  <c:v>40834</c:v>
                </c:pt>
                <c:pt idx="1588">
                  <c:v>40835</c:v>
                </c:pt>
                <c:pt idx="1589">
                  <c:v>40836</c:v>
                </c:pt>
                <c:pt idx="1590">
                  <c:v>40837</c:v>
                </c:pt>
                <c:pt idx="1591">
                  <c:v>40840</c:v>
                </c:pt>
                <c:pt idx="1592">
                  <c:v>40841</c:v>
                </c:pt>
                <c:pt idx="1593">
                  <c:v>40842</c:v>
                </c:pt>
                <c:pt idx="1594">
                  <c:v>40843</c:v>
                </c:pt>
                <c:pt idx="1595">
                  <c:v>40844</c:v>
                </c:pt>
                <c:pt idx="1596">
                  <c:v>40847</c:v>
                </c:pt>
                <c:pt idx="1597">
                  <c:v>40848</c:v>
                </c:pt>
                <c:pt idx="1598">
                  <c:v>40850</c:v>
                </c:pt>
                <c:pt idx="1599">
                  <c:v>40851</c:v>
                </c:pt>
                <c:pt idx="1600">
                  <c:v>40854</c:v>
                </c:pt>
                <c:pt idx="1601">
                  <c:v>40855</c:v>
                </c:pt>
                <c:pt idx="1602">
                  <c:v>40856</c:v>
                </c:pt>
                <c:pt idx="1603">
                  <c:v>40857</c:v>
                </c:pt>
                <c:pt idx="1604">
                  <c:v>40858</c:v>
                </c:pt>
                <c:pt idx="1605">
                  <c:v>40861</c:v>
                </c:pt>
                <c:pt idx="1606">
                  <c:v>40863</c:v>
                </c:pt>
                <c:pt idx="1607">
                  <c:v>40864</c:v>
                </c:pt>
                <c:pt idx="1608">
                  <c:v>40865</c:v>
                </c:pt>
                <c:pt idx="1609">
                  <c:v>40868</c:v>
                </c:pt>
                <c:pt idx="1610">
                  <c:v>40869</c:v>
                </c:pt>
                <c:pt idx="1611">
                  <c:v>40870</c:v>
                </c:pt>
                <c:pt idx="1612">
                  <c:v>40871</c:v>
                </c:pt>
                <c:pt idx="1613">
                  <c:v>40872</c:v>
                </c:pt>
                <c:pt idx="1614">
                  <c:v>40875</c:v>
                </c:pt>
                <c:pt idx="1615">
                  <c:v>40876</c:v>
                </c:pt>
                <c:pt idx="1616">
                  <c:v>40877</c:v>
                </c:pt>
                <c:pt idx="1617">
                  <c:v>40878</c:v>
                </c:pt>
                <c:pt idx="1618">
                  <c:v>40879</c:v>
                </c:pt>
                <c:pt idx="1619">
                  <c:v>40882</c:v>
                </c:pt>
                <c:pt idx="1620">
                  <c:v>40883</c:v>
                </c:pt>
                <c:pt idx="1621">
                  <c:v>40884</c:v>
                </c:pt>
                <c:pt idx="1622">
                  <c:v>40885</c:v>
                </c:pt>
                <c:pt idx="1623">
                  <c:v>40886</c:v>
                </c:pt>
                <c:pt idx="1624">
                  <c:v>40889</c:v>
                </c:pt>
                <c:pt idx="1625">
                  <c:v>40890</c:v>
                </c:pt>
                <c:pt idx="1626">
                  <c:v>40891</c:v>
                </c:pt>
                <c:pt idx="1627">
                  <c:v>40892</c:v>
                </c:pt>
                <c:pt idx="1628">
                  <c:v>40893</c:v>
                </c:pt>
                <c:pt idx="1629">
                  <c:v>40896</c:v>
                </c:pt>
                <c:pt idx="1630">
                  <c:v>40897</c:v>
                </c:pt>
                <c:pt idx="1631">
                  <c:v>40898</c:v>
                </c:pt>
                <c:pt idx="1632">
                  <c:v>40899</c:v>
                </c:pt>
                <c:pt idx="1633">
                  <c:v>40900</c:v>
                </c:pt>
                <c:pt idx="1634">
                  <c:v>40903</c:v>
                </c:pt>
                <c:pt idx="1635">
                  <c:v>40904</c:v>
                </c:pt>
                <c:pt idx="1636">
                  <c:v>40905</c:v>
                </c:pt>
                <c:pt idx="1637">
                  <c:v>40906</c:v>
                </c:pt>
                <c:pt idx="1638">
                  <c:v>40910</c:v>
                </c:pt>
                <c:pt idx="1639">
                  <c:v>40911</c:v>
                </c:pt>
                <c:pt idx="1640">
                  <c:v>40912</c:v>
                </c:pt>
                <c:pt idx="1641">
                  <c:v>40913</c:v>
                </c:pt>
                <c:pt idx="1642">
                  <c:v>40914</c:v>
                </c:pt>
                <c:pt idx="1643">
                  <c:v>40917</c:v>
                </c:pt>
                <c:pt idx="1644">
                  <c:v>40918</c:v>
                </c:pt>
                <c:pt idx="1645">
                  <c:v>40919</c:v>
                </c:pt>
                <c:pt idx="1646">
                  <c:v>40920</c:v>
                </c:pt>
                <c:pt idx="1647">
                  <c:v>40921</c:v>
                </c:pt>
                <c:pt idx="1648">
                  <c:v>40924</c:v>
                </c:pt>
                <c:pt idx="1649">
                  <c:v>40925</c:v>
                </c:pt>
                <c:pt idx="1650">
                  <c:v>40926</c:v>
                </c:pt>
                <c:pt idx="1651">
                  <c:v>40927</c:v>
                </c:pt>
                <c:pt idx="1652">
                  <c:v>40928</c:v>
                </c:pt>
                <c:pt idx="1653">
                  <c:v>40931</c:v>
                </c:pt>
                <c:pt idx="1654">
                  <c:v>40932</c:v>
                </c:pt>
                <c:pt idx="1655">
                  <c:v>40934</c:v>
                </c:pt>
                <c:pt idx="1656">
                  <c:v>40935</c:v>
                </c:pt>
                <c:pt idx="1657">
                  <c:v>40938</c:v>
                </c:pt>
                <c:pt idx="1658">
                  <c:v>40939</c:v>
                </c:pt>
                <c:pt idx="1659">
                  <c:v>40940</c:v>
                </c:pt>
                <c:pt idx="1660">
                  <c:v>40941</c:v>
                </c:pt>
                <c:pt idx="1661">
                  <c:v>40942</c:v>
                </c:pt>
                <c:pt idx="1662">
                  <c:v>40945</c:v>
                </c:pt>
                <c:pt idx="1663">
                  <c:v>40946</c:v>
                </c:pt>
                <c:pt idx="1664">
                  <c:v>40947</c:v>
                </c:pt>
                <c:pt idx="1665">
                  <c:v>40948</c:v>
                </c:pt>
                <c:pt idx="1666">
                  <c:v>40949</c:v>
                </c:pt>
                <c:pt idx="1667">
                  <c:v>40952</c:v>
                </c:pt>
                <c:pt idx="1668">
                  <c:v>40953</c:v>
                </c:pt>
                <c:pt idx="1669">
                  <c:v>40954</c:v>
                </c:pt>
                <c:pt idx="1670">
                  <c:v>40955</c:v>
                </c:pt>
                <c:pt idx="1671">
                  <c:v>40956</c:v>
                </c:pt>
                <c:pt idx="1672">
                  <c:v>40961</c:v>
                </c:pt>
                <c:pt idx="1673">
                  <c:v>40962</c:v>
                </c:pt>
                <c:pt idx="1674">
                  <c:v>40963</c:v>
                </c:pt>
                <c:pt idx="1675">
                  <c:v>40966</c:v>
                </c:pt>
                <c:pt idx="1676">
                  <c:v>40967</c:v>
                </c:pt>
                <c:pt idx="1677">
                  <c:v>40968</c:v>
                </c:pt>
                <c:pt idx="1678">
                  <c:v>40969</c:v>
                </c:pt>
                <c:pt idx="1679">
                  <c:v>40970</c:v>
                </c:pt>
                <c:pt idx="1680">
                  <c:v>40973</c:v>
                </c:pt>
                <c:pt idx="1681">
                  <c:v>40974</c:v>
                </c:pt>
                <c:pt idx="1682">
                  <c:v>40975</c:v>
                </c:pt>
                <c:pt idx="1683">
                  <c:v>40976</c:v>
                </c:pt>
                <c:pt idx="1684">
                  <c:v>40977</c:v>
                </c:pt>
                <c:pt idx="1685">
                  <c:v>40980</c:v>
                </c:pt>
                <c:pt idx="1686">
                  <c:v>40981</c:v>
                </c:pt>
                <c:pt idx="1687">
                  <c:v>40982</c:v>
                </c:pt>
                <c:pt idx="1688">
                  <c:v>40983</c:v>
                </c:pt>
                <c:pt idx="1689">
                  <c:v>40984</c:v>
                </c:pt>
                <c:pt idx="1690">
                  <c:v>40987</c:v>
                </c:pt>
                <c:pt idx="1691">
                  <c:v>40988</c:v>
                </c:pt>
                <c:pt idx="1692">
                  <c:v>40989</c:v>
                </c:pt>
                <c:pt idx="1693">
                  <c:v>40990</c:v>
                </c:pt>
                <c:pt idx="1694">
                  <c:v>40991</c:v>
                </c:pt>
                <c:pt idx="1695">
                  <c:v>40994</c:v>
                </c:pt>
                <c:pt idx="1696">
                  <c:v>40995</c:v>
                </c:pt>
                <c:pt idx="1697">
                  <c:v>40996</c:v>
                </c:pt>
                <c:pt idx="1698">
                  <c:v>40997</c:v>
                </c:pt>
                <c:pt idx="1699">
                  <c:v>40998</c:v>
                </c:pt>
                <c:pt idx="1700">
                  <c:v>41001</c:v>
                </c:pt>
                <c:pt idx="1701">
                  <c:v>41002</c:v>
                </c:pt>
                <c:pt idx="1702">
                  <c:v>41003</c:v>
                </c:pt>
                <c:pt idx="1703">
                  <c:v>41004</c:v>
                </c:pt>
                <c:pt idx="1704">
                  <c:v>41008</c:v>
                </c:pt>
                <c:pt idx="1705">
                  <c:v>41009</c:v>
                </c:pt>
                <c:pt idx="1706">
                  <c:v>41010</c:v>
                </c:pt>
                <c:pt idx="1707">
                  <c:v>41011</c:v>
                </c:pt>
                <c:pt idx="1708">
                  <c:v>41012</c:v>
                </c:pt>
                <c:pt idx="1709">
                  <c:v>41015</c:v>
                </c:pt>
                <c:pt idx="1710">
                  <c:v>41016</c:v>
                </c:pt>
                <c:pt idx="1711">
                  <c:v>41017</c:v>
                </c:pt>
                <c:pt idx="1712">
                  <c:v>41018</c:v>
                </c:pt>
                <c:pt idx="1713">
                  <c:v>41019</c:v>
                </c:pt>
                <c:pt idx="1714">
                  <c:v>41022</c:v>
                </c:pt>
                <c:pt idx="1715">
                  <c:v>41023</c:v>
                </c:pt>
                <c:pt idx="1716">
                  <c:v>41024</c:v>
                </c:pt>
                <c:pt idx="1717">
                  <c:v>41025</c:v>
                </c:pt>
                <c:pt idx="1718">
                  <c:v>41026</c:v>
                </c:pt>
                <c:pt idx="1719">
                  <c:v>41029</c:v>
                </c:pt>
                <c:pt idx="1720">
                  <c:v>41031</c:v>
                </c:pt>
                <c:pt idx="1721">
                  <c:v>41032</c:v>
                </c:pt>
                <c:pt idx="1722">
                  <c:v>41033</c:v>
                </c:pt>
                <c:pt idx="1723">
                  <c:v>41036</c:v>
                </c:pt>
                <c:pt idx="1724">
                  <c:v>41037</c:v>
                </c:pt>
                <c:pt idx="1725">
                  <c:v>41038</c:v>
                </c:pt>
                <c:pt idx="1726">
                  <c:v>41039</c:v>
                </c:pt>
                <c:pt idx="1727">
                  <c:v>41040</c:v>
                </c:pt>
                <c:pt idx="1728">
                  <c:v>41043</c:v>
                </c:pt>
                <c:pt idx="1729">
                  <c:v>41044</c:v>
                </c:pt>
                <c:pt idx="1730">
                  <c:v>41045</c:v>
                </c:pt>
                <c:pt idx="1731">
                  <c:v>41046</c:v>
                </c:pt>
                <c:pt idx="1732">
                  <c:v>41047</c:v>
                </c:pt>
                <c:pt idx="1733">
                  <c:v>41050</c:v>
                </c:pt>
                <c:pt idx="1734">
                  <c:v>41051</c:v>
                </c:pt>
                <c:pt idx="1735">
                  <c:v>41052</c:v>
                </c:pt>
                <c:pt idx="1736">
                  <c:v>41053</c:v>
                </c:pt>
                <c:pt idx="1737">
                  <c:v>41054</c:v>
                </c:pt>
                <c:pt idx="1738">
                  <c:v>41057</c:v>
                </c:pt>
                <c:pt idx="1739">
                  <c:v>41058</c:v>
                </c:pt>
                <c:pt idx="1740">
                  <c:v>41059</c:v>
                </c:pt>
                <c:pt idx="1741">
                  <c:v>41060</c:v>
                </c:pt>
                <c:pt idx="1742">
                  <c:v>41061</c:v>
                </c:pt>
                <c:pt idx="1743">
                  <c:v>41064</c:v>
                </c:pt>
                <c:pt idx="1744">
                  <c:v>41065</c:v>
                </c:pt>
                <c:pt idx="1745">
                  <c:v>41066</c:v>
                </c:pt>
                <c:pt idx="1746">
                  <c:v>41068</c:v>
                </c:pt>
                <c:pt idx="1747">
                  <c:v>41071</c:v>
                </c:pt>
                <c:pt idx="1748">
                  <c:v>41072</c:v>
                </c:pt>
                <c:pt idx="1749">
                  <c:v>41073</c:v>
                </c:pt>
                <c:pt idx="1750">
                  <c:v>41074</c:v>
                </c:pt>
                <c:pt idx="1751">
                  <c:v>41075</c:v>
                </c:pt>
                <c:pt idx="1752">
                  <c:v>41078</c:v>
                </c:pt>
                <c:pt idx="1753">
                  <c:v>41079</c:v>
                </c:pt>
                <c:pt idx="1754">
                  <c:v>41080</c:v>
                </c:pt>
                <c:pt idx="1755">
                  <c:v>41081</c:v>
                </c:pt>
                <c:pt idx="1756">
                  <c:v>41082</c:v>
                </c:pt>
                <c:pt idx="1757">
                  <c:v>41085</c:v>
                </c:pt>
                <c:pt idx="1758">
                  <c:v>41086</c:v>
                </c:pt>
                <c:pt idx="1759">
                  <c:v>41087</c:v>
                </c:pt>
                <c:pt idx="1760">
                  <c:v>41088</c:v>
                </c:pt>
                <c:pt idx="1761">
                  <c:v>41089</c:v>
                </c:pt>
                <c:pt idx="1762">
                  <c:v>41092</c:v>
                </c:pt>
                <c:pt idx="1763">
                  <c:v>41093</c:v>
                </c:pt>
                <c:pt idx="1764">
                  <c:v>41094</c:v>
                </c:pt>
                <c:pt idx="1765">
                  <c:v>41095</c:v>
                </c:pt>
                <c:pt idx="1766">
                  <c:v>41096</c:v>
                </c:pt>
                <c:pt idx="1767">
                  <c:v>41100</c:v>
                </c:pt>
                <c:pt idx="1768">
                  <c:v>41101</c:v>
                </c:pt>
                <c:pt idx="1769">
                  <c:v>41102</c:v>
                </c:pt>
                <c:pt idx="1770">
                  <c:v>41103</c:v>
                </c:pt>
                <c:pt idx="1771">
                  <c:v>41106</c:v>
                </c:pt>
                <c:pt idx="1772">
                  <c:v>41107</c:v>
                </c:pt>
                <c:pt idx="1773">
                  <c:v>41108</c:v>
                </c:pt>
                <c:pt idx="1774">
                  <c:v>41109</c:v>
                </c:pt>
                <c:pt idx="1775">
                  <c:v>41110</c:v>
                </c:pt>
                <c:pt idx="1776">
                  <c:v>41113</c:v>
                </c:pt>
                <c:pt idx="1777">
                  <c:v>41114</c:v>
                </c:pt>
                <c:pt idx="1778">
                  <c:v>41115</c:v>
                </c:pt>
                <c:pt idx="1779">
                  <c:v>41116</c:v>
                </c:pt>
                <c:pt idx="1780">
                  <c:v>41117</c:v>
                </c:pt>
                <c:pt idx="1781">
                  <c:v>41120</c:v>
                </c:pt>
                <c:pt idx="1782">
                  <c:v>41121</c:v>
                </c:pt>
                <c:pt idx="1783">
                  <c:v>41122</c:v>
                </c:pt>
                <c:pt idx="1784">
                  <c:v>41123</c:v>
                </c:pt>
                <c:pt idx="1785">
                  <c:v>41124</c:v>
                </c:pt>
                <c:pt idx="1786">
                  <c:v>41127</c:v>
                </c:pt>
                <c:pt idx="1787">
                  <c:v>41128</c:v>
                </c:pt>
                <c:pt idx="1788">
                  <c:v>41129</c:v>
                </c:pt>
                <c:pt idx="1789">
                  <c:v>41130</c:v>
                </c:pt>
                <c:pt idx="1790">
                  <c:v>41131</c:v>
                </c:pt>
                <c:pt idx="1791">
                  <c:v>41134</c:v>
                </c:pt>
                <c:pt idx="1792">
                  <c:v>41135</c:v>
                </c:pt>
                <c:pt idx="1793">
                  <c:v>41136</c:v>
                </c:pt>
                <c:pt idx="1794">
                  <c:v>41137</c:v>
                </c:pt>
                <c:pt idx="1795">
                  <c:v>41138</c:v>
                </c:pt>
                <c:pt idx="1796">
                  <c:v>41141</c:v>
                </c:pt>
                <c:pt idx="1797">
                  <c:v>41142</c:v>
                </c:pt>
                <c:pt idx="1798">
                  <c:v>41143</c:v>
                </c:pt>
                <c:pt idx="1799">
                  <c:v>41144</c:v>
                </c:pt>
                <c:pt idx="1800">
                  <c:v>41145</c:v>
                </c:pt>
                <c:pt idx="1801">
                  <c:v>41148</c:v>
                </c:pt>
                <c:pt idx="1802">
                  <c:v>41149</c:v>
                </c:pt>
                <c:pt idx="1803">
                  <c:v>41150</c:v>
                </c:pt>
                <c:pt idx="1804">
                  <c:v>41151</c:v>
                </c:pt>
                <c:pt idx="1805">
                  <c:v>41152</c:v>
                </c:pt>
                <c:pt idx="1806">
                  <c:v>41155</c:v>
                </c:pt>
                <c:pt idx="1807">
                  <c:v>41156</c:v>
                </c:pt>
                <c:pt idx="1808">
                  <c:v>41157</c:v>
                </c:pt>
                <c:pt idx="1809">
                  <c:v>41158</c:v>
                </c:pt>
                <c:pt idx="1810">
                  <c:v>41162</c:v>
                </c:pt>
                <c:pt idx="1811">
                  <c:v>41163</c:v>
                </c:pt>
                <c:pt idx="1812">
                  <c:v>41164</c:v>
                </c:pt>
                <c:pt idx="1813">
                  <c:v>41165</c:v>
                </c:pt>
                <c:pt idx="1814">
                  <c:v>41166</c:v>
                </c:pt>
                <c:pt idx="1815">
                  <c:v>41169</c:v>
                </c:pt>
                <c:pt idx="1816">
                  <c:v>41170</c:v>
                </c:pt>
                <c:pt idx="1817">
                  <c:v>41171</c:v>
                </c:pt>
                <c:pt idx="1818">
                  <c:v>41172</c:v>
                </c:pt>
                <c:pt idx="1819">
                  <c:v>41173</c:v>
                </c:pt>
                <c:pt idx="1820">
                  <c:v>41176</c:v>
                </c:pt>
                <c:pt idx="1821">
                  <c:v>41177</c:v>
                </c:pt>
                <c:pt idx="1822">
                  <c:v>41178</c:v>
                </c:pt>
                <c:pt idx="1823">
                  <c:v>41179</c:v>
                </c:pt>
                <c:pt idx="1824">
                  <c:v>41180</c:v>
                </c:pt>
                <c:pt idx="1825">
                  <c:v>41183</c:v>
                </c:pt>
                <c:pt idx="1826">
                  <c:v>41184</c:v>
                </c:pt>
                <c:pt idx="1827">
                  <c:v>41185</c:v>
                </c:pt>
                <c:pt idx="1828">
                  <c:v>41186</c:v>
                </c:pt>
                <c:pt idx="1829">
                  <c:v>41187</c:v>
                </c:pt>
                <c:pt idx="1830">
                  <c:v>41190</c:v>
                </c:pt>
                <c:pt idx="1831">
                  <c:v>41191</c:v>
                </c:pt>
                <c:pt idx="1832">
                  <c:v>41192</c:v>
                </c:pt>
                <c:pt idx="1833">
                  <c:v>41193</c:v>
                </c:pt>
                <c:pt idx="1834">
                  <c:v>41197</c:v>
                </c:pt>
                <c:pt idx="1835">
                  <c:v>41198</c:v>
                </c:pt>
                <c:pt idx="1836">
                  <c:v>41199</c:v>
                </c:pt>
                <c:pt idx="1837">
                  <c:v>41200</c:v>
                </c:pt>
                <c:pt idx="1838">
                  <c:v>41201</c:v>
                </c:pt>
                <c:pt idx="1839">
                  <c:v>41204</c:v>
                </c:pt>
                <c:pt idx="1840">
                  <c:v>41205</c:v>
                </c:pt>
                <c:pt idx="1841">
                  <c:v>41206</c:v>
                </c:pt>
                <c:pt idx="1842">
                  <c:v>41207</c:v>
                </c:pt>
                <c:pt idx="1843">
                  <c:v>41208</c:v>
                </c:pt>
                <c:pt idx="1844">
                  <c:v>41211</c:v>
                </c:pt>
                <c:pt idx="1845">
                  <c:v>41212</c:v>
                </c:pt>
                <c:pt idx="1846">
                  <c:v>41213</c:v>
                </c:pt>
                <c:pt idx="1847">
                  <c:v>41214</c:v>
                </c:pt>
                <c:pt idx="1848">
                  <c:v>41218</c:v>
                </c:pt>
                <c:pt idx="1849">
                  <c:v>41219</c:v>
                </c:pt>
                <c:pt idx="1850">
                  <c:v>41220</c:v>
                </c:pt>
                <c:pt idx="1851">
                  <c:v>41221</c:v>
                </c:pt>
                <c:pt idx="1852">
                  <c:v>41222</c:v>
                </c:pt>
                <c:pt idx="1853">
                  <c:v>41225</c:v>
                </c:pt>
                <c:pt idx="1854">
                  <c:v>41226</c:v>
                </c:pt>
                <c:pt idx="1855">
                  <c:v>41227</c:v>
                </c:pt>
                <c:pt idx="1856">
                  <c:v>41229</c:v>
                </c:pt>
                <c:pt idx="1857">
                  <c:v>41232</c:v>
                </c:pt>
                <c:pt idx="1858">
                  <c:v>41234</c:v>
                </c:pt>
                <c:pt idx="1859">
                  <c:v>41235</c:v>
                </c:pt>
                <c:pt idx="1860">
                  <c:v>41236</c:v>
                </c:pt>
                <c:pt idx="1861">
                  <c:v>41239</c:v>
                </c:pt>
                <c:pt idx="1862">
                  <c:v>41240</c:v>
                </c:pt>
                <c:pt idx="1863">
                  <c:v>41241</c:v>
                </c:pt>
                <c:pt idx="1864">
                  <c:v>41242</c:v>
                </c:pt>
                <c:pt idx="1865">
                  <c:v>41243</c:v>
                </c:pt>
                <c:pt idx="1866">
                  <c:v>41246</c:v>
                </c:pt>
                <c:pt idx="1867">
                  <c:v>41247</c:v>
                </c:pt>
                <c:pt idx="1868">
                  <c:v>41248</c:v>
                </c:pt>
                <c:pt idx="1869">
                  <c:v>41249</c:v>
                </c:pt>
                <c:pt idx="1870">
                  <c:v>41250</c:v>
                </c:pt>
                <c:pt idx="1871">
                  <c:v>41253</c:v>
                </c:pt>
                <c:pt idx="1872">
                  <c:v>41254</c:v>
                </c:pt>
                <c:pt idx="1873">
                  <c:v>41255</c:v>
                </c:pt>
                <c:pt idx="1874">
                  <c:v>41256</c:v>
                </c:pt>
                <c:pt idx="1875">
                  <c:v>41257</c:v>
                </c:pt>
                <c:pt idx="1876">
                  <c:v>41260</c:v>
                </c:pt>
                <c:pt idx="1877">
                  <c:v>41261</c:v>
                </c:pt>
                <c:pt idx="1878">
                  <c:v>41262</c:v>
                </c:pt>
                <c:pt idx="1879">
                  <c:v>41263</c:v>
                </c:pt>
                <c:pt idx="1880">
                  <c:v>41264</c:v>
                </c:pt>
                <c:pt idx="1881">
                  <c:v>41269</c:v>
                </c:pt>
                <c:pt idx="1882">
                  <c:v>41270</c:v>
                </c:pt>
                <c:pt idx="1883">
                  <c:v>41271</c:v>
                </c:pt>
                <c:pt idx="1884">
                  <c:v>41276</c:v>
                </c:pt>
                <c:pt idx="1885">
                  <c:v>41277</c:v>
                </c:pt>
                <c:pt idx="1886">
                  <c:v>41278</c:v>
                </c:pt>
                <c:pt idx="1887">
                  <c:v>41281</c:v>
                </c:pt>
                <c:pt idx="1888">
                  <c:v>41282</c:v>
                </c:pt>
                <c:pt idx="1889">
                  <c:v>41283</c:v>
                </c:pt>
                <c:pt idx="1890">
                  <c:v>41284</c:v>
                </c:pt>
                <c:pt idx="1891">
                  <c:v>41285</c:v>
                </c:pt>
                <c:pt idx="1892">
                  <c:v>41288</c:v>
                </c:pt>
                <c:pt idx="1893">
                  <c:v>41289</c:v>
                </c:pt>
                <c:pt idx="1894">
                  <c:v>41290</c:v>
                </c:pt>
                <c:pt idx="1895">
                  <c:v>41291</c:v>
                </c:pt>
                <c:pt idx="1896">
                  <c:v>41292</c:v>
                </c:pt>
                <c:pt idx="1897">
                  <c:v>41295</c:v>
                </c:pt>
                <c:pt idx="1898">
                  <c:v>41296</c:v>
                </c:pt>
                <c:pt idx="1899">
                  <c:v>41297</c:v>
                </c:pt>
                <c:pt idx="1900">
                  <c:v>41298</c:v>
                </c:pt>
                <c:pt idx="1901">
                  <c:v>41302</c:v>
                </c:pt>
                <c:pt idx="1902">
                  <c:v>41303</c:v>
                </c:pt>
                <c:pt idx="1903">
                  <c:v>41304</c:v>
                </c:pt>
                <c:pt idx="1904">
                  <c:v>41305</c:v>
                </c:pt>
                <c:pt idx="1905">
                  <c:v>41306</c:v>
                </c:pt>
                <c:pt idx="1906">
                  <c:v>41309</c:v>
                </c:pt>
                <c:pt idx="1907">
                  <c:v>41310</c:v>
                </c:pt>
                <c:pt idx="1908">
                  <c:v>41311</c:v>
                </c:pt>
                <c:pt idx="1909">
                  <c:v>41312</c:v>
                </c:pt>
                <c:pt idx="1910">
                  <c:v>41313</c:v>
                </c:pt>
                <c:pt idx="1911">
                  <c:v>41318</c:v>
                </c:pt>
                <c:pt idx="1912">
                  <c:v>41319</c:v>
                </c:pt>
                <c:pt idx="1913">
                  <c:v>41320</c:v>
                </c:pt>
                <c:pt idx="1914">
                  <c:v>41323</c:v>
                </c:pt>
                <c:pt idx="1915">
                  <c:v>41324</c:v>
                </c:pt>
                <c:pt idx="1916">
                  <c:v>41325</c:v>
                </c:pt>
                <c:pt idx="1917">
                  <c:v>41326</c:v>
                </c:pt>
                <c:pt idx="1918">
                  <c:v>41327</c:v>
                </c:pt>
                <c:pt idx="1919">
                  <c:v>41330</c:v>
                </c:pt>
                <c:pt idx="1920">
                  <c:v>41331</c:v>
                </c:pt>
                <c:pt idx="1921">
                  <c:v>41332</c:v>
                </c:pt>
                <c:pt idx="1922">
                  <c:v>41333</c:v>
                </c:pt>
                <c:pt idx="1923">
                  <c:v>41334</c:v>
                </c:pt>
                <c:pt idx="1924">
                  <c:v>41337</c:v>
                </c:pt>
                <c:pt idx="1925">
                  <c:v>41338</c:v>
                </c:pt>
                <c:pt idx="1926">
                  <c:v>41339</c:v>
                </c:pt>
                <c:pt idx="1927">
                  <c:v>41340</c:v>
                </c:pt>
                <c:pt idx="1928">
                  <c:v>41341</c:v>
                </c:pt>
                <c:pt idx="1929">
                  <c:v>41344</c:v>
                </c:pt>
                <c:pt idx="1930">
                  <c:v>41345</c:v>
                </c:pt>
                <c:pt idx="1931">
                  <c:v>41346</c:v>
                </c:pt>
                <c:pt idx="1932">
                  <c:v>41347</c:v>
                </c:pt>
                <c:pt idx="1933">
                  <c:v>41348</c:v>
                </c:pt>
                <c:pt idx="1934">
                  <c:v>41351</c:v>
                </c:pt>
                <c:pt idx="1935">
                  <c:v>41352</c:v>
                </c:pt>
                <c:pt idx="1936">
                  <c:v>41353</c:v>
                </c:pt>
                <c:pt idx="1937">
                  <c:v>41354</c:v>
                </c:pt>
                <c:pt idx="1938">
                  <c:v>41355</c:v>
                </c:pt>
                <c:pt idx="1939">
                  <c:v>41358</c:v>
                </c:pt>
                <c:pt idx="1940">
                  <c:v>41359</c:v>
                </c:pt>
                <c:pt idx="1941">
                  <c:v>41360</c:v>
                </c:pt>
                <c:pt idx="1942">
                  <c:v>41361</c:v>
                </c:pt>
                <c:pt idx="1943">
                  <c:v>41365</c:v>
                </c:pt>
                <c:pt idx="1944">
                  <c:v>41366</c:v>
                </c:pt>
                <c:pt idx="1945">
                  <c:v>41367</c:v>
                </c:pt>
                <c:pt idx="1946">
                  <c:v>41368</c:v>
                </c:pt>
                <c:pt idx="1947">
                  <c:v>41369</c:v>
                </c:pt>
                <c:pt idx="1948">
                  <c:v>41372</c:v>
                </c:pt>
                <c:pt idx="1949">
                  <c:v>41373</c:v>
                </c:pt>
                <c:pt idx="1950">
                  <c:v>41374</c:v>
                </c:pt>
                <c:pt idx="1951">
                  <c:v>41375</c:v>
                </c:pt>
                <c:pt idx="1952">
                  <c:v>41376</c:v>
                </c:pt>
                <c:pt idx="1953">
                  <c:v>41379</c:v>
                </c:pt>
                <c:pt idx="1954">
                  <c:v>41380</c:v>
                </c:pt>
                <c:pt idx="1955">
                  <c:v>41381</c:v>
                </c:pt>
                <c:pt idx="1956">
                  <c:v>41382</c:v>
                </c:pt>
                <c:pt idx="1957">
                  <c:v>41383</c:v>
                </c:pt>
                <c:pt idx="1958">
                  <c:v>41386</c:v>
                </c:pt>
                <c:pt idx="1959">
                  <c:v>41387</c:v>
                </c:pt>
                <c:pt idx="1960">
                  <c:v>41388</c:v>
                </c:pt>
                <c:pt idx="1961">
                  <c:v>41389</c:v>
                </c:pt>
                <c:pt idx="1962">
                  <c:v>41390</c:v>
                </c:pt>
                <c:pt idx="1963">
                  <c:v>41393</c:v>
                </c:pt>
                <c:pt idx="1964">
                  <c:v>41394</c:v>
                </c:pt>
                <c:pt idx="1965">
                  <c:v>41396</c:v>
                </c:pt>
                <c:pt idx="1966">
                  <c:v>41397</c:v>
                </c:pt>
                <c:pt idx="1967">
                  <c:v>41400</c:v>
                </c:pt>
                <c:pt idx="1968">
                  <c:v>41401</c:v>
                </c:pt>
                <c:pt idx="1969">
                  <c:v>41402</c:v>
                </c:pt>
                <c:pt idx="1970">
                  <c:v>41403</c:v>
                </c:pt>
                <c:pt idx="1971">
                  <c:v>41404</c:v>
                </c:pt>
                <c:pt idx="1972">
                  <c:v>41407</c:v>
                </c:pt>
                <c:pt idx="1973">
                  <c:v>41408</c:v>
                </c:pt>
                <c:pt idx="1974">
                  <c:v>41409</c:v>
                </c:pt>
                <c:pt idx="1975">
                  <c:v>41410</c:v>
                </c:pt>
                <c:pt idx="1976">
                  <c:v>41411</c:v>
                </c:pt>
                <c:pt idx="1977">
                  <c:v>41414</c:v>
                </c:pt>
                <c:pt idx="1978">
                  <c:v>41415</c:v>
                </c:pt>
                <c:pt idx="1979">
                  <c:v>41416</c:v>
                </c:pt>
                <c:pt idx="1980">
                  <c:v>41417</c:v>
                </c:pt>
                <c:pt idx="1981">
                  <c:v>41418</c:v>
                </c:pt>
                <c:pt idx="1982">
                  <c:v>41421</c:v>
                </c:pt>
                <c:pt idx="1983">
                  <c:v>41422</c:v>
                </c:pt>
                <c:pt idx="1984">
                  <c:v>41423</c:v>
                </c:pt>
                <c:pt idx="1985">
                  <c:v>41425</c:v>
                </c:pt>
                <c:pt idx="1986">
                  <c:v>41428</c:v>
                </c:pt>
                <c:pt idx="1987">
                  <c:v>41429</c:v>
                </c:pt>
                <c:pt idx="1988">
                  <c:v>41430</c:v>
                </c:pt>
                <c:pt idx="1989">
                  <c:v>41431</c:v>
                </c:pt>
                <c:pt idx="1990">
                  <c:v>41432</c:v>
                </c:pt>
                <c:pt idx="1991">
                  <c:v>41435</c:v>
                </c:pt>
                <c:pt idx="1992">
                  <c:v>41436</c:v>
                </c:pt>
                <c:pt idx="1993">
                  <c:v>41437</c:v>
                </c:pt>
                <c:pt idx="1994">
                  <c:v>41438</c:v>
                </c:pt>
                <c:pt idx="1995">
                  <c:v>41439</c:v>
                </c:pt>
                <c:pt idx="1996">
                  <c:v>41442</c:v>
                </c:pt>
                <c:pt idx="1997">
                  <c:v>41443</c:v>
                </c:pt>
                <c:pt idx="1998">
                  <c:v>41444</c:v>
                </c:pt>
                <c:pt idx="1999">
                  <c:v>41445</c:v>
                </c:pt>
                <c:pt idx="2000">
                  <c:v>41446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41456</c:v>
                </c:pt>
                <c:pt idx="2007">
                  <c:v>41457</c:v>
                </c:pt>
                <c:pt idx="2008">
                  <c:v>41458</c:v>
                </c:pt>
                <c:pt idx="2009">
                  <c:v>41459</c:v>
                </c:pt>
                <c:pt idx="2010">
                  <c:v>41460</c:v>
                </c:pt>
                <c:pt idx="2011">
                  <c:v>41463</c:v>
                </c:pt>
                <c:pt idx="2012">
                  <c:v>41465</c:v>
                </c:pt>
                <c:pt idx="2013">
                  <c:v>41466</c:v>
                </c:pt>
                <c:pt idx="2014">
                  <c:v>41467</c:v>
                </c:pt>
                <c:pt idx="2015">
                  <c:v>41470</c:v>
                </c:pt>
                <c:pt idx="2016">
                  <c:v>41471</c:v>
                </c:pt>
                <c:pt idx="2017">
                  <c:v>41472</c:v>
                </c:pt>
                <c:pt idx="2018">
                  <c:v>41473</c:v>
                </c:pt>
                <c:pt idx="2019">
                  <c:v>41474</c:v>
                </c:pt>
                <c:pt idx="2020">
                  <c:v>41477</c:v>
                </c:pt>
                <c:pt idx="2021">
                  <c:v>41478</c:v>
                </c:pt>
                <c:pt idx="2022">
                  <c:v>41479</c:v>
                </c:pt>
                <c:pt idx="2023">
                  <c:v>41480</c:v>
                </c:pt>
                <c:pt idx="2024">
                  <c:v>41481</c:v>
                </c:pt>
                <c:pt idx="2025">
                  <c:v>41484</c:v>
                </c:pt>
                <c:pt idx="2026">
                  <c:v>41485</c:v>
                </c:pt>
                <c:pt idx="2027">
                  <c:v>41486</c:v>
                </c:pt>
                <c:pt idx="2028">
                  <c:v>41487</c:v>
                </c:pt>
                <c:pt idx="2029">
                  <c:v>41488</c:v>
                </c:pt>
                <c:pt idx="2030">
                  <c:v>41491</c:v>
                </c:pt>
                <c:pt idx="2031">
                  <c:v>41492</c:v>
                </c:pt>
                <c:pt idx="2032">
                  <c:v>41493</c:v>
                </c:pt>
                <c:pt idx="2033">
                  <c:v>41494</c:v>
                </c:pt>
                <c:pt idx="2034">
                  <c:v>41495</c:v>
                </c:pt>
                <c:pt idx="2035">
                  <c:v>41498</c:v>
                </c:pt>
                <c:pt idx="2036">
                  <c:v>41499</c:v>
                </c:pt>
                <c:pt idx="2037">
                  <c:v>41500</c:v>
                </c:pt>
                <c:pt idx="2038">
                  <c:v>41501</c:v>
                </c:pt>
                <c:pt idx="2039">
                  <c:v>41502</c:v>
                </c:pt>
                <c:pt idx="2040">
                  <c:v>41505</c:v>
                </c:pt>
                <c:pt idx="2041">
                  <c:v>41506</c:v>
                </c:pt>
                <c:pt idx="2042">
                  <c:v>41507</c:v>
                </c:pt>
                <c:pt idx="2043">
                  <c:v>41508</c:v>
                </c:pt>
                <c:pt idx="2044">
                  <c:v>41509</c:v>
                </c:pt>
                <c:pt idx="2045">
                  <c:v>41512</c:v>
                </c:pt>
                <c:pt idx="2046">
                  <c:v>41513</c:v>
                </c:pt>
                <c:pt idx="2047">
                  <c:v>41514</c:v>
                </c:pt>
                <c:pt idx="2048">
                  <c:v>41515</c:v>
                </c:pt>
                <c:pt idx="2049">
                  <c:v>41516</c:v>
                </c:pt>
                <c:pt idx="2050">
                  <c:v>41519</c:v>
                </c:pt>
                <c:pt idx="2051">
                  <c:v>41520</c:v>
                </c:pt>
                <c:pt idx="2052">
                  <c:v>41521</c:v>
                </c:pt>
                <c:pt idx="2053">
                  <c:v>41522</c:v>
                </c:pt>
                <c:pt idx="2054">
                  <c:v>41523</c:v>
                </c:pt>
                <c:pt idx="2055">
                  <c:v>41526</c:v>
                </c:pt>
                <c:pt idx="2056">
                  <c:v>41527</c:v>
                </c:pt>
                <c:pt idx="2057">
                  <c:v>41528</c:v>
                </c:pt>
                <c:pt idx="2058">
                  <c:v>41529</c:v>
                </c:pt>
                <c:pt idx="2059">
                  <c:v>41530</c:v>
                </c:pt>
                <c:pt idx="2060">
                  <c:v>41533</c:v>
                </c:pt>
                <c:pt idx="2061">
                  <c:v>41534</c:v>
                </c:pt>
                <c:pt idx="2062">
                  <c:v>41535</c:v>
                </c:pt>
                <c:pt idx="2063">
                  <c:v>41536</c:v>
                </c:pt>
                <c:pt idx="2064">
                  <c:v>41537</c:v>
                </c:pt>
                <c:pt idx="2065">
                  <c:v>41540</c:v>
                </c:pt>
                <c:pt idx="2066">
                  <c:v>41541</c:v>
                </c:pt>
                <c:pt idx="2067">
                  <c:v>41542</c:v>
                </c:pt>
                <c:pt idx="2068">
                  <c:v>41543</c:v>
                </c:pt>
                <c:pt idx="2069">
                  <c:v>41544</c:v>
                </c:pt>
                <c:pt idx="2070">
                  <c:v>41547</c:v>
                </c:pt>
                <c:pt idx="2071">
                  <c:v>41548</c:v>
                </c:pt>
                <c:pt idx="2072">
                  <c:v>41549</c:v>
                </c:pt>
                <c:pt idx="2073">
                  <c:v>41550</c:v>
                </c:pt>
                <c:pt idx="2074">
                  <c:v>41551</c:v>
                </c:pt>
                <c:pt idx="2075">
                  <c:v>41554</c:v>
                </c:pt>
                <c:pt idx="2076">
                  <c:v>41555</c:v>
                </c:pt>
                <c:pt idx="2077">
                  <c:v>41556</c:v>
                </c:pt>
                <c:pt idx="2078">
                  <c:v>41557</c:v>
                </c:pt>
                <c:pt idx="2079">
                  <c:v>41558</c:v>
                </c:pt>
                <c:pt idx="2080">
                  <c:v>41561</c:v>
                </c:pt>
                <c:pt idx="2081">
                  <c:v>41562</c:v>
                </c:pt>
                <c:pt idx="2082">
                  <c:v>41563</c:v>
                </c:pt>
                <c:pt idx="2083">
                  <c:v>41564</c:v>
                </c:pt>
                <c:pt idx="2084">
                  <c:v>41565</c:v>
                </c:pt>
                <c:pt idx="2085">
                  <c:v>41568</c:v>
                </c:pt>
                <c:pt idx="2086">
                  <c:v>41569</c:v>
                </c:pt>
                <c:pt idx="2087">
                  <c:v>41570</c:v>
                </c:pt>
                <c:pt idx="2088">
                  <c:v>41571</c:v>
                </c:pt>
                <c:pt idx="2089">
                  <c:v>41572</c:v>
                </c:pt>
                <c:pt idx="2090">
                  <c:v>41575</c:v>
                </c:pt>
                <c:pt idx="2091">
                  <c:v>41576</c:v>
                </c:pt>
                <c:pt idx="2092">
                  <c:v>41577</c:v>
                </c:pt>
                <c:pt idx="2093">
                  <c:v>41578</c:v>
                </c:pt>
                <c:pt idx="2094">
                  <c:v>41579</c:v>
                </c:pt>
                <c:pt idx="2095">
                  <c:v>41582</c:v>
                </c:pt>
                <c:pt idx="2096">
                  <c:v>41583</c:v>
                </c:pt>
                <c:pt idx="2097">
                  <c:v>41584</c:v>
                </c:pt>
                <c:pt idx="2098">
                  <c:v>41585</c:v>
                </c:pt>
                <c:pt idx="2099">
                  <c:v>41586</c:v>
                </c:pt>
                <c:pt idx="2100">
                  <c:v>41589</c:v>
                </c:pt>
                <c:pt idx="2101">
                  <c:v>41590</c:v>
                </c:pt>
                <c:pt idx="2102">
                  <c:v>41591</c:v>
                </c:pt>
                <c:pt idx="2103">
                  <c:v>41592</c:v>
                </c:pt>
                <c:pt idx="2104">
                  <c:v>41596</c:v>
                </c:pt>
                <c:pt idx="2105">
                  <c:v>41597</c:v>
                </c:pt>
                <c:pt idx="2106">
                  <c:v>41599</c:v>
                </c:pt>
                <c:pt idx="2107">
                  <c:v>41600</c:v>
                </c:pt>
                <c:pt idx="2108">
                  <c:v>41603</c:v>
                </c:pt>
                <c:pt idx="2109">
                  <c:v>41604</c:v>
                </c:pt>
                <c:pt idx="2110">
                  <c:v>41605</c:v>
                </c:pt>
                <c:pt idx="2111">
                  <c:v>41606</c:v>
                </c:pt>
                <c:pt idx="2112">
                  <c:v>41607</c:v>
                </c:pt>
                <c:pt idx="2113">
                  <c:v>41610</c:v>
                </c:pt>
                <c:pt idx="2114">
                  <c:v>41611</c:v>
                </c:pt>
                <c:pt idx="2115">
                  <c:v>41612</c:v>
                </c:pt>
                <c:pt idx="2116">
                  <c:v>41613</c:v>
                </c:pt>
                <c:pt idx="2117">
                  <c:v>41614</c:v>
                </c:pt>
                <c:pt idx="2118">
                  <c:v>41617</c:v>
                </c:pt>
                <c:pt idx="2119">
                  <c:v>41618</c:v>
                </c:pt>
                <c:pt idx="2120">
                  <c:v>41619</c:v>
                </c:pt>
                <c:pt idx="2121">
                  <c:v>41620</c:v>
                </c:pt>
                <c:pt idx="2122">
                  <c:v>41621</c:v>
                </c:pt>
                <c:pt idx="2123">
                  <c:v>41624</c:v>
                </c:pt>
                <c:pt idx="2124">
                  <c:v>41625</c:v>
                </c:pt>
                <c:pt idx="2125">
                  <c:v>41626</c:v>
                </c:pt>
                <c:pt idx="2126">
                  <c:v>41627</c:v>
                </c:pt>
                <c:pt idx="2127">
                  <c:v>41628</c:v>
                </c:pt>
                <c:pt idx="2128">
                  <c:v>41631</c:v>
                </c:pt>
                <c:pt idx="2129">
                  <c:v>41634</c:v>
                </c:pt>
                <c:pt idx="2130">
                  <c:v>41635</c:v>
                </c:pt>
                <c:pt idx="2131">
                  <c:v>41638</c:v>
                </c:pt>
                <c:pt idx="2132">
                  <c:v>41641</c:v>
                </c:pt>
                <c:pt idx="2133">
                  <c:v>41642</c:v>
                </c:pt>
                <c:pt idx="2134">
                  <c:v>41645</c:v>
                </c:pt>
                <c:pt idx="2135">
                  <c:v>41646</c:v>
                </c:pt>
                <c:pt idx="2136">
                  <c:v>41647</c:v>
                </c:pt>
                <c:pt idx="2137">
                  <c:v>41648</c:v>
                </c:pt>
                <c:pt idx="2138">
                  <c:v>41649</c:v>
                </c:pt>
                <c:pt idx="2139">
                  <c:v>41652</c:v>
                </c:pt>
                <c:pt idx="2140">
                  <c:v>41653</c:v>
                </c:pt>
                <c:pt idx="2141">
                  <c:v>41654</c:v>
                </c:pt>
                <c:pt idx="2142">
                  <c:v>41655</c:v>
                </c:pt>
                <c:pt idx="2143">
                  <c:v>41656</c:v>
                </c:pt>
                <c:pt idx="2144">
                  <c:v>41659</c:v>
                </c:pt>
                <c:pt idx="2145">
                  <c:v>41660</c:v>
                </c:pt>
                <c:pt idx="2146">
                  <c:v>41661</c:v>
                </c:pt>
                <c:pt idx="2147">
                  <c:v>41662</c:v>
                </c:pt>
                <c:pt idx="2148">
                  <c:v>41663</c:v>
                </c:pt>
                <c:pt idx="2149">
                  <c:v>41666</c:v>
                </c:pt>
                <c:pt idx="2150">
                  <c:v>41667</c:v>
                </c:pt>
                <c:pt idx="2151">
                  <c:v>41668</c:v>
                </c:pt>
                <c:pt idx="2152">
                  <c:v>41669</c:v>
                </c:pt>
                <c:pt idx="2153">
                  <c:v>41670</c:v>
                </c:pt>
                <c:pt idx="2154">
                  <c:v>41673</c:v>
                </c:pt>
                <c:pt idx="2155">
                  <c:v>41674</c:v>
                </c:pt>
                <c:pt idx="2156">
                  <c:v>41675</c:v>
                </c:pt>
                <c:pt idx="2157">
                  <c:v>41676</c:v>
                </c:pt>
                <c:pt idx="2158">
                  <c:v>41677</c:v>
                </c:pt>
                <c:pt idx="2159">
                  <c:v>41680</c:v>
                </c:pt>
                <c:pt idx="2160">
                  <c:v>41681</c:v>
                </c:pt>
                <c:pt idx="2161">
                  <c:v>41682</c:v>
                </c:pt>
                <c:pt idx="2162">
                  <c:v>41683</c:v>
                </c:pt>
                <c:pt idx="2163">
                  <c:v>41684</c:v>
                </c:pt>
                <c:pt idx="2164">
                  <c:v>41687</c:v>
                </c:pt>
                <c:pt idx="2165">
                  <c:v>41688</c:v>
                </c:pt>
                <c:pt idx="2166">
                  <c:v>41689</c:v>
                </c:pt>
                <c:pt idx="2167">
                  <c:v>41690</c:v>
                </c:pt>
                <c:pt idx="2168">
                  <c:v>41691</c:v>
                </c:pt>
                <c:pt idx="2169">
                  <c:v>41694</c:v>
                </c:pt>
                <c:pt idx="2170">
                  <c:v>41695</c:v>
                </c:pt>
                <c:pt idx="2171">
                  <c:v>41696</c:v>
                </c:pt>
                <c:pt idx="2172">
                  <c:v>41697</c:v>
                </c:pt>
                <c:pt idx="2173">
                  <c:v>41698</c:v>
                </c:pt>
                <c:pt idx="2174">
                  <c:v>41703</c:v>
                </c:pt>
                <c:pt idx="2175">
                  <c:v>41704</c:v>
                </c:pt>
                <c:pt idx="2176">
                  <c:v>41705</c:v>
                </c:pt>
                <c:pt idx="2177">
                  <c:v>41708</c:v>
                </c:pt>
                <c:pt idx="2178">
                  <c:v>41709</c:v>
                </c:pt>
                <c:pt idx="2179">
                  <c:v>41710</c:v>
                </c:pt>
                <c:pt idx="2180">
                  <c:v>41711</c:v>
                </c:pt>
                <c:pt idx="2181">
                  <c:v>41712</c:v>
                </c:pt>
                <c:pt idx="2182">
                  <c:v>41715</c:v>
                </c:pt>
                <c:pt idx="2183">
                  <c:v>41716</c:v>
                </c:pt>
                <c:pt idx="2184">
                  <c:v>41717</c:v>
                </c:pt>
                <c:pt idx="2185">
                  <c:v>41718</c:v>
                </c:pt>
                <c:pt idx="2186">
                  <c:v>41719</c:v>
                </c:pt>
                <c:pt idx="2187">
                  <c:v>41722</c:v>
                </c:pt>
                <c:pt idx="2188">
                  <c:v>41723</c:v>
                </c:pt>
                <c:pt idx="2189">
                  <c:v>41724</c:v>
                </c:pt>
                <c:pt idx="2190">
                  <c:v>41725</c:v>
                </c:pt>
                <c:pt idx="2191">
                  <c:v>41726</c:v>
                </c:pt>
                <c:pt idx="2192">
                  <c:v>41729</c:v>
                </c:pt>
                <c:pt idx="2193">
                  <c:v>41730</c:v>
                </c:pt>
                <c:pt idx="2194">
                  <c:v>41731</c:v>
                </c:pt>
                <c:pt idx="2195">
                  <c:v>41732</c:v>
                </c:pt>
                <c:pt idx="2196">
                  <c:v>41733</c:v>
                </c:pt>
                <c:pt idx="2197">
                  <c:v>41736</c:v>
                </c:pt>
                <c:pt idx="2198">
                  <c:v>41737</c:v>
                </c:pt>
                <c:pt idx="2199">
                  <c:v>41738</c:v>
                </c:pt>
                <c:pt idx="2200">
                  <c:v>41739</c:v>
                </c:pt>
                <c:pt idx="2201">
                  <c:v>41740</c:v>
                </c:pt>
                <c:pt idx="2202">
                  <c:v>41743</c:v>
                </c:pt>
                <c:pt idx="2203">
                  <c:v>41744</c:v>
                </c:pt>
                <c:pt idx="2204">
                  <c:v>41745</c:v>
                </c:pt>
                <c:pt idx="2205">
                  <c:v>41746</c:v>
                </c:pt>
                <c:pt idx="2206">
                  <c:v>41751</c:v>
                </c:pt>
                <c:pt idx="2207">
                  <c:v>41752</c:v>
                </c:pt>
                <c:pt idx="2208">
                  <c:v>41753</c:v>
                </c:pt>
                <c:pt idx="2209">
                  <c:v>41754</c:v>
                </c:pt>
                <c:pt idx="2210">
                  <c:v>41757</c:v>
                </c:pt>
                <c:pt idx="2211">
                  <c:v>41758</c:v>
                </c:pt>
                <c:pt idx="2212">
                  <c:v>41759</c:v>
                </c:pt>
                <c:pt idx="2213">
                  <c:v>41761</c:v>
                </c:pt>
                <c:pt idx="2214">
                  <c:v>41764</c:v>
                </c:pt>
                <c:pt idx="2215">
                  <c:v>41765</c:v>
                </c:pt>
                <c:pt idx="2216">
                  <c:v>41766</c:v>
                </c:pt>
                <c:pt idx="2217">
                  <c:v>41767</c:v>
                </c:pt>
                <c:pt idx="2218">
                  <c:v>41768</c:v>
                </c:pt>
                <c:pt idx="2219">
                  <c:v>41771</c:v>
                </c:pt>
                <c:pt idx="2220">
                  <c:v>41772</c:v>
                </c:pt>
                <c:pt idx="2221">
                  <c:v>41773</c:v>
                </c:pt>
                <c:pt idx="2222">
                  <c:v>41774</c:v>
                </c:pt>
                <c:pt idx="2223">
                  <c:v>41775</c:v>
                </c:pt>
                <c:pt idx="2224">
                  <c:v>41778</c:v>
                </c:pt>
                <c:pt idx="2225">
                  <c:v>41779</c:v>
                </c:pt>
                <c:pt idx="2226">
                  <c:v>41780</c:v>
                </c:pt>
                <c:pt idx="2227">
                  <c:v>41781</c:v>
                </c:pt>
                <c:pt idx="2228">
                  <c:v>41782</c:v>
                </c:pt>
                <c:pt idx="2229">
                  <c:v>41785</c:v>
                </c:pt>
                <c:pt idx="2230">
                  <c:v>41786</c:v>
                </c:pt>
                <c:pt idx="2231">
                  <c:v>41787</c:v>
                </c:pt>
                <c:pt idx="2232">
                  <c:v>41788</c:v>
                </c:pt>
                <c:pt idx="2233">
                  <c:v>41789</c:v>
                </c:pt>
                <c:pt idx="2234">
                  <c:v>41792</c:v>
                </c:pt>
                <c:pt idx="2235">
                  <c:v>41793</c:v>
                </c:pt>
                <c:pt idx="2236">
                  <c:v>41794</c:v>
                </c:pt>
                <c:pt idx="2237">
                  <c:v>41795</c:v>
                </c:pt>
                <c:pt idx="2238">
                  <c:v>41796</c:v>
                </c:pt>
                <c:pt idx="2239">
                  <c:v>41799</c:v>
                </c:pt>
                <c:pt idx="2240">
                  <c:v>41800</c:v>
                </c:pt>
                <c:pt idx="2241">
                  <c:v>41801</c:v>
                </c:pt>
                <c:pt idx="2242">
                  <c:v>41803</c:v>
                </c:pt>
                <c:pt idx="2243">
                  <c:v>41806</c:v>
                </c:pt>
                <c:pt idx="2244">
                  <c:v>41807</c:v>
                </c:pt>
                <c:pt idx="2245">
                  <c:v>41808</c:v>
                </c:pt>
                <c:pt idx="2246">
                  <c:v>41810</c:v>
                </c:pt>
                <c:pt idx="2247">
                  <c:v>41813</c:v>
                </c:pt>
                <c:pt idx="2248">
                  <c:v>41814</c:v>
                </c:pt>
                <c:pt idx="2249">
                  <c:v>41815</c:v>
                </c:pt>
                <c:pt idx="2250">
                  <c:v>41816</c:v>
                </c:pt>
                <c:pt idx="2251">
                  <c:v>41817</c:v>
                </c:pt>
                <c:pt idx="2252">
                  <c:v>41820</c:v>
                </c:pt>
                <c:pt idx="2253">
                  <c:v>41821</c:v>
                </c:pt>
                <c:pt idx="2254">
                  <c:v>41822</c:v>
                </c:pt>
                <c:pt idx="2255">
                  <c:v>41823</c:v>
                </c:pt>
                <c:pt idx="2256">
                  <c:v>41824</c:v>
                </c:pt>
                <c:pt idx="2257">
                  <c:v>41827</c:v>
                </c:pt>
                <c:pt idx="2258">
                  <c:v>41828</c:v>
                </c:pt>
                <c:pt idx="2259">
                  <c:v>41830</c:v>
                </c:pt>
                <c:pt idx="2260">
                  <c:v>41831</c:v>
                </c:pt>
                <c:pt idx="2261">
                  <c:v>41834</c:v>
                </c:pt>
                <c:pt idx="2262">
                  <c:v>41835</c:v>
                </c:pt>
                <c:pt idx="2263">
                  <c:v>41836</c:v>
                </c:pt>
                <c:pt idx="2264">
                  <c:v>41837</c:v>
                </c:pt>
                <c:pt idx="2265">
                  <c:v>41838</c:v>
                </c:pt>
                <c:pt idx="2266">
                  <c:v>41841</c:v>
                </c:pt>
                <c:pt idx="2267">
                  <c:v>41842</c:v>
                </c:pt>
                <c:pt idx="2268">
                  <c:v>41843</c:v>
                </c:pt>
                <c:pt idx="2269">
                  <c:v>41844</c:v>
                </c:pt>
                <c:pt idx="2270">
                  <c:v>41845</c:v>
                </c:pt>
                <c:pt idx="2271">
                  <c:v>41848</c:v>
                </c:pt>
                <c:pt idx="2272">
                  <c:v>41849</c:v>
                </c:pt>
                <c:pt idx="2273">
                  <c:v>41850</c:v>
                </c:pt>
                <c:pt idx="2274">
                  <c:v>41851</c:v>
                </c:pt>
                <c:pt idx="2275">
                  <c:v>41852</c:v>
                </c:pt>
                <c:pt idx="2276">
                  <c:v>41855</c:v>
                </c:pt>
                <c:pt idx="2277">
                  <c:v>41856</c:v>
                </c:pt>
                <c:pt idx="2278">
                  <c:v>41857</c:v>
                </c:pt>
                <c:pt idx="2279">
                  <c:v>41858</c:v>
                </c:pt>
                <c:pt idx="2280">
                  <c:v>41859</c:v>
                </c:pt>
                <c:pt idx="2281">
                  <c:v>41862</c:v>
                </c:pt>
                <c:pt idx="2282">
                  <c:v>41863</c:v>
                </c:pt>
                <c:pt idx="2283">
                  <c:v>41864</c:v>
                </c:pt>
                <c:pt idx="2284">
                  <c:v>41865</c:v>
                </c:pt>
                <c:pt idx="2285">
                  <c:v>41866</c:v>
                </c:pt>
                <c:pt idx="2286">
                  <c:v>41869</c:v>
                </c:pt>
                <c:pt idx="2287">
                  <c:v>41870</c:v>
                </c:pt>
                <c:pt idx="2288">
                  <c:v>41871</c:v>
                </c:pt>
                <c:pt idx="2289">
                  <c:v>41872</c:v>
                </c:pt>
                <c:pt idx="2290">
                  <c:v>41873</c:v>
                </c:pt>
                <c:pt idx="2291">
                  <c:v>41876</c:v>
                </c:pt>
                <c:pt idx="2292">
                  <c:v>41877</c:v>
                </c:pt>
                <c:pt idx="2293">
                  <c:v>41878</c:v>
                </c:pt>
                <c:pt idx="2294">
                  <c:v>41879</c:v>
                </c:pt>
                <c:pt idx="2295">
                  <c:v>41880</c:v>
                </c:pt>
                <c:pt idx="2296">
                  <c:v>41883</c:v>
                </c:pt>
                <c:pt idx="2297">
                  <c:v>41884</c:v>
                </c:pt>
                <c:pt idx="2298">
                  <c:v>41885</c:v>
                </c:pt>
                <c:pt idx="2299">
                  <c:v>41886</c:v>
                </c:pt>
                <c:pt idx="2300">
                  <c:v>41887</c:v>
                </c:pt>
                <c:pt idx="2301">
                  <c:v>41890</c:v>
                </c:pt>
                <c:pt idx="2302">
                  <c:v>41891</c:v>
                </c:pt>
                <c:pt idx="2303">
                  <c:v>41892</c:v>
                </c:pt>
                <c:pt idx="2304">
                  <c:v>41893</c:v>
                </c:pt>
                <c:pt idx="2305">
                  <c:v>41894</c:v>
                </c:pt>
                <c:pt idx="2306">
                  <c:v>41897</c:v>
                </c:pt>
                <c:pt idx="2307">
                  <c:v>41898</c:v>
                </c:pt>
                <c:pt idx="2308">
                  <c:v>41899</c:v>
                </c:pt>
                <c:pt idx="2309">
                  <c:v>41900</c:v>
                </c:pt>
                <c:pt idx="2310">
                  <c:v>41901</c:v>
                </c:pt>
                <c:pt idx="2311">
                  <c:v>41904</c:v>
                </c:pt>
                <c:pt idx="2312">
                  <c:v>41905</c:v>
                </c:pt>
                <c:pt idx="2313">
                  <c:v>41906</c:v>
                </c:pt>
                <c:pt idx="2314">
                  <c:v>41907</c:v>
                </c:pt>
                <c:pt idx="2315">
                  <c:v>41908</c:v>
                </c:pt>
                <c:pt idx="2316">
                  <c:v>41911</c:v>
                </c:pt>
                <c:pt idx="2317">
                  <c:v>41912</c:v>
                </c:pt>
                <c:pt idx="2318">
                  <c:v>41913</c:v>
                </c:pt>
                <c:pt idx="2319">
                  <c:v>41914</c:v>
                </c:pt>
                <c:pt idx="2320">
                  <c:v>41915</c:v>
                </c:pt>
                <c:pt idx="2321">
                  <c:v>41918</c:v>
                </c:pt>
                <c:pt idx="2322">
                  <c:v>41919</c:v>
                </c:pt>
                <c:pt idx="2323">
                  <c:v>41920</c:v>
                </c:pt>
                <c:pt idx="2324">
                  <c:v>41921</c:v>
                </c:pt>
                <c:pt idx="2325">
                  <c:v>41922</c:v>
                </c:pt>
                <c:pt idx="2326">
                  <c:v>41925</c:v>
                </c:pt>
                <c:pt idx="2327">
                  <c:v>41926</c:v>
                </c:pt>
                <c:pt idx="2328">
                  <c:v>41927</c:v>
                </c:pt>
                <c:pt idx="2329">
                  <c:v>41928</c:v>
                </c:pt>
                <c:pt idx="2330">
                  <c:v>41929</c:v>
                </c:pt>
                <c:pt idx="2331">
                  <c:v>41932</c:v>
                </c:pt>
                <c:pt idx="2332">
                  <c:v>41933</c:v>
                </c:pt>
                <c:pt idx="2333">
                  <c:v>41934</c:v>
                </c:pt>
                <c:pt idx="2334">
                  <c:v>41935</c:v>
                </c:pt>
                <c:pt idx="2335">
                  <c:v>41936</c:v>
                </c:pt>
                <c:pt idx="2336">
                  <c:v>41939</c:v>
                </c:pt>
                <c:pt idx="2337">
                  <c:v>41940</c:v>
                </c:pt>
                <c:pt idx="2338">
                  <c:v>41941</c:v>
                </c:pt>
                <c:pt idx="2339">
                  <c:v>41942</c:v>
                </c:pt>
                <c:pt idx="2340">
                  <c:v>41943</c:v>
                </c:pt>
                <c:pt idx="2341">
                  <c:v>41946</c:v>
                </c:pt>
                <c:pt idx="2342">
                  <c:v>41947</c:v>
                </c:pt>
                <c:pt idx="2343">
                  <c:v>41948</c:v>
                </c:pt>
                <c:pt idx="2344">
                  <c:v>41949</c:v>
                </c:pt>
                <c:pt idx="2345">
                  <c:v>41950</c:v>
                </c:pt>
                <c:pt idx="2346">
                  <c:v>41953</c:v>
                </c:pt>
                <c:pt idx="2347">
                  <c:v>41954</c:v>
                </c:pt>
                <c:pt idx="2348">
                  <c:v>41955</c:v>
                </c:pt>
                <c:pt idx="2349">
                  <c:v>41956</c:v>
                </c:pt>
                <c:pt idx="2350">
                  <c:v>41957</c:v>
                </c:pt>
                <c:pt idx="2351">
                  <c:v>41960</c:v>
                </c:pt>
                <c:pt idx="2352">
                  <c:v>41961</c:v>
                </c:pt>
                <c:pt idx="2353">
                  <c:v>41962</c:v>
                </c:pt>
                <c:pt idx="2354">
                  <c:v>41964</c:v>
                </c:pt>
                <c:pt idx="2355">
                  <c:v>41967</c:v>
                </c:pt>
                <c:pt idx="2356">
                  <c:v>41968</c:v>
                </c:pt>
                <c:pt idx="2357">
                  <c:v>41969</c:v>
                </c:pt>
                <c:pt idx="2358">
                  <c:v>41970</c:v>
                </c:pt>
                <c:pt idx="2359">
                  <c:v>41971</c:v>
                </c:pt>
                <c:pt idx="2360">
                  <c:v>41974</c:v>
                </c:pt>
                <c:pt idx="2361">
                  <c:v>41975</c:v>
                </c:pt>
                <c:pt idx="2362">
                  <c:v>41976</c:v>
                </c:pt>
                <c:pt idx="2363">
                  <c:v>41977</c:v>
                </c:pt>
                <c:pt idx="2364">
                  <c:v>41978</c:v>
                </c:pt>
                <c:pt idx="2365">
                  <c:v>41981</c:v>
                </c:pt>
                <c:pt idx="2366">
                  <c:v>41982</c:v>
                </c:pt>
                <c:pt idx="2367">
                  <c:v>41983</c:v>
                </c:pt>
                <c:pt idx="2368">
                  <c:v>41984</c:v>
                </c:pt>
                <c:pt idx="2369">
                  <c:v>41985</c:v>
                </c:pt>
                <c:pt idx="2370">
                  <c:v>41988</c:v>
                </c:pt>
                <c:pt idx="2371">
                  <c:v>41989</c:v>
                </c:pt>
                <c:pt idx="2372">
                  <c:v>41990</c:v>
                </c:pt>
                <c:pt idx="2373">
                  <c:v>41991</c:v>
                </c:pt>
                <c:pt idx="2374">
                  <c:v>41992</c:v>
                </c:pt>
                <c:pt idx="2375">
                  <c:v>41995</c:v>
                </c:pt>
                <c:pt idx="2376">
                  <c:v>41996</c:v>
                </c:pt>
                <c:pt idx="2377">
                  <c:v>41999</c:v>
                </c:pt>
                <c:pt idx="2378">
                  <c:v>42002</c:v>
                </c:pt>
                <c:pt idx="2379">
                  <c:v>42003</c:v>
                </c:pt>
                <c:pt idx="2380">
                  <c:v>42006</c:v>
                </c:pt>
                <c:pt idx="2381">
                  <c:v>42009</c:v>
                </c:pt>
                <c:pt idx="2382">
                  <c:v>42010</c:v>
                </c:pt>
                <c:pt idx="2383">
                  <c:v>42011</c:v>
                </c:pt>
                <c:pt idx="2384">
                  <c:v>42012</c:v>
                </c:pt>
                <c:pt idx="2385">
                  <c:v>42013</c:v>
                </c:pt>
                <c:pt idx="2386">
                  <c:v>42016</c:v>
                </c:pt>
                <c:pt idx="2387">
                  <c:v>42017</c:v>
                </c:pt>
                <c:pt idx="2388">
                  <c:v>42018</c:v>
                </c:pt>
                <c:pt idx="2389">
                  <c:v>42019</c:v>
                </c:pt>
                <c:pt idx="2390">
                  <c:v>42020</c:v>
                </c:pt>
                <c:pt idx="2391">
                  <c:v>42023</c:v>
                </c:pt>
                <c:pt idx="2392">
                  <c:v>42024</c:v>
                </c:pt>
                <c:pt idx="2393">
                  <c:v>42025</c:v>
                </c:pt>
                <c:pt idx="2394">
                  <c:v>42026</c:v>
                </c:pt>
                <c:pt idx="2395">
                  <c:v>42027</c:v>
                </c:pt>
                <c:pt idx="2396">
                  <c:v>42030</c:v>
                </c:pt>
                <c:pt idx="2397">
                  <c:v>42031</c:v>
                </c:pt>
                <c:pt idx="2398">
                  <c:v>42032</c:v>
                </c:pt>
                <c:pt idx="2399">
                  <c:v>42033</c:v>
                </c:pt>
                <c:pt idx="2400">
                  <c:v>42034</c:v>
                </c:pt>
                <c:pt idx="2401">
                  <c:v>42037</c:v>
                </c:pt>
                <c:pt idx="2402">
                  <c:v>42038</c:v>
                </c:pt>
                <c:pt idx="2403">
                  <c:v>42039</c:v>
                </c:pt>
                <c:pt idx="2404">
                  <c:v>42040</c:v>
                </c:pt>
                <c:pt idx="2405">
                  <c:v>42041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42053</c:v>
                </c:pt>
                <c:pt idx="2412">
                  <c:v>42054</c:v>
                </c:pt>
                <c:pt idx="2413">
                  <c:v>42055</c:v>
                </c:pt>
                <c:pt idx="2414">
                  <c:v>42058</c:v>
                </c:pt>
                <c:pt idx="2415">
                  <c:v>42059</c:v>
                </c:pt>
                <c:pt idx="2416">
                  <c:v>42060</c:v>
                </c:pt>
                <c:pt idx="2417">
                  <c:v>42061</c:v>
                </c:pt>
                <c:pt idx="2418">
                  <c:v>42062</c:v>
                </c:pt>
                <c:pt idx="2419">
                  <c:v>42065</c:v>
                </c:pt>
                <c:pt idx="2420">
                  <c:v>42066</c:v>
                </c:pt>
                <c:pt idx="2421">
                  <c:v>42067</c:v>
                </c:pt>
                <c:pt idx="2422">
                  <c:v>42068</c:v>
                </c:pt>
                <c:pt idx="2423">
                  <c:v>42069</c:v>
                </c:pt>
                <c:pt idx="2424">
                  <c:v>42072</c:v>
                </c:pt>
                <c:pt idx="2425">
                  <c:v>42073</c:v>
                </c:pt>
                <c:pt idx="2426">
                  <c:v>42074</c:v>
                </c:pt>
                <c:pt idx="2427">
                  <c:v>42075</c:v>
                </c:pt>
                <c:pt idx="2428">
                  <c:v>42076</c:v>
                </c:pt>
                <c:pt idx="2429">
                  <c:v>42079</c:v>
                </c:pt>
                <c:pt idx="2430">
                  <c:v>42080</c:v>
                </c:pt>
                <c:pt idx="2431">
                  <c:v>42081</c:v>
                </c:pt>
                <c:pt idx="2432">
                  <c:v>42082</c:v>
                </c:pt>
                <c:pt idx="2433">
                  <c:v>42083</c:v>
                </c:pt>
                <c:pt idx="2434">
                  <c:v>42086</c:v>
                </c:pt>
                <c:pt idx="2435">
                  <c:v>42087</c:v>
                </c:pt>
                <c:pt idx="2436">
                  <c:v>42088</c:v>
                </c:pt>
                <c:pt idx="2437">
                  <c:v>42089</c:v>
                </c:pt>
                <c:pt idx="2438">
                  <c:v>42090</c:v>
                </c:pt>
                <c:pt idx="2439">
                  <c:v>42093</c:v>
                </c:pt>
                <c:pt idx="2440">
                  <c:v>42094</c:v>
                </c:pt>
                <c:pt idx="2441">
                  <c:v>42095</c:v>
                </c:pt>
                <c:pt idx="2442">
                  <c:v>42096</c:v>
                </c:pt>
                <c:pt idx="2443">
                  <c:v>42100</c:v>
                </c:pt>
                <c:pt idx="2444">
                  <c:v>42101</c:v>
                </c:pt>
                <c:pt idx="2445">
                  <c:v>42102</c:v>
                </c:pt>
                <c:pt idx="2446">
                  <c:v>42103</c:v>
                </c:pt>
                <c:pt idx="2447">
                  <c:v>42104</c:v>
                </c:pt>
                <c:pt idx="2448">
                  <c:v>42107</c:v>
                </c:pt>
                <c:pt idx="2449">
                  <c:v>42108</c:v>
                </c:pt>
                <c:pt idx="2450">
                  <c:v>42109</c:v>
                </c:pt>
                <c:pt idx="2451">
                  <c:v>42110</c:v>
                </c:pt>
                <c:pt idx="2452">
                  <c:v>42111</c:v>
                </c:pt>
                <c:pt idx="2453">
                  <c:v>42114</c:v>
                </c:pt>
                <c:pt idx="2454">
                  <c:v>42116</c:v>
                </c:pt>
                <c:pt idx="2455">
                  <c:v>42117</c:v>
                </c:pt>
                <c:pt idx="2456">
                  <c:v>42118</c:v>
                </c:pt>
                <c:pt idx="2457">
                  <c:v>42121</c:v>
                </c:pt>
                <c:pt idx="2458">
                  <c:v>42122</c:v>
                </c:pt>
                <c:pt idx="2459">
                  <c:v>42123</c:v>
                </c:pt>
                <c:pt idx="2460">
                  <c:v>42124</c:v>
                </c:pt>
                <c:pt idx="2461">
                  <c:v>42128</c:v>
                </c:pt>
                <c:pt idx="2462">
                  <c:v>42129</c:v>
                </c:pt>
                <c:pt idx="2463">
                  <c:v>42130</c:v>
                </c:pt>
                <c:pt idx="2464">
                  <c:v>42131</c:v>
                </c:pt>
                <c:pt idx="2465">
                  <c:v>42132</c:v>
                </c:pt>
                <c:pt idx="2466">
                  <c:v>42135</c:v>
                </c:pt>
                <c:pt idx="2467">
                  <c:v>42136</c:v>
                </c:pt>
                <c:pt idx="2468">
                  <c:v>42137</c:v>
                </c:pt>
                <c:pt idx="2469">
                  <c:v>42138</c:v>
                </c:pt>
                <c:pt idx="2470">
                  <c:v>42139</c:v>
                </c:pt>
                <c:pt idx="2471">
                  <c:v>42142</c:v>
                </c:pt>
                <c:pt idx="2472">
                  <c:v>42143</c:v>
                </c:pt>
                <c:pt idx="2473">
                  <c:v>42144</c:v>
                </c:pt>
                <c:pt idx="2474">
                  <c:v>42145</c:v>
                </c:pt>
                <c:pt idx="2475">
                  <c:v>42146</c:v>
                </c:pt>
                <c:pt idx="2476">
                  <c:v>42149</c:v>
                </c:pt>
                <c:pt idx="2477">
                  <c:v>42150</c:v>
                </c:pt>
                <c:pt idx="2478">
                  <c:v>42151</c:v>
                </c:pt>
                <c:pt idx="2479">
                  <c:v>42152</c:v>
                </c:pt>
                <c:pt idx="2480">
                  <c:v>42153</c:v>
                </c:pt>
                <c:pt idx="2481">
                  <c:v>42156</c:v>
                </c:pt>
                <c:pt idx="2482">
                  <c:v>42157</c:v>
                </c:pt>
                <c:pt idx="2483">
                  <c:v>42158</c:v>
                </c:pt>
                <c:pt idx="2484">
                  <c:v>42160</c:v>
                </c:pt>
                <c:pt idx="2485">
                  <c:v>42163</c:v>
                </c:pt>
                <c:pt idx="2486">
                  <c:v>42164</c:v>
                </c:pt>
                <c:pt idx="2487">
                  <c:v>42165</c:v>
                </c:pt>
                <c:pt idx="2488">
                  <c:v>42166</c:v>
                </c:pt>
                <c:pt idx="2489">
                  <c:v>42167</c:v>
                </c:pt>
                <c:pt idx="2490">
                  <c:v>42170</c:v>
                </c:pt>
                <c:pt idx="2491">
                  <c:v>42171</c:v>
                </c:pt>
                <c:pt idx="2492">
                  <c:v>42172</c:v>
                </c:pt>
                <c:pt idx="2493">
                  <c:v>42173</c:v>
                </c:pt>
                <c:pt idx="2494">
                  <c:v>42174</c:v>
                </c:pt>
                <c:pt idx="2495">
                  <c:v>42177</c:v>
                </c:pt>
                <c:pt idx="2496">
                  <c:v>42178</c:v>
                </c:pt>
                <c:pt idx="2497">
                  <c:v>42179</c:v>
                </c:pt>
                <c:pt idx="2498">
                  <c:v>42180</c:v>
                </c:pt>
                <c:pt idx="2499">
                  <c:v>42181</c:v>
                </c:pt>
                <c:pt idx="2500">
                  <c:v>42184</c:v>
                </c:pt>
                <c:pt idx="2501">
                  <c:v>42185</c:v>
                </c:pt>
                <c:pt idx="2502">
                  <c:v>42186</c:v>
                </c:pt>
                <c:pt idx="2503">
                  <c:v>42187</c:v>
                </c:pt>
                <c:pt idx="2504">
                  <c:v>42188</c:v>
                </c:pt>
                <c:pt idx="2505">
                  <c:v>42191</c:v>
                </c:pt>
                <c:pt idx="2506">
                  <c:v>42192</c:v>
                </c:pt>
                <c:pt idx="2507">
                  <c:v>42193</c:v>
                </c:pt>
                <c:pt idx="2508">
                  <c:v>42195</c:v>
                </c:pt>
                <c:pt idx="2509">
                  <c:v>42198</c:v>
                </c:pt>
                <c:pt idx="2510">
                  <c:v>42199</c:v>
                </c:pt>
                <c:pt idx="2511">
                  <c:v>42200</c:v>
                </c:pt>
                <c:pt idx="2512">
                  <c:v>42201</c:v>
                </c:pt>
                <c:pt idx="2513">
                  <c:v>42202</c:v>
                </c:pt>
                <c:pt idx="2514">
                  <c:v>42205</c:v>
                </c:pt>
                <c:pt idx="2515">
                  <c:v>42206</c:v>
                </c:pt>
                <c:pt idx="2516">
                  <c:v>42207</c:v>
                </c:pt>
                <c:pt idx="2517">
                  <c:v>42208</c:v>
                </c:pt>
                <c:pt idx="2518">
                  <c:v>42209</c:v>
                </c:pt>
                <c:pt idx="2519">
                  <c:v>42212</c:v>
                </c:pt>
                <c:pt idx="2520">
                  <c:v>42213</c:v>
                </c:pt>
                <c:pt idx="2521">
                  <c:v>42214</c:v>
                </c:pt>
                <c:pt idx="2522">
                  <c:v>42215</c:v>
                </c:pt>
                <c:pt idx="2523">
                  <c:v>42216</c:v>
                </c:pt>
                <c:pt idx="2524">
                  <c:v>42219</c:v>
                </c:pt>
                <c:pt idx="2525">
                  <c:v>42220</c:v>
                </c:pt>
                <c:pt idx="2526">
                  <c:v>42221</c:v>
                </c:pt>
                <c:pt idx="2527">
                  <c:v>42222</c:v>
                </c:pt>
                <c:pt idx="2528">
                  <c:v>42223</c:v>
                </c:pt>
                <c:pt idx="2529">
                  <c:v>42226</c:v>
                </c:pt>
                <c:pt idx="2530">
                  <c:v>42227</c:v>
                </c:pt>
                <c:pt idx="2531">
                  <c:v>42228</c:v>
                </c:pt>
                <c:pt idx="2532">
                  <c:v>42229</c:v>
                </c:pt>
                <c:pt idx="2533">
                  <c:v>42230</c:v>
                </c:pt>
                <c:pt idx="2534">
                  <c:v>42233</c:v>
                </c:pt>
                <c:pt idx="2535">
                  <c:v>42234</c:v>
                </c:pt>
                <c:pt idx="2536">
                  <c:v>42235</c:v>
                </c:pt>
                <c:pt idx="2537">
                  <c:v>42236</c:v>
                </c:pt>
                <c:pt idx="2538">
                  <c:v>42237</c:v>
                </c:pt>
                <c:pt idx="2539">
                  <c:v>42240</c:v>
                </c:pt>
                <c:pt idx="2540">
                  <c:v>42241</c:v>
                </c:pt>
                <c:pt idx="2541">
                  <c:v>42242</c:v>
                </c:pt>
                <c:pt idx="2542">
                  <c:v>42243</c:v>
                </c:pt>
                <c:pt idx="2543">
                  <c:v>42244</c:v>
                </c:pt>
                <c:pt idx="2544">
                  <c:v>42247</c:v>
                </c:pt>
                <c:pt idx="2545">
                  <c:v>42248</c:v>
                </c:pt>
                <c:pt idx="2546">
                  <c:v>42249</c:v>
                </c:pt>
                <c:pt idx="2547">
                  <c:v>42250</c:v>
                </c:pt>
                <c:pt idx="2548">
                  <c:v>42251</c:v>
                </c:pt>
                <c:pt idx="2549">
                  <c:v>42255</c:v>
                </c:pt>
                <c:pt idx="2550">
                  <c:v>42256</c:v>
                </c:pt>
                <c:pt idx="2551">
                  <c:v>42257</c:v>
                </c:pt>
                <c:pt idx="2552">
                  <c:v>42258</c:v>
                </c:pt>
                <c:pt idx="2553">
                  <c:v>42261</c:v>
                </c:pt>
                <c:pt idx="2554">
                  <c:v>42262</c:v>
                </c:pt>
                <c:pt idx="2555">
                  <c:v>42263</c:v>
                </c:pt>
                <c:pt idx="2556">
                  <c:v>42264</c:v>
                </c:pt>
                <c:pt idx="2557">
                  <c:v>42265</c:v>
                </c:pt>
                <c:pt idx="2558">
                  <c:v>42268</c:v>
                </c:pt>
                <c:pt idx="2559">
                  <c:v>42269</c:v>
                </c:pt>
                <c:pt idx="2560">
                  <c:v>42270</c:v>
                </c:pt>
                <c:pt idx="2561">
                  <c:v>42271</c:v>
                </c:pt>
                <c:pt idx="2562">
                  <c:v>42272</c:v>
                </c:pt>
                <c:pt idx="2563">
                  <c:v>42275</c:v>
                </c:pt>
                <c:pt idx="2564">
                  <c:v>42276</c:v>
                </c:pt>
                <c:pt idx="2565">
                  <c:v>42277</c:v>
                </c:pt>
                <c:pt idx="2566">
                  <c:v>42278</c:v>
                </c:pt>
                <c:pt idx="2567">
                  <c:v>42279</c:v>
                </c:pt>
                <c:pt idx="2568">
                  <c:v>42282</c:v>
                </c:pt>
                <c:pt idx="2569">
                  <c:v>42283</c:v>
                </c:pt>
                <c:pt idx="2570">
                  <c:v>42284</c:v>
                </c:pt>
                <c:pt idx="2571">
                  <c:v>42285</c:v>
                </c:pt>
                <c:pt idx="2572">
                  <c:v>42286</c:v>
                </c:pt>
                <c:pt idx="2573">
                  <c:v>42290</c:v>
                </c:pt>
                <c:pt idx="2574">
                  <c:v>42291</c:v>
                </c:pt>
                <c:pt idx="2575">
                  <c:v>42292</c:v>
                </c:pt>
                <c:pt idx="2576">
                  <c:v>42293</c:v>
                </c:pt>
                <c:pt idx="2577">
                  <c:v>42296</c:v>
                </c:pt>
                <c:pt idx="2578">
                  <c:v>42297</c:v>
                </c:pt>
                <c:pt idx="2579">
                  <c:v>42298</c:v>
                </c:pt>
                <c:pt idx="2580">
                  <c:v>42299</c:v>
                </c:pt>
                <c:pt idx="2581">
                  <c:v>42300</c:v>
                </c:pt>
                <c:pt idx="2582">
                  <c:v>42303</c:v>
                </c:pt>
                <c:pt idx="2583">
                  <c:v>42304</c:v>
                </c:pt>
                <c:pt idx="2584">
                  <c:v>42305</c:v>
                </c:pt>
                <c:pt idx="2585">
                  <c:v>42306</c:v>
                </c:pt>
                <c:pt idx="2586">
                  <c:v>42307</c:v>
                </c:pt>
                <c:pt idx="2587">
                  <c:v>42311</c:v>
                </c:pt>
                <c:pt idx="2588">
                  <c:v>42312</c:v>
                </c:pt>
                <c:pt idx="2589">
                  <c:v>42313</c:v>
                </c:pt>
                <c:pt idx="2590">
                  <c:v>42314</c:v>
                </c:pt>
                <c:pt idx="2591">
                  <c:v>42317</c:v>
                </c:pt>
                <c:pt idx="2592">
                  <c:v>42318</c:v>
                </c:pt>
                <c:pt idx="2593">
                  <c:v>42319</c:v>
                </c:pt>
                <c:pt idx="2594">
                  <c:v>42320</c:v>
                </c:pt>
                <c:pt idx="2595">
                  <c:v>42321</c:v>
                </c:pt>
                <c:pt idx="2596">
                  <c:v>42324</c:v>
                </c:pt>
                <c:pt idx="2597">
                  <c:v>42325</c:v>
                </c:pt>
                <c:pt idx="2598">
                  <c:v>42326</c:v>
                </c:pt>
                <c:pt idx="2599">
                  <c:v>42327</c:v>
                </c:pt>
                <c:pt idx="2600">
                  <c:v>42331</c:v>
                </c:pt>
                <c:pt idx="2601">
                  <c:v>42332</c:v>
                </c:pt>
                <c:pt idx="2602">
                  <c:v>42333</c:v>
                </c:pt>
                <c:pt idx="2603">
                  <c:v>42334</c:v>
                </c:pt>
                <c:pt idx="2604">
                  <c:v>42335</c:v>
                </c:pt>
                <c:pt idx="2605">
                  <c:v>42338</c:v>
                </c:pt>
                <c:pt idx="2606">
                  <c:v>42339</c:v>
                </c:pt>
                <c:pt idx="2607">
                  <c:v>42340</c:v>
                </c:pt>
                <c:pt idx="2608">
                  <c:v>42341</c:v>
                </c:pt>
                <c:pt idx="2609">
                  <c:v>42342</c:v>
                </c:pt>
                <c:pt idx="2610">
                  <c:v>42345</c:v>
                </c:pt>
                <c:pt idx="2611">
                  <c:v>42346</c:v>
                </c:pt>
                <c:pt idx="2612">
                  <c:v>42347</c:v>
                </c:pt>
                <c:pt idx="2613">
                  <c:v>42348</c:v>
                </c:pt>
                <c:pt idx="2614">
                  <c:v>42349</c:v>
                </c:pt>
                <c:pt idx="2615">
                  <c:v>42352</c:v>
                </c:pt>
                <c:pt idx="2616">
                  <c:v>42353</c:v>
                </c:pt>
                <c:pt idx="2617">
                  <c:v>42354</c:v>
                </c:pt>
                <c:pt idx="2618">
                  <c:v>42355</c:v>
                </c:pt>
                <c:pt idx="2619">
                  <c:v>42356</c:v>
                </c:pt>
                <c:pt idx="2620">
                  <c:v>42359</c:v>
                </c:pt>
                <c:pt idx="2621">
                  <c:v>42360</c:v>
                </c:pt>
                <c:pt idx="2622">
                  <c:v>42361</c:v>
                </c:pt>
                <c:pt idx="2623">
                  <c:v>42366</c:v>
                </c:pt>
                <c:pt idx="2624">
                  <c:v>42367</c:v>
                </c:pt>
                <c:pt idx="2625">
                  <c:v>42368</c:v>
                </c:pt>
                <c:pt idx="2626">
                  <c:v>42373</c:v>
                </c:pt>
                <c:pt idx="2627">
                  <c:v>42374</c:v>
                </c:pt>
                <c:pt idx="2628">
                  <c:v>42375</c:v>
                </c:pt>
                <c:pt idx="2629">
                  <c:v>42376</c:v>
                </c:pt>
                <c:pt idx="2630">
                  <c:v>42377</c:v>
                </c:pt>
                <c:pt idx="2631">
                  <c:v>42380</c:v>
                </c:pt>
                <c:pt idx="2632">
                  <c:v>42381</c:v>
                </c:pt>
                <c:pt idx="2633">
                  <c:v>42382</c:v>
                </c:pt>
                <c:pt idx="2634">
                  <c:v>42383</c:v>
                </c:pt>
                <c:pt idx="2635">
                  <c:v>42384</c:v>
                </c:pt>
                <c:pt idx="2636">
                  <c:v>42387</c:v>
                </c:pt>
                <c:pt idx="2637">
                  <c:v>42388</c:v>
                </c:pt>
                <c:pt idx="2638">
                  <c:v>42389</c:v>
                </c:pt>
                <c:pt idx="2639">
                  <c:v>42390</c:v>
                </c:pt>
                <c:pt idx="2640">
                  <c:v>42391</c:v>
                </c:pt>
                <c:pt idx="2641">
                  <c:v>42395</c:v>
                </c:pt>
                <c:pt idx="2642">
                  <c:v>42396</c:v>
                </c:pt>
                <c:pt idx="2643">
                  <c:v>42397</c:v>
                </c:pt>
                <c:pt idx="2644">
                  <c:v>42398</c:v>
                </c:pt>
                <c:pt idx="2645">
                  <c:v>42401</c:v>
                </c:pt>
                <c:pt idx="2646">
                  <c:v>42402</c:v>
                </c:pt>
                <c:pt idx="2647">
                  <c:v>42403</c:v>
                </c:pt>
                <c:pt idx="2648">
                  <c:v>42404</c:v>
                </c:pt>
                <c:pt idx="2649">
                  <c:v>42405</c:v>
                </c:pt>
                <c:pt idx="2650">
                  <c:v>42410</c:v>
                </c:pt>
                <c:pt idx="2651">
                  <c:v>42411</c:v>
                </c:pt>
                <c:pt idx="2652">
                  <c:v>42412</c:v>
                </c:pt>
                <c:pt idx="2653">
                  <c:v>42415</c:v>
                </c:pt>
                <c:pt idx="2654">
                  <c:v>42416</c:v>
                </c:pt>
                <c:pt idx="2655">
                  <c:v>42417</c:v>
                </c:pt>
                <c:pt idx="2656">
                  <c:v>42418</c:v>
                </c:pt>
                <c:pt idx="2657">
                  <c:v>42419</c:v>
                </c:pt>
                <c:pt idx="2658">
                  <c:v>42422</c:v>
                </c:pt>
                <c:pt idx="2659">
                  <c:v>42423</c:v>
                </c:pt>
                <c:pt idx="2660">
                  <c:v>42424</c:v>
                </c:pt>
                <c:pt idx="2661">
                  <c:v>42425</c:v>
                </c:pt>
                <c:pt idx="2662">
                  <c:v>42426</c:v>
                </c:pt>
                <c:pt idx="2663">
                  <c:v>42429</c:v>
                </c:pt>
                <c:pt idx="2664">
                  <c:v>42430</c:v>
                </c:pt>
                <c:pt idx="2665">
                  <c:v>42431</c:v>
                </c:pt>
                <c:pt idx="2666">
                  <c:v>42432</c:v>
                </c:pt>
                <c:pt idx="2667">
                  <c:v>42433</c:v>
                </c:pt>
                <c:pt idx="2668">
                  <c:v>42436</c:v>
                </c:pt>
                <c:pt idx="2669">
                  <c:v>42437</c:v>
                </c:pt>
                <c:pt idx="2670">
                  <c:v>42438</c:v>
                </c:pt>
                <c:pt idx="2671">
                  <c:v>42439</c:v>
                </c:pt>
                <c:pt idx="2672">
                  <c:v>42440</c:v>
                </c:pt>
                <c:pt idx="2673">
                  <c:v>42443</c:v>
                </c:pt>
                <c:pt idx="2674">
                  <c:v>42444</c:v>
                </c:pt>
                <c:pt idx="2675">
                  <c:v>42445</c:v>
                </c:pt>
                <c:pt idx="2676">
                  <c:v>42446</c:v>
                </c:pt>
                <c:pt idx="2677">
                  <c:v>42447</c:v>
                </c:pt>
                <c:pt idx="2678">
                  <c:v>42450</c:v>
                </c:pt>
                <c:pt idx="2679">
                  <c:v>42451</c:v>
                </c:pt>
                <c:pt idx="2680">
                  <c:v>42452</c:v>
                </c:pt>
                <c:pt idx="2681">
                  <c:v>42453</c:v>
                </c:pt>
                <c:pt idx="2682">
                  <c:v>42457</c:v>
                </c:pt>
                <c:pt idx="2683">
                  <c:v>42458</c:v>
                </c:pt>
                <c:pt idx="2684">
                  <c:v>42459</c:v>
                </c:pt>
                <c:pt idx="2685">
                  <c:v>42460</c:v>
                </c:pt>
                <c:pt idx="2686">
                  <c:v>42461</c:v>
                </c:pt>
                <c:pt idx="2687">
                  <c:v>42464</c:v>
                </c:pt>
                <c:pt idx="2688">
                  <c:v>42465</c:v>
                </c:pt>
                <c:pt idx="2689">
                  <c:v>42466</c:v>
                </c:pt>
                <c:pt idx="2690">
                  <c:v>42467</c:v>
                </c:pt>
                <c:pt idx="2691">
                  <c:v>42468</c:v>
                </c:pt>
                <c:pt idx="2692">
                  <c:v>42471</c:v>
                </c:pt>
                <c:pt idx="2693">
                  <c:v>42472</c:v>
                </c:pt>
                <c:pt idx="2694">
                  <c:v>42473</c:v>
                </c:pt>
                <c:pt idx="2695">
                  <c:v>42474</c:v>
                </c:pt>
                <c:pt idx="2696">
                  <c:v>42475</c:v>
                </c:pt>
                <c:pt idx="2697">
                  <c:v>42478</c:v>
                </c:pt>
                <c:pt idx="2698">
                  <c:v>42479</c:v>
                </c:pt>
                <c:pt idx="2699">
                  <c:v>42480</c:v>
                </c:pt>
                <c:pt idx="2700">
                  <c:v>42482</c:v>
                </c:pt>
                <c:pt idx="2701">
                  <c:v>42485</c:v>
                </c:pt>
                <c:pt idx="2702">
                  <c:v>42486</c:v>
                </c:pt>
                <c:pt idx="2703">
                  <c:v>42487</c:v>
                </c:pt>
                <c:pt idx="2704">
                  <c:v>42488</c:v>
                </c:pt>
                <c:pt idx="2705">
                  <c:v>42489</c:v>
                </c:pt>
                <c:pt idx="2706">
                  <c:v>42492</c:v>
                </c:pt>
                <c:pt idx="2707">
                  <c:v>42493</c:v>
                </c:pt>
                <c:pt idx="2708">
                  <c:v>42494</c:v>
                </c:pt>
                <c:pt idx="2709">
                  <c:v>42495</c:v>
                </c:pt>
                <c:pt idx="2710">
                  <c:v>42496</c:v>
                </c:pt>
                <c:pt idx="2711">
                  <c:v>42499</c:v>
                </c:pt>
                <c:pt idx="2712">
                  <c:v>42500</c:v>
                </c:pt>
                <c:pt idx="2713">
                  <c:v>42501</c:v>
                </c:pt>
                <c:pt idx="2714">
                  <c:v>42502</c:v>
                </c:pt>
                <c:pt idx="2715">
                  <c:v>42503</c:v>
                </c:pt>
                <c:pt idx="2716">
                  <c:v>42506</c:v>
                </c:pt>
                <c:pt idx="2717">
                  <c:v>42507</c:v>
                </c:pt>
                <c:pt idx="2718">
                  <c:v>42508</c:v>
                </c:pt>
                <c:pt idx="2719">
                  <c:v>42509</c:v>
                </c:pt>
                <c:pt idx="2720">
                  <c:v>42510</c:v>
                </c:pt>
                <c:pt idx="2721">
                  <c:v>42513</c:v>
                </c:pt>
                <c:pt idx="2722">
                  <c:v>42514</c:v>
                </c:pt>
                <c:pt idx="2723">
                  <c:v>42515</c:v>
                </c:pt>
                <c:pt idx="2724">
                  <c:v>42517</c:v>
                </c:pt>
                <c:pt idx="2725">
                  <c:v>42520</c:v>
                </c:pt>
                <c:pt idx="2726">
                  <c:v>42521</c:v>
                </c:pt>
                <c:pt idx="2727">
                  <c:v>42522</c:v>
                </c:pt>
                <c:pt idx="2728">
                  <c:v>42523</c:v>
                </c:pt>
                <c:pt idx="2729">
                  <c:v>42524</c:v>
                </c:pt>
                <c:pt idx="2730">
                  <c:v>42527</c:v>
                </c:pt>
                <c:pt idx="2731">
                  <c:v>42528</c:v>
                </c:pt>
                <c:pt idx="2732">
                  <c:v>42529</c:v>
                </c:pt>
                <c:pt idx="2733">
                  <c:v>42530</c:v>
                </c:pt>
                <c:pt idx="2734">
                  <c:v>42531</c:v>
                </c:pt>
                <c:pt idx="2735">
                  <c:v>42534</c:v>
                </c:pt>
                <c:pt idx="2736">
                  <c:v>42535</c:v>
                </c:pt>
                <c:pt idx="2737">
                  <c:v>42536</c:v>
                </c:pt>
                <c:pt idx="2738">
                  <c:v>42537</c:v>
                </c:pt>
                <c:pt idx="2739">
                  <c:v>42538</c:v>
                </c:pt>
                <c:pt idx="2740">
                  <c:v>42541</c:v>
                </c:pt>
                <c:pt idx="2741">
                  <c:v>42542</c:v>
                </c:pt>
                <c:pt idx="2742">
                  <c:v>42543</c:v>
                </c:pt>
                <c:pt idx="2743">
                  <c:v>42544</c:v>
                </c:pt>
                <c:pt idx="2744">
                  <c:v>42545</c:v>
                </c:pt>
                <c:pt idx="2745">
                  <c:v>42548</c:v>
                </c:pt>
                <c:pt idx="2746">
                  <c:v>42549</c:v>
                </c:pt>
                <c:pt idx="2747">
                  <c:v>42550</c:v>
                </c:pt>
                <c:pt idx="2748">
                  <c:v>42551</c:v>
                </c:pt>
                <c:pt idx="2749">
                  <c:v>42552</c:v>
                </c:pt>
                <c:pt idx="2750">
                  <c:v>42555</c:v>
                </c:pt>
                <c:pt idx="2751">
                  <c:v>42556</c:v>
                </c:pt>
                <c:pt idx="2752">
                  <c:v>42557</c:v>
                </c:pt>
                <c:pt idx="2753">
                  <c:v>42558</c:v>
                </c:pt>
                <c:pt idx="2754">
                  <c:v>42559</c:v>
                </c:pt>
                <c:pt idx="2755">
                  <c:v>42562</c:v>
                </c:pt>
                <c:pt idx="2756">
                  <c:v>42563</c:v>
                </c:pt>
                <c:pt idx="2757">
                  <c:v>42564</c:v>
                </c:pt>
                <c:pt idx="2758">
                  <c:v>42565</c:v>
                </c:pt>
                <c:pt idx="2759">
                  <c:v>42566</c:v>
                </c:pt>
                <c:pt idx="2760">
                  <c:v>42569</c:v>
                </c:pt>
                <c:pt idx="2761">
                  <c:v>42570</c:v>
                </c:pt>
                <c:pt idx="2762">
                  <c:v>42571</c:v>
                </c:pt>
                <c:pt idx="2763">
                  <c:v>42572</c:v>
                </c:pt>
                <c:pt idx="2764">
                  <c:v>42573</c:v>
                </c:pt>
                <c:pt idx="2765">
                  <c:v>42576</c:v>
                </c:pt>
                <c:pt idx="2766">
                  <c:v>42577</c:v>
                </c:pt>
                <c:pt idx="2767">
                  <c:v>42578</c:v>
                </c:pt>
                <c:pt idx="2768">
                  <c:v>42579</c:v>
                </c:pt>
                <c:pt idx="2769">
                  <c:v>42580</c:v>
                </c:pt>
                <c:pt idx="2770">
                  <c:v>42583</c:v>
                </c:pt>
                <c:pt idx="2771">
                  <c:v>42584</c:v>
                </c:pt>
                <c:pt idx="2772">
                  <c:v>42585</c:v>
                </c:pt>
                <c:pt idx="2773">
                  <c:v>42586</c:v>
                </c:pt>
                <c:pt idx="2774">
                  <c:v>42587</c:v>
                </c:pt>
                <c:pt idx="2775">
                  <c:v>42590</c:v>
                </c:pt>
                <c:pt idx="2776">
                  <c:v>42591</c:v>
                </c:pt>
                <c:pt idx="2777">
                  <c:v>42592</c:v>
                </c:pt>
                <c:pt idx="2778">
                  <c:v>42593</c:v>
                </c:pt>
                <c:pt idx="2779">
                  <c:v>42594</c:v>
                </c:pt>
                <c:pt idx="2780">
                  <c:v>42597</c:v>
                </c:pt>
                <c:pt idx="2781">
                  <c:v>42598</c:v>
                </c:pt>
                <c:pt idx="2782">
                  <c:v>42599</c:v>
                </c:pt>
                <c:pt idx="2783">
                  <c:v>42600</c:v>
                </c:pt>
                <c:pt idx="2784">
                  <c:v>42601</c:v>
                </c:pt>
                <c:pt idx="2785">
                  <c:v>42604</c:v>
                </c:pt>
                <c:pt idx="2786">
                  <c:v>42605</c:v>
                </c:pt>
                <c:pt idx="2787">
                  <c:v>42606</c:v>
                </c:pt>
                <c:pt idx="2788">
                  <c:v>42607</c:v>
                </c:pt>
                <c:pt idx="2789">
                  <c:v>42608</c:v>
                </c:pt>
                <c:pt idx="2790">
                  <c:v>42611</c:v>
                </c:pt>
                <c:pt idx="2791">
                  <c:v>42612</c:v>
                </c:pt>
                <c:pt idx="2792">
                  <c:v>42613</c:v>
                </c:pt>
                <c:pt idx="2793">
                  <c:v>42614</c:v>
                </c:pt>
                <c:pt idx="2794">
                  <c:v>42615</c:v>
                </c:pt>
                <c:pt idx="2795">
                  <c:v>42618</c:v>
                </c:pt>
                <c:pt idx="2796">
                  <c:v>42619</c:v>
                </c:pt>
                <c:pt idx="2797">
                  <c:v>42621</c:v>
                </c:pt>
                <c:pt idx="2798">
                  <c:v>42622</c:v>
                </c:pt>
                <c:pt idx="2799">
                  <c:v>42625</c:v>
                </c:pt>
                <c:pt idx="2800">
                  <c:v>42626</c:v>
                </c:pt>
                <c:pt idx="2801">
                  <c:v>42627</c:v>
                </c:pt>
                <c:pt idx="2802">
                  <c:v>42628</c:v>
                </c:pt>
                <c:pt idx="2803">
                  <c:v>42629</c:v>
                </c:pt>
                <c:pt idx="2804">
                  <c:v>42632</c:v>
                </c:pt>
                <c:pt idx="2805">
                  <c:v>42633</c:v>
                </c:pt>
                <c:pt idx="2806">
                  <c:v>42634</c:v>
                </c:pt>
                <c:pt idx="2807">
                  <c:v>42635</c:v>
                </c:pt>
                <c:pt idx="2808">
                  <c:v>42636</c:v>
                </c:pt>
                <c:pt idx="2809">
                  <c:v>42639</c:v>
                </c:pt>
                <c:pt idx="2810">
                  <c:v>42640</c:v>
                </c:pt>
                <c:pt idx="2811">
                  <c:v>42641</c:v>
                </c:pt>
                <c:pt idx="2812">
                  <c:v>42642</c:v>
                </c:pt>
                <c:pt idx="2813">
                  <c:v>42643</c:v>
                </c:pt>
                <c:pt idx="2814">
                  <c:v>42646</c:v>
                </c:pt>
                <c:pt idx="2815">
                  <c:v>42647</c:v>
                </c:pt>
                <c:pt idx="2816">
                  <c:v>42648</c:v>
                </c:pt>
                <c:pt idx="2817">
                  <c:v>42649</c:v>
                </c:pt>
                <c:pt idx="2818">
                  <c:v>42650</c:v>
                </c:pt>
                <c:pt idx="2819">
                  <c:v>42653</c:v>
                </c:pt>
                <c:pt idx="2820">
                  <c:v>42654</c:v>
                </c:pt>
                <c:pt idx="2821">
                  <c:v>42656</c:v>
                </c:pt>
                <c:pt idx="2822">
                  <c:v>42657</c:v>
                </c:pt>
                <c:pt idx="2823">
                  <c:v>42660</c:v>
                </c:pt>
                <c:pt idx="2824">
                  <c:v>42661</c:v>
                </c:pt>
                <c:pt idx="2825">
                  <c:v>42662</c:v>
                </c:pt>
                <c:pt idx="2826">
                  <c:v>42663</c:v>
                </c:pt>
                <c:pt idx="2827">
                  <c:v>42664</c:v>
                </c:pt>
                <c:pt idx="2828">
                  <c:v>42667</c:v>
                </c:pt>
                <c:pt idx="2829">
                  <c:v>42668</c:v>
                </c:pt>
                <c:pt idx="2830">
                  <c:v>42669</c:v>
                </c:pt>
                <c:pt idx="2831">
                  <c:v>42670</c:v>
                </c:pt>
                <c:pt idx="2832">
                  <c:v>42671</c:v>
                </c:pt>
                <c:pt idx="2833">
                  <c:v>42674</c:v>
                </c:pt>
                <c:pt idx="2834">
                  <c:v>42675</c:v>
                </c:pt>
                <c:pt idx="2835">
                  <c:v>42677</c:v>
                </c:pt>
                <c:pt idx="2836">
                  <c:v>42678</c:v>
                </c:pt>
                <c:pt idx="2837">
                  <c:v>42681</c:v>
                </c:pt>
                <c:pt idx="2838">
                  <c:v>42682</c:v>
                </c:pt>
                <c:pt idx="2839">
                  <c:v>42683</c:v>
                </c:pt>
                <c:pt idx="2840">
                  <c:v>42684</c:v>
                </c:pt>
                <c:pt idx="2841">
                  <c:v>42685</c:v>
                </c:pt>
                <c:pt idx="2842">
                  <c:v>42688</c:v>
                </c:pt>
                <c:pt idx="2843">
                  <c:v>42690</c:v>
                </c:pt>
                <c:pt idx="2844">
                  <c:v>42691</c:v>
                </c:pt>
                <c:pt idx="2845">
                  <c:v>42692</c:v>
                </c:pt>
                <c:pt idx="2846">
                  <c:v>42695</c:v>
                </c:pt>
                <c:pt idx="2847">
                  <c:v>42696</c:v>
                </c:pt>
                <c:pt idx="2848">
                  <c:v>42697</c:v>
                </c:pt>
                <c:pt idx="2849">
                  <c:v>42698</c:v>
                </c:pt>
                <c:pt idx="2850">
                  <c:v>42699</c:v>
                </c:pt>
                <c:pt idx="2851">
                  <c:v>42702</c:v>
                </c:pt>
                <c:pt idx="2852">
                  <c:v>42703</c:v>
                </c:pt>
                <c:pt idx="2853">
                  <c:v>42704</c:v>
                </c:pt>
                <c:pt idx="2854">
                  <c:v>42705</c:v>
                </c:pt>
                <c:pt idx="2855">
                  <c:v>42706</c:v>
                </c:pt>
                <c:pt idx="2856">
                  <c:v>42709</c:v>
                </c:pt>
                <c:pt idx="2857">
                  <c:v>42710</c:v>
                </c:pt>
                <c:pt idx="2858">
                  <c:v>42711</c:v>
                </c:pt>
                <c:pt idx="2859">
                  <c:v>42712</c:v>
                </c:pt>
                <c:pt idx="2860">
                  <c:v>42713</c:v>
                </c:pt>
                <c:pt idx="2861">
                  <c:v>42716</c:v>
                </c:pt>
                <c:pt idx="2862">
                  <c:v>42717</c:v>
                </c:pt>
                <c:pt idx="2863">
                  <c:v>42718</c:v>
                </c:pt>
                <c:pt idx="2864">
                  <c:v>42719</c:v>
                </c:pt>
                <c:pt idx="2865">
                  <c:v>42720</c:v>
                </c:pt>
                <c:pt idx="2866">
                  <c:v>42723</c:v>
                </c:pt>
                <c:pt idx="2867">
                  <c:v>42724</c:v>
                </c:pt>
                <c:pt idx="2868">
                  <c:v>42725</c:v>
                </c:pt>
                <c:pt idx="2869">
                  <c:v>42726</c:v>
                </c:pt>
                <c:pt idx="2870">
                  <c:v>42727</c:v>
                </c:pt>
                <c:pt idx="2871">
                  <c:v>42730</c:v>
                </c:pt>
                <c:pt idx="2872">
                  <c:v>42731</c:v>
                </c:pt>
                <c:pt idx="2873">
                  <c:v>42732</c:v>
                </c:pt>
                <c:pt idx="2874">
                  <c:v>42733</c:v>
                </c:pt>
                <c:pt idx="2875">
                  <c:v>42737</c:v>
                </c:pt>
                <c:pt idx="2876">
                  <c:v>42738</c:v>
                </c:pt>
                <c:pt idx="2877">
                  <c:v>42739</c:v>
                </c:pt>
                <c:pt idx="2878">
                  <c:v>42740</c:v>
                </c:pt>
                <c:pt idx="2879">
                  <c:v>42741</c:v>
                </c:pt>
                <c:pt idx="2880">
                  <c:v>42744</c:v>
                </c:pt>
                <c:pt idx="2881">
                  <c:v>42745</c:v>
                </c:pt>
                <c:pt idx="2882">
                  <c:v>42746</c:v>
                </c:pt>
                <c:pt idx="2883">
                  <c:v>42747</c:v>
                </c:pt>
                <c:pt idx="2884">
                  <c:v>42748</c:v>
                </c:pt>
                <c:pt idx="2885">
                  <c:v>42751</c:v>
                </c:pt>
                <c:pt idx="2886">
                  <c:v>42752</c:v>
                </c:pt>
                <c:pt idx="2887">
                  <c:v>42753</c:v>
                </c:pt>
                <c:pt idx="2888">
                  <c:v>42754</c:v>
                </c:pt>
                <c:pt idx="2889">
                  <c:v>42755</c:v>
                </c:pt>
                <c:pt idx="2890">
                  <c:v>42758</c:v>
                </c:pt>
                <c:pt idx="2891">
                  <c:v>42759</c:v>
                </c:pt>
                <c:pt idx="2892">
                  <c:v>42761</c:v>
                </c:pt>
                <c:pt idx="2893">
                  <c:v>42762</c:v>
                </c:pt>
                <c:pt idx="2894">
                  <c:v>42765</c:v>
                </c:pt>
                <c:pt idx="2895">
                  <c:v>42766</c:v>
                </c:pt>
                <c:pt idx="2896">
                  <c:v>42767</c:v>
                </c:pt>
                <c:pt idx="2897">
                  <c:v>42768</c:v>
                </c:pt>
                <c:pt idx="2898">
                  <c:v>42769</c:v>
                </c:pt>
                <c:pt idx="2899">
                  <c:v>42772</c:v>
                </c:pt>
                <c:pt idx="2900">
                  <c:v>42773</c:v>
                </c:pt>
                <c:pt idx="2901">
                  <c:v>42774</c:v>
                </c:pt>
                <c:pt idx="2902">
                  <c:v>42775</c:v>
                </c:pt>
                <c:pt idx="2903">
                  <c:v>42776</c:v>
                </c:pt>
                <c:pt idx="2904">
                  <c:v>42779</c:v>
                </c:pt>
                <c:pt idx="2905">
                  <c:v>42780</c:v>
                </c:pt>
                <c:pt idx="2906">
                  <c:v>42781</c:v>
                </c:pt>
                <c:pt idx="2907">
                  <c:v>42782</c:v>
                </c:pt>
                <c:pt idx="2908">
                  <c:v>42783</c:v>
                </c:pt>
                <c:pt idx="2909">
                  <c:v>42786</c:v>
                </c:pt>
                <c:pt idx="2910">
                  <c:v>42787</c:v>
                </c:pt>
                <c:pt idx="2911">
                  <c:v>42788</c:v>
                </c:pt>
                <c:pt idx="2912">
                  <c:v>42789</c:v>
                </c:pt>
                <c:pt idx="2913">
                  <c:v>42790</c:v>
                </c:pt>
                <c:pt idx="2914">
                  <c:v>42795</c:v>
                </c:pt>
                <c:pt idx="2915">
                  <c:v>42796</c:v>
                </c:pt>
                <c:pt idx="2916">
                  <c:v>42797</c:v>
                </c:pt>
                <c:pt idx="2917">
                  <c:v>42800</c:v>
                </c:pt>
                <c:pt idx="2918">
                  <c:v>42801</c:v>
                </c:pt>
                <c:pt idx="2919">
                  <c:v>42802</c:v>
                </c:pt>
                <c:pt idx="2920">
                  <c:v>42803</c:v>
                </c:pt>
                <c:pt idx="2921">
                  <c:v>42804</c:v>
                </c:pt>
                <c:pt idx="2922">
                  <c:v>42807</c:v>
                </c:pt>
                <c:pt idx="2923">
                  <c:v>42808</c:v>
                </c:pt>
                <c:pt idx="2924">
                  <c:v>42809</c:v>
                </c:pt>
                <c:pt idx="2925">
                  <c:v>42810</c:v>
                </c:pt>
                <c:pt idx="2926">
                  <c:v>42811</c:v>
                </c:pt>
                <c:pt idx="2927">
                  <c:v>42814</c:v>
                </c:pt>
                <c:pt idx="2928">
                  <c:v>42815</c:v>
                </c:pt>
                <c:pt idx="2929">
                  <c:v>42816</c:v>
                </c:pt>
                <c:pt idx="2930">
                  <c:v>42817</c:v>
                </c:pt>
                <c:pt idx="2931">
                  <c:v>42818</c:v>
                </c:pt>
                <c:pt idx="2932">
                  <c:v>42821</c:v>
                </c:pt>
                <c:pt idx="2933">
                  <c:v>42822</c:v>
                </c:pt>
                <c:pt idx="2934">
                  <c:v>42823</c:v>
                </c:pt>
                <c:pt idx="2935">
                  <c:v>42824</c:v>
                </c:pt>
                <c:pt idx="2936">
                  <c:v>42825</c:v>
                </c:pt>
                <c:pt idx="2937">
                  <c:v>42828</c:v>
                </c:pt>
                <c:pt idx="2938">
                  <c:v>42829</c:v>
                </c:pt>
                <c:pt idx="2939">
                  <c:v>42830</c:v>
                </c:pt>
                <c:pt idx="2940">
                  <c:v>42831</c:v>
                </c:pt>
                <c:pt idx="2941">
                  <c:v>42832</c:v>
                </c:pt>
                <c:pt idx="2942">
                  <c:v>42835</c:v>
                </c:pt>
                <c:pt idx="2943">
                  <c:v>42836</c:v>
                </c:pt>
                <c:pt idx="2944">
                  <c:v>42837</c:v>
                </c:pt>
                <c:pt idx="2945">
                  <c:v>42838</c:v>
                </c:pt>
                <c:pt idx="2946">
                  <c:v>42842</c:v>
                </c:pt>
                <c:pt idx="2947">
                  <c:v>42843</c:v>
                </c:pt>
                <c:pt idx="2948">
                  <c:v>42844</c:v>
                </c:pt>
                <c:pt idx="2949">
                  <c:v>42845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42857</c:v>
                </c:pt>
                <c:pt idx="2956">
                  <c:v>42858</c:v>
                </c:pt>
                <c:pt idx="2957">
                  <c:v>42859</c:v>
                </c:pt>
                <c:pt idx="2958">
                  <c:v>42860</c:v>
                </c:pt>
                <c:pt idx="2959">
                  <c:v>42863</c:v>
                </c:pt>
                <c:pt idx="2960">
                  <c:v>42864</c:v>
                </c:pt>
                <c:pt idx="2961">
                  <c:v>42865</c:v>
                </c:pt>
                <c:pt idx="2962">
                  <c:v>42866</c:v>
                </c:pt>
                <c:pt idx="2963">
                  <c:v>42867</c:v>
                </c:pt>
                <c:pt idx="2964">
                  <c:v>42870</c:v>
                </c:pt>
                <c:pt idx="2965">
                  <c:v>42871</c:v>
                </c:pt>
                <c:pt idx="2966">
                  <c:v>42872</c:v>
                </c:pt>
                <c:pt idx="2967">
                  <c:v>42873</c:v>
                </c:pt>
                <c:pt idx="2968">
                  <c:v>42874</c:v>
                </c:pt>
                <c:pt idx="2969">
                  <c:v>42877</c:v>
                </c:pt>
                <c:pt idx="2970">
                  <c:v>42878</c:v>
                </c:pt>
                <c:pt idx="2971">
                  <c:v>42879</c:v>
                </c:pt>
                <c:pt idx="2972">
                  <c:v>42880</c:v>
                </c:pt>
                <c:pt idx="2973">
                  <c:v>42881</c:v>
                </c:pt>
                <c:pt idx="2974">
                  <c:v>42884</c:v>
                </c:pt>
                <c:pt idx="2975">
                  <c:v>42885</c:v>
                </c:pt>
                <c:pt idx="2976">
                  <c:v>42886</c:v>
                </c:pt>
                <c:pt idx="2977">
                  <c:v>42887</c:v>
                </c:pt>
                <c:pt idx="2978">
                  <c:v>42888</c:v>
                </c:pt>
                <c:pt idx="2979">
                  <c:v>42891</c:v>
                </c:pt>
                <c:pt idx="2980">
                  <c:v>42892</c:v>
                </c:pt>
                <c:pt idx="2981">
                  <c:v>42893</c:v>
                </c:pt>
                <c:pt idx="2982">
                  <c:v>42894</c:v>
                </c:pt>
                <c:pt idx="2983">
                  <c:v>42895</c:v>
                </c:pt>
                <c:pt idx="2984">
                  <c:v>42898</c:v>
                </c:pt>
                <c:pt idx="2985">
                  <c:v>42899</c:v>
                </c:pt>
                <c:pt idx="2986">
                  <c:v>42900</c:v>
                </c:pt>
                <c:pt idx="2987">
                  <c:v>42902</c:v>
                </c:pt>
                <c:pt idx="2988">
                  <c:v>42905</c:v>
                </c:pt>
                <c:pt idx="2989">
                  <c:v>42906</c:v>
                </c:pt>
                <c:pt idx="2990">
                  <c:v>42907</c:v>
                </c:pt>
                <c:pt idx="2991">
                  <c:v>42908</c:v>
                </c:pt>
                <c:pt idx="2992">
                  <c:v>42909</c:v>
                </c:pt>
                <c:pt idx="2993">
                  <c:v>42912</c:v>
                </c:pt>
                <c:pt idx="2994">
                  <c:v>42913</c:v>
                </c:pt>
                <c:pt idx="2995">
                  <c:v>42914</c:v>
                </c:pt>
                <c:pt idx="2996">
                  <c:v>42915</c:v>
                </c:pt>
                <c:pt idx="2997">
                  <c:v>42916</c:v>
                </c:pt>
                <c:pt idx="2998">
                  <c:v>42919</c:v>
                </c:pt>
                <c:pt idx="2999">
                  <c:v>42920</c:v>
                </c:pt>
                <c:pt idx="3000">
                  <c:v>42921</c:v>
                </c:pt>
                <c:pt idx="3001">
                  <c:v>42922</c:v>
                </c:pt>
                <c:pt idx="3002">
                  <c:v>42923</c:v>
                </c:pt>
                <c:pt idx="3003">
                  <c:v>42926</c:v>
                </c:pt>
                <c:pt idx="3004">
                  <c:v>42927</c:v>
                </c:pt>
                <c:pt idx="3005">
                  <c:v>42928</c:v>
                </c:pt>
                <c:pt idx="3006">
                  <c:v>42929</c:v>
                </c:pt>
                <c:pt idx="3007">
                  <c:v>42930</c:v>
                </c:pt>
                <c:pt idx="3008">
                  <c:v>42933</c:v>
                </c:pt>
                <c:pt idx="3009">
                  <c:v>42934</c:v>
                </c:pt>
                <c:pt idx="3010">
                  <c:v>42935</c:v>
                </c:pt>
                <c:pt idx="3011">
                  <c:v>42936</c:v>
                </c:pt>
                <c:pt idx="3012">
                  <c:v>42937</c:v>
                </c:pt>
                <c:pt idx="3013">
                  <c:v>42940</c:v>
                </c:pt>
                <c:pt idx="3014">
                  <c:v>42941</c:v>
                </c:pt>
                <c:pt idx="3015">
                  <c:v>42942</c:v>
                </c:pt>
                <c:pt idx="3016">
                  <c:v>42943</c:v>
                </c:pt>
                <c:pt idx="3017">
                  <c:v>42944</c:v>
                </c:pt>
                <c:pt idx="3018">
                  <c:v>42947</c:v>
                </c:pt>
                <c:pt idx="3019">
                  <c:v>42948</c:v>
                </c:pt>
                <c:pt idx="3020">
                  <c:v>42949</c:v>
                </c:pt>
                <c:pt idx="3021">
                  <c:v>42950</c:v>
                </c:pt>
                <c:pt idx="3022">
                  <c:v>42951</c:v>
                </c:pt>
                <c:pt idx="3023">
                  <c:v>42954</c:v>
                </c:pt>
                <c:pt idx="3024">
                  <c:v>42955</c:v>
                </c:pt>
                <c:pt idx="3025">
                  <c:v>42956</c:v>
                </c:pt>
                <c:pt idx="3026">
                  <c:v>42957</c:v>
                </c:pt>
                <c:pt idx="3027">
                  <c:v>42958</c:v>
                </c:pt>
                <c:pt idx="3028">
                  <c:v>42961</c:v>
                </c:pt>
                <c:pt idx="3029">
                  <c:v>42962</c:v>
                </c:pt>
                <c:pt idx="3030">
                  <c:v>42963</c:v>
                </c:pt>
                <c:pt idx="3031">
                  <c:v>42964</c:v>
                </c:pt>
                <c:pt idx="3032">
                  <c:v>42965</c:v>
                </c:pt>
                <c:pt idx="3033">
                  <c:v>42968</c:v>
                </c:pt>
                <c:pt idx="3034">
                  <c:v>42969</c:v>
                </c:pt>
                <c:pt idx="3035">
                  <c:v>42970</c:v>
                </c:pt>
                <c:pt idx="3036">
                  <c:v>42971</c:v>
                </c:pt>
                <c:pt idx="3037">
                  <c:v>42972</c:v>
                </c:pt>
                <c:pt idx="3038">
                  <c:v>42975</c:v>
                </c:pt>
                <c:pt idx="3039">
                  <c:v>42976</c:v>
                </c:pt>
                <c:pt idx="3040">
                  <c:v>42977</c:v>
                </c:pt>
                <c:pt idx="3041">
                  <c:v>42978</c:v>
                </c:pt>
                <c:pt idx="3042">
                  <c:v>42979</c:v>
                </c:pt>
                <c:pt idx="3043">
                  <c:v>42982</c:v>
                </c:pt>
                <c:pt idx="3044">
                  <c:v>42983</c:v>
                </c:pt>
                <c:pt idx="3045">
                  <c:v>42984</c:v>
                </c:pt>
                <c:pt idx="3046">
                  <c:v>42986</c:v>
                </c:pt>
                <c:pt idx="3047">
                  <c:v>42989</c:v>
                </c:pt>
                <c:pt idx="3048">
                  <c:v>42990</c:v>
                </c:pt>
                <c:pt idx="3049">
                  <c:v>42991</c:v>
                </c:pt>
                <c:pt idx="3050">
                  <c:v>42992</c:v>
                </c:pt>
                <c:pt idx="3051">
                  <c:v>42993</c:v>
                </c:pt>
                <c:pt idx="3052">
                  <c:v>42996</c:v>
                </c:pt>
                <c:pt idx="3053">
                  <c:v>42997</c:v>
                </c:pt>
                <c:pt idx="3054">
                  <c:v>42998</c:v>
                </c:pt>
                <c:pt idx="3055">
                  <c:v>42999</c:v>
                </c:pt>
                <c:pt idx="3056">
                  <c:v>43000</c:v>
                </c:pt>
                <c:pt idx="3057">
                  <c:v>43003</c:v>
                </c:pt>
                <c:pt idx="3058">
                  <c:v>43004</c:v>
                </c:pt>
                <c:pt idx="3059">
                  <c:v>43005</c:v>
                </c:pt>
                <c:pt idx="3060">
                  <c:v>43006</c:v>
                </c:pt>
                <c:pt idx="3061">
                  <c:v>43007</c:v>
                </c:pt>
                <c:pt idx="3062">
                  <c:v>43010</c:v>
                </c:pt>
                <c:pt idx="3063">
                  <c:v>43011</c:v>
                </c:pt>
                <c:pt idx="3064">
                  <c:v>43012</c:v>
                </c:pt>
                <c:pt idx="3065">
                  <c:v>43013</c:v>
                </c:pt>
                <c:pt idx="3066">
                  <c:v>43014</c:v>
                </c:pt>
                <c:pt idx="3067">
                  <c:v>43017</c:v>
                </c:pt>
                <c:pt idx="3068">
                  <c:v>43018</c:v>
                </c:pt>
                <c:pt idx="3069">
                  <c:v>43019</c:v>
                </c:pt>
                <c:pt idx="3070">
                  <c:v>43021</c:v>
                </c:pt>
                <c:pt idx="3071">
                  <c:v>43024</c:v>
                </c:pt>
                <c:pt idx="3072">
                  <c:v>43025</c:v>
                </c:pt>
                <c:pt idx="3073">
                  <c:v>43026</c:v>
                </c:pt>
                <c:pt idx="3074">
                  <c:v>43027</c:v>
                </c:pt>
                <c:pt idx="3075">
                  <c:v>43028</c:v>
                </c:pt>
                <c:pt idx="3076">
                  <c:v>43031</c:v>
                </c:pt>
                <c:pt idx="3077">
                  <c:v>43032</c:v>
                </c:pt>
                <c:pt idx="3078">
                  <c:v>43033</c:v>
                </c:pt>
                <c:pt idx="3079">
                  <c:v>43034</c:v>
                </c:pt>
                <c:pt idx="3080">
                  <c:v>43035</c:v>
                </c:pt>
                <c:pt idx="3081">
                  <c:v>43038</c:v>
                </c:pt>
                <c:pt idx="3082">
                  <c:v>43039</c:v>
                </c:pt>
                <c:pt idx="3083">
                  <c:v>43040</c:v>
                </c:pt>
                <c:pt idx="3084">
                  <c:v>43042</c:v>
                </c:pt>
                <c:pt idx="3085">
                  <c:v>43045</c:v>
                </c:pt>
                <c:pt idx="3086">
                  <c:v>43046</c:v>
                </c:pt>
                <c:pt idx="3087">
                  <c:v>43047</c:v>
                </c:pt>
                <c:pt idx="3088">
                  <c:v>43048</c:v>
                </c:pt>
                <c:pt idx="3089">
                  <c:v>43049</c:v>
                </c:pt>
                <c:pt idx="3090">
                  <c:v>43052</c:v>
                </c:pt>
                <c:pt idx="3091">
                  <c:v>43053</c:v>
                </c:pt>
                <c:pt idx="3092">
                  <c:v>43055</c:v>
                </c:pt>
                <c:pt idx="3093">
                  <c:v>43056</c:v>
                </c:pt>
                <c:pt idx="3094">
                  <c:v>43060</c:v>
                </c:pt>
                <c:pt idx="3095">
                  <c:v>43061</c:v>
                </c:pt>
                <c:pt idx="3096">
                  <c:v>43062</c:v>
                </c:pt>
                <c:pt idx="3097">
                  <c:v>43063</c:v>
                </c:pt>
                <c:pt idx="3098">
                  <c:v>43066</c:v>
                </c:pt>
                <c:pt idx="3099">
                  <c:v>43067</c:v>
                </c:pt>
                <c:pt idx="3100">
                  <c:v>43068</c:v>
                </c:pt>
                <c:pt idx="3101">
                  <c:v>43069</c:v>
                </c:pt>
                <c:pt idx="3102">
                  <c:v>43070</c:v>
                </c:pt>
                <c:pt idx="3103">
                  <c:v>43073</c:v>
                </c:pt>
                <c:pt idx="3104">
                  <c:v>43074</c:v>
                </c:pt>
                <c:pt idx="3105">
                  <c:v>43075</c:v>
                </c:pt>
                <c:pt idx="3106">
                  <c:v>43076</c:v>
                </c:pt>
                <c:pt idx="3107">
                  <c:v>43077</c:v>
                </c:pt>
                <c:pt idx="3108">
                  <c:v>43080</c:v>
                </c:pt>
                <c:pt idx="3109">
                  <c:v>43081</c:v>
                </c:pt>
                <c:pt idx="3110">
                  <c:v>43082</c:v>
                </c:pt>
                <c:pt idx="3111">
                  <c:v>43083</c:v>
                </c:pt>
                <c:pt idx="3112">
                  <c:v>43084</c:v>
                </c:pt>
                <c:pt idx="3113">
                  <c:v>43087</c:v>
                </c:pt>
                <c:pt idx="3114">
                  <c:v>43088</c:v>
                </c:pt>
                <c:pt idx="3115">
                  <c:v>43089</c:v>
                </c:pt>
                <c:pt idx="3116">
                  <c:v>43090</c:v>
                </c:pt>
                <c:pt idx="3117">
                  <c:v>43091</c:v>
                </c:pt>
                <c:pt idx="3118">
                  <c:v>43095</c:v>
                </c:pt>
                <c:pt idx="3119">
                  <c:v>43096</c:v>
                </c:pt>
                <c:pt idx="3120">
                  <c:v>43097</c:v>
                </c:pt>
                <c:pt idx="3121">
                  <c:v>43102</c:v>
                </c:pt>
                <c:pt idx="3122">
                  <c:v>43103</c:v>
                </c:pt>
                <c:pt idx="3123">
                  <c:v>43104</c:v>
                </c:pt>
                <c:pt idx="3124">
                  <c:v>43105</c:v>
                </c:pt>
                <c:pt idx="3125">
                  <c:v>43108</c:v>
                </c:pt>
                <c:pt idx="3126">
                  <c:v>43109</c:v>
                </c:pt>
                <c:pt idx="3127">
                  <c:v>43110</c:v>
                </c:pt>
                <c:pt idx="3128">
                  <c:v>43111</c:v>
                </c:pt>
                <c:pt idx="3129">
                  <c:v>43112</c:v>
                </c:pt>
                <c:pt idx="3130">
                  <c:v>43115</c:v>
                </c:pt>
                <c:pt idx="3131">
                  <c:v>43116</c:v>
                </c:pt>
                <c:pt idx="3132">
                  <c:v>43117</c:v>
                </c:pt>
                <c:pt idx="3133">
                  <c:v>43118</c:v>
                </c:pt>
                <c:pt idx="3134">
                  <c:v>43119</c:v>
                </c:pt>
                <c:pt idx="3135">
                  <c:v>43122</c:v>
                </c:pt>
                <c:pt idx="3136">
                  <c:v>43123</c:v>
                </c:pt>
                <c:pt idx="3137">
                  <c:v>43124</c:v>
                </c:pt>
                <c:pt idx="3138">
                  <c:v>43126</c:v>
                </c:pt>
                <c:pt idx="3139">
                  <c:v>43129</c:v>
                </c:pt>
                <c:pt idx="3140">
                  <c:v>43130</c:v>
                </c:pt>
                <c:pt idx="3141">
                  <c:v>43131</c:v>
                </c:pt>
                <c:pt idx="3142">
                  <c:v>43132</c:v>
                </c:pt>
                <c:pt idx="3143">
                  <c:v>43133</c:v>
                </c:pt>
                <c:pt idx="3144">
                  <c:v>43136</c:v>
                </c:pt>
                <c:pt idx="3145">
                  <c:v>43137</c:v>
                </c:pt>
                <c:pt idx="3146">
                  <c:v>43138</c:v>
                </c:pt>
                <c:pt idx="3147">
                  <c:v>43139</c:v>
                </c:pt>
                <c:pt idx="3148">
                  <c:v>43140</c:v>
                </c:pt>
                <c:pt idx="3149">
                  <c:v>43145</c:v>
                </c:pt>
                <c:pt idx="3150">
                  <c:v>43146</c:v>
                </c:pt>
                <c:pt idx="3151">
                  <c:v>43147</c:v>
                </c:pt>
                <c:pt idx="3152">
                  <c:v>43150</c:v>
                </c:pt>
                <c:pt idx="3153">
                  <c:v>43151</c:v>
                </c:pt>
                <c:pt idx="3154">
                  <c:v>43152</c:v>
                </c:pt>
                <c:pt idx="3155">
                  <c:v>43153</c:v>
                </c:pt>
                <c:pt idx="3156">
                  <c:v>43154</c:v>
                </c:pt>
                <c:pt idx="3157">
                  <c:v>43157</c:v>
                </c:pt>
                <c:pt idx="3158">
                  <c:v>43158</c:v>
                </c:pt>
                <c:pt idx="3159">
                  <c:v>43159</c:v>
                </c:pt>
                <c:pt idx="3160">
                  <c:v>43160</c:v>
                </c:pt>
                <c:pt idx="3161">
                  <c:v>43161</c:v>
                </c:pt>
                <c:pt idx="3162">
                  <c:v>43164</c:v>
                </c:pt>
                <c:pt idx="3163">
                  <c:v>43165</c:v>
                </c:pt>
                <c:pt idx="3164">
                  <c:v>43166</c:v>
                </c:pt>
                <c:pt idx="3165">
                  <c:v>43167</c:v>
                </c:pt>
                <c:pt idx="3166">
                  <c:v>43168</c:v>
                </c:pt>
                <c:pt idx="3167">
                  <c:v>43171</c:v>
                </c:pt>
                <c:pt idx="3168">
                  <c:v>43172</c:v>
                </c:pt>
                <c:pt idx="3169">
                  <c:v>43173</c:v>
                </c:pt>
                <c:pt idx="3170">
                  <c:v>43174</c:v>
                </c:pt>
                <c:pt idx="3171">
                  <c:v>43175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43185</c:v>
                </c:pt>
                <c:pt idx="3178">
                  <c:v>43186</c:v>
                </c:pt>
                <c:pt idx="3179">
                  <c:v>43187</c:v>
                </c:pt>
                <c:pt idx="3180">
                  <c:v>43188</c:v>
                </c:pt>
                <c:pt idx="3181">
                  <c:v>43192</c:v>
                </c:pt>
                <c:pt idx="3182">
                  <c:v>43193</c:v>
                </c:pt>
                <c:pt idx="3183">
                  <c:v>43194</c:v>
                </c:pt>
                <c:pt idx="3184">
                  <c:v>43195</c:v>
                </c:pt>
                <c:pt idx="3185">
                  <c:v>43196</c:v>
                </c:pt>
                <c:pt idx="3186">
                  <c:v>43199</c:v>
                </c:pt>
                <c:pt idx="3187">
                  <c:v>43200</c:v>
                </c:pt>
                <c:pt idx="3188">
                  <c:v>43201</c:v>
                </c:pt>
                <c:pt idx="3189">
                  <c:v>43202</c:v>
                </c:pt>
                <c:pt idx="3190">
                  <c:v>43203</c:v>
                </c:pt>
                <c:pt idx="3191">
                  <c:v>43206</c:v>
                </c:pt>
                <c:pt idx="3192">
                  <c:v>43207</c:v>
                </c:pt>
                <c:pt idx="3193">
                  <c:v>43208</c:v>
                </c:pt>
                <c:pt idx="3194">
                  <c:v>43209</c:v>
                </c:pt>
                <c:pt idx="3195">
                  <c:v>43210</c:v>
                </c:pt>
                <c:pt idx="3196">
                  <c:v>43213</c:v>
                </c:pt>
                <c:pt idx="3197">
                  <c:v>43214</c:v>
                </c:pt>
                <c:pt idx="3198">
                  <c:v>43215</c:v>
                </c:pt>
                <c:pt idx="3199">
                  <c:v>43216</c:v>
                </c:pt>
                <c:pt idx="3200">
                  <c:v>43217</c:v>
                </c:pt>
                <c:pt idx="3201">
                  <c:v>43220</c:v>
                </c:pt>
                <c:pt idx="3202">
                  <c:v>43222</c:v>
                </c:pt>
                <c:pt idx="3203">
                  <c:v>43223</c:v>
                </c:pt>
                <c:pt idx="3204">
                  <c:v>43224</c:v>
                </c:pt>
                <c:pt idx="3205">
                  <c:v>43227</c:v>
                </c:pt>
                <c:pt idx="3206">
                  <c:v>43228</c:v>
                </c:pt>
                <c:pt idx="3207">
                  <c:v>43229</c:v>
                </c:pt>
                <c:pt idx="3208">
                  <c:v>43230</c:v>
                </c:pt>
                <c:pt idx="3209">
                  <c:v>43231</c:v>
                </c:pt>
                <c:pt idx="3210">
                  <c:v>43234</c:v>
                </c:pt>
                <c:pt idx="3211">
                  <c:v>43235</c:v>
                </c:pt>
                <c:pt idx="3212">
                  <c:v>43236</c:v>
                </c:pt>
                <c:pt idx="3213">
                  <c:v>43237</c:v>
                </c:pt>
                <c:pt idx="3214">
                  <c:v>43238</c:v>
                </c:pt>
                <c:pt idx="3215">
                  <c:v>43241</c:v>
                </c:pt>
                <c:pt idx="3216">
                  <c:v>43242</c:v>
                </c:pt>
                <c:pt idx="3217">
                  <c:v>43243</c:v>
                </c:pt>
                <c:pt idx="3218">
                  <c:v>43244</c:v>
                </c:pt>
                <c:pt idx="3219">
                  <c:v>43245</c:v>
                </c:pt>
                <c:pt idx="3220">
                  <c:v>43248</c:v>
                </c:pt>
                <c:pt idx="3221">
                  <c:v>43249</c:v>
                </c:pt>
                <c:pt idx="3222">
                  <c:v>43250</c:v>
                </c:pt>
                <c:pt idx="3223">
                  <c:v>43252</c:v>
                </c:pt>
                <c:pt idx="3224">
                  <c:v>43255</c:v>
                </c:pt>
                <c:pt idx="3225">
                  <c:v>43256</c:v>
                </c:pt>
                <c:pt idx="3226">
                  <c:v>43257</c:v>
                </c:pt>
                <c:pt idx="3227">
                  <c:v>43258</c:v>
                </c:pt>
                <c:pt idx="3228">
                  <c:v>43259</c:v>
                </c:pt>
                <c:pt idx="3229">
                  <c:v>43262</c:v>
                </c:pt>
                <c:pt idx="3230">
                  <c:v>43263</c:v>
                </c:pt>
                <c:pt idx="3231">
                  <c:v>43264</c:v>
                </c:pt>
                <c:pt idx="3232">
                  <c:v>43265</c:v>
                </c:pt>
                <c:pt idx="3233">
                  <c:v>43266</c:v>
                </c:pt>
                <c:pt idx="3234">
                  <c:v>43269</c:v>
                </c:pt>
                <c:pt idx="3235">
                  <c:v>43270</c:v>
                </c:pt>
                <c:pt idx="3236">
                  <c:v>43271</c:v>
                </c:pt>
                <c:pt idx="3237">
                  <c:v>43272</c:v>
                </c:pt>
                <c:pt idx="3238">
                  <c:v>43273</c:v>
                </c:pt>
                <c:pt idx="3239">
                  <c:v>43276</c:v>
                </c:pt>
                <c:pt idx="3240">
                  <c:v>43277</c:v>
                </c:pt>
                <c:pt idx="3241">
                  <c:v>43278</c:v>
                </c:pt>
                <c:pt idx="3242">
                  <c:v>43279</c:v>
                </c:pt>
                <c:pt idx="3243">
                  <c:v>43280</c:v>
                </c:pt>
                <c:pt idx="3244">
                  <c:v>43283</c:v>
                </c:pt>
                <c:pt idx="3245">
                  <c:v>43284</c:v>
                </c:pt>
                <c:pt idx="3246">
                  <c:v>43285</c:v>
                </c:pt>
                <c:pt idx="3247">
                  <c:v>43286</c:v>
                </c:pt>
                <c:pt idx="3248">
                  <c:v>43287</c:v>
                </c:pt>
                <c:pt idx="3249">
                  <c:v>43291</c:v>
                </c:pt>
                <c:pt idx="3250">
                  <c:v>43292</c:v>
                </c:pt>
                <c:pt idx="3251">
                  <c:v>43293</c:v>
                </c:pt>
                <c:pt idx="3252">
                  <c:v>43294</c:v>
                </c:pt>
                <c:pt idx="3253">
                  <c:v>43297</c:v>
                </c:pt>
                <c:pt idx="3254">
                  <c:v>43298</c:v>
                </c:pt>
                <c:pt idx="3255">
                  <c:v>43299</c:v>
                </c:pt>
                <c:pt idx="3256">
                  <c:v>43300</c:v>
                </c:pt>
                <c:pt idx="3257">
                  <c:v>43301</c:v>
                </c:pt>
                <c:pt idx="3258">
                  <c:v>43304</c:v>
                </c:pt>
                <c:pt idx="3259">
                  <c:v>43305</c:v>
                </c:pt>
                <c:pt idx="3260">
                  <c:v>43306</c:v>
                </c:pt>
                <c:pt idx="3261">
                  <c:v>43307</c:v>
                </c:pt>
                <c:pt idx="3262">
                  <c:v>43308</c:v>
                </c:pt>
                <c:pt idx="3263">
                  <c:v>43311</c:v>
                </c:pt>
                <c:pt idx="3264">
                  <c:v>43312</c:v>
                </c:pt>
                <c:pt idx="3265">
                  <c:v>43313</c:v>
                </c:pt>
                <c:pt idx="3266">
                  <c:v>43314</c:v>
                </c:pt>
                <c:pt idx="3267">
                  <c:v>43315</c:v>
                </c:pt>
                <c:pt idx="3268">
                  <c:v>43318</c:v>
                </c:pt>
                <c:pt idx="3269">
                  <c:v>43319</c:v>
                </c:pt>
                <c:pt idx="3270">
                  <c:v>43320</c:v>
                </c:pt>
                <c:pt idx="3271">
                  <c:v>43321</c:v>
                </c:pt>
                <c:pt idx="3272">
                  <c:v>43322</c:v>
                </c:pt>
                <c:pt idx="3273">
                  <c:v>43325</c:v>
                </c:pt>
                <c:pt idx="3274">
                  <c:v>43326</c:v>
                </c:pt>
                <c:pt idx="3275">
                  <c:v>43327</c:v>
                </c:pt>
                <c:pt idx="3276">
                  <c:v>43328</c:v>
                </c:pt>
                <c:pt idx="3277">
                  <c:v>43329</c:v>
                </c:pt>
                <c:pt idx="3278">
                  <c:v>43332</c:v>
                </c:pt>
                <c:pt idx="3279">
                  <c:v>43333</c:v>
                </c:pt>
                <c:pt idx="3280">
                  <c:v>43334</c:v>
                </c:pt>
                <c:pt idx="3281">
                  <c:v>43335</c:v>
                </c:pt>
                <c:pt idx="3282">
                  <c:v>43336</c:v>
                </c:pt>
                <c:pt idx="3283">
                  <c:v>43339</c:v>
                </c:pt>
                <c:pt idx="3284">
                  <c:v>43340</c:v>
                </c:pt>
                <c:pt idx="3285">
                  <c:v>43341</c:v>
                </c:pt>
                <c:pt idx="3286">
                  <c:v>43342</c:v>
                </c:pt>
                <c:pt idx="3287">
                  <c:v>43343</c:v>
                </c:pt>
                <c:pt idx="3288">
                  <c:v>43346</c:v>
                </c:pt>
                <c:pt idx="3289">
                  <c:v>43347</c:v>
                </c:pt>
                <c:pt idx="3290">
                  <c:v>43348</c:v>
                </c:pt>
                <c:pt idx="3291">
                  <c:v>43349</c:v>
                </c:pt>
                <c:pt idx="3292">
                  <c:v>43353</c:v>
                </c:pt>
                <c:pt idx="3293">
                  <c:v>43354</c:v>
                </c:pt>
                <c:pt idx="3294">
                  <c:v>43355</c:v>
                </c:pt>
                <c:pt idx="3295">
                  <c:v>43356</c:v>
                </c:pt>
                <c:pt idx="3296">
                  <c:v>43357</c:v>
                </c:pt>
                <c:pt idx="3297">
                  <c:v>43360</c:v>
                </c:pt>
                <c:pt idx="3298">
                  <c:v>43361</c:v>
                </c:pt>
                <c:pt idx="3299">
                  <c:v>43362</c:v>
                </c:pt>
                <c:pt idx="3300">
                  <c:v>43363</c:v>
                </c:pt>
                <c:pt idx="3301">
                  <c:v>43364</c:v>
                </c:pt>
                <c:pt idx="3302">
                  <c:v>43367</c:v>
                </c:pt>
                <c:pt idx="3303">
                  <c:v>43368</c:v>
                </c:pt>
                <c:pt idx="3304">
                  <c:v>43369</c:v>
                </c:pt>
                <c:pt idx="3305">
                  <c:v>43370</c:v>
                </c:pt>
                <c:pt idx="3306">
                  <c:v>43371</c:v>
                </c:pt>
                <c:pt idx="3307">
                  <c:v>43374</c:v>
                </c:pt>
                <c:pt idx="3308">
                  <c:v>43375</c:v>
                </c:pt>
                <c:pt idx="3309">
                  <c:v>43376</c:v>
                </c:pt>
                <c:pt idx="3310">
                  <c:v>43377</c:v>
                </c:pt>
                <c:pt idx="3311">
                  <c:v>43378</c:v>
                </c:pt>
                <c:pt idx="3312">
                  <c:v>43381</c:v>
                </c:pt>
                <c:pt idx="3313">
                  <c:v>43382</c:v>
                </c:pt>
                <c:pt idx="3314">
                  <c:v>43383</c:v>
                </c:pt>
                <c:pt idx="3315">
                  <c:v>43384</c:v>
                </c:pt>
                <c:pt idx="3316">
                  <c:v>43388</c:v>
                </c:pt>
                <c:pt idx="3317">
                  <c:v>43389</c:v>
                </c:pt>
                <c:pt idx="3318">
                  <c:v>43390</c:v>
                </c:pt>
                <c:pt idx="3319">
                  <c:v>43391</c:v>
                </c:pt>
                <c:pt idx="3320">
                  <c:v>43392</c:v>
                </c:pt>
                <c:pt idx="3321">
                  <c:v>43395</c:v>
                </c:pt>
                <c:pt idx="3322">
                  <c:v>43396</c:v>
                </c:pt>
                <c:pt idx="3323">
                  <c:v>43397</c:v>
                </c:pt>
                <c:pt idx="3324">
                  <c:v>43398</c:v>
                </c:pt>
                <c:pt idx="3325">
                  <c:v>43399</c:v>
                </c:pt>
                <c:pt idx="3326">
                  <c:v>43402</c:v>
                </c:pt>
                <c:pt idx="3327">
                  <c:v>43403</c:v>
                </c:pt>
                <c:pt idx="3328">
                  <c:v>43404</c:v>
                </c:pt>
                <c:pt idx="3329">
                  <c:v>43405</c:v>
                </c:pt>
                <c:pt idx="3330">
                  <c:v>43409</c:v>
                </c:pt>
                <c:pt idx="3331">
                  <c:v>43410</c:v>
                </c:pt>
                <c:pt idx="3332">
                  <c:v>43411</c:v>
                </c:pt>
                <c:pt idx="3333">
                  <c:v>43412</c:v>
                </c:pt>
                <c:pt idx="3334">
                  <c:v>43413</c:v>
                </c:pt>
                <c:pt idx="3335">
                  <c:v>43416</c:v>
                </c:pt>
                <c:pt idx="3336">
                  <c:v>43417</c:v>
                </c:pt>
                <c:pt idx="3337">
                  <c:v>43418</c:v>
                </c:pt>
                <c:pt idx="3338">
                  <c:v>43420</c:v>
                </c:pt>
                <c:pt idx="3339">
                  <c:v>43423</c:v>
                </c:pt>
                <c:pt idx="3340">
                  <c:v>43425</c:v>
                </c:pt>
                <c:pt idx="3341">
                  <c:v>43426</c:v>
                </c:pt>
                <c:pt idx="3342">
                  <c:v>43427</c:v>
                </c:pt>
                <c:pt idx="3343">
                  <c:v>43430</c:v>
                </c:pt>
                <c:pt idx="3344">
                  <c:v>43431</c:v>
                </c:pt>
                <c:pt idx="3345">
                  <c:v>43432</c:v>
                </c:pt>
                <c:pt idx="3346">
                  <c:v>43433</c:v>
                </c:pt>
                <c:pt idx="3347">
                  <c:v>43434</c:v>
                </c:pt>
                <c:pt idx="3348">
                  <c:v>43437</c:v>
                </c:pt>
                <c:pt idx="3349">
                  <c:v>43438</c:v>
                </c:pt>
                <c:pt idx="3350">
                  <c:v>43439</c:v>
                </c:pt>
                <c:pt idx="3351">
                  <c:v>43440</c:v>
                </c:pt>
                <c:pt idx="3352">
                  <c:v>43441</c:v>
                </c:pt>
                <c:pt idx="3353">
                  <c:v>43444</c:v>
                </c:pt>
                <c:pt idx="3354">
                  <c:v>43445</c:v>
                </c:pt>
                <c:pt idx="3355">
                  <c:v>43446</c:v>
                </c:pt>
                <c:pt idx="3356">
                  <c:v>43447</c:v>
                </c:pt>
                <c:pt idx="3357">
                  <c:v>43448</c:v>
                </c:pt>
                <c:pt idx="3358">
                  <c:v>43451</c:v>
                </c:pt>
                <c:pt idx="3359">
                  <c:v>43452</c:v>
                </c:pt>
                <c:pt idx="3360">
                  <c:v>43453</c:v>
                </c:pt>
                <c:pt idx="3361">
                  <c:v>43454</c:v>
                </c:pt>
                <c:pt idx="3362">
                  <c:v>43455</c:v>
                </c:pt>
                <c:pt idx="3363">
                  <c:v>43460</c:v>
                </c:pt>
                <c:pt idx="3364">
                  <c:v>43461</c:v>
                </c:pt>
                <c:pt idx="3365">
                  <c:v>43462</c:v>
                </c:pt>
                <c:pt idx="3366">
                  <c:v>43467</c:v>
                </c:pt>
                <c:pt idx="3367">
                  <c:v>43468</c:v>
                </c:pt>
                <c:pt idx="3368">
                  <c:v>43469</c:v>
                </c:pt>
                <c:pt idx="3369">
                  <c:v>43472</c:v>
                </c:pt>
                <c:pt idx="3370">
                  <c:v>43473</c:v>
                </c:pt>
                <c:pt idx="3371">
                  <c:v>43474</c:v>
                </c:pt>
                <c:pt idx="3372">
                  <c:v>43475</c:v>
                </c:pt>
                <c:pt idx="3373">
                  <c:v>43476</c:v>
                </c:pt>
                <c:pt idx="3374">
                  <c:v>43479</c:v>
                </c:pt>
                <c:pt idx="3375">
                  <c:v>43480</c:v>
                </c:pt>
                <c:pt idx="3376">
                  <c:v>43481</c:v>
                </c:pt>
                <c:pt idx="3377">
                  <c:v>43482</c:v>
                </c:pt>
                <c:pt idx="3378">
                  <c:v>43483</c:v>
                </c:pt>
                <c:pt idx="3379">
                  <c:v>43486</c:v>
                </c:pt>
                <c:pt idx="3380">
                  <c:v>43487</c:v>
                </c:pt>
                <c:pt idx="3381">
                  <c:v>43488</c:v>
                </c:pt>
                <c:pt idx="3382">
                  <c:v>43489</c:v>
                </c:pt>
                <c:pt idx="3383">
                  <c:v>43493</c:v>
                </c:pt>
                <c:pt idx="3384">
                  <c:v>43494</c:v>
                </c:pt>
                <c:pt idx="3385">
                  <c:v>43495</c:v>
                </c:pt>
                <c:pt idx="3386">
                  <c:v>43496</c:v>
                </c:pt>
                <c:pt idx="3387">
                  <c:v>43497</c:v>
                </c:pt>
                <c:pt idx="3388">
                  <c:v>43500</c:v>
                </c:pt>
                <c:pt idx="3389">
                  <c:v>43501</c:v>
                </c:pt>
                <c:pt idx="3390">
                  <c:v>43502</c:v>
                </c:pt>
                <c:pt idx="3391">
                  <c:v>43503</c:v>
                </c:pt>
                <c:pt idx="3392">
                  <c:v>43504</c:v>
                </c:pt>
                <c:pt idx="3393">
                  <c:v>43507</c:v>
                </c:pt>
                <c:pt idx="3394">
                  <c:v>43508</c:v>
                </c:pt>
                <c:pt idx="3395">
                  <c:v>43509</c:v>
                </c:pt>
                <c:pt idx="3396">
                  <c:v>43510</c:v>
                </c:pt>
                <c:pt idx="3397">
                  <c:v>43511</c:v>
                </c:pt>
                <c:pt idx="3398">
                  <c:v>43514</c:v>
                </c:pt>
                <c:pt idx="3399">
                  <c:v>43515</c:v>
                </c:pt>
                <c:pt idx="3400">
                  <c:v>43516</c:v>
                </c:pt>
                <c:pt idx="3401">
                  <c:v>43517</c:v>
                </c:pt>
                <c:pt idx="3402">
                  <c:v>43518</c:v>
                </c:pt>
                <c:pt idx="3403">
                  <c:v>43521</c:v>
                </c:pt>
                <c:pt idx="3404">
                  <c:v>43522</c:v>
                </c:pt>
                <c:pt idx="3405">
                  <c:v>43523</c:v>
                </c:pt>
                <c:pt idx="3406">
                  <c:v>43524</c:v>
                </c:pt>
                <c:pt idx="3407">
                  <c:v>43525</c:v>
                </c:pt>
                <c:pt idx="3408">
                  <c:v>43530</c:v>
                </c:pt>
                <c:pt idx="3409">
                  <c:v>43531</c:v>
                </c:pt>
                <c:pt idx="3410">
                  <c:v>43532</c:v>
                </c:pt>
                <c:pt idx="3411">
                  <c:v>43535</c:v>
                </c:pt>
                <c:pt idx="3412">
                  <c:v>43536</c:v>
                </c:pt>
                <c:pt idx="3413">
                  <c:v>43537</c:v>
                </c:pt>
                <c:pt idx="3414">
                  <c:v>43538</c:v>
                </c:pt>
                <c:pt idx="3415">
                  <c:v>43539</c:v>
                </c:pt>
                <c:pt idx="3416">
                  <c:v>43542</c:v>
                </c:pt>
                <c:pt idx="3417">
                  <c:v>43543</c:v>
                </c:pt>
                <c:pt idx="3418">
                  <c:v>43544</c:v>
                </c:pt>
                <c:pt idx="3419">
                  <c:v>43545</c:v>
                </c:pt>
                <c:pt idx="3420">
                  <c:v>43546</c:v>
                </c:pt>
                <c:pt idx="3421">
                  <c:v>43549</c:v>
                </c:pt>
                <c:pt idx="3422">
                  <c:v>43550</c:v>
                </c:pt>
                <c:pt idx="3423">
                  <c:v>43551</c:v>
                </c:pt>
                <c:pt idx="3424">
                  <c:v>43552</c:v>
                </c:pt>
                <c:pt idx="3425">
                  <c:v>43553</c:v>
                </c:pt>
                <c:pt idx="3426">
                  <c:v>43556</c:v>
                </c:pt>
                <c:pt idx="3427">
                  <c:v>43557</c:v>
                </c:pt>
                <c:pt idx="3428">
                  <c:v>43558</c:v>
                </c:pt>
                <c:pt idx="3429">
                  <c:v>43559</c:v>
                </c:pt>
                <c:pt idx="3430">
                  <c:v>43560</c:v>
                </c:pt>
                <c:pt idx="3431">
                  <c:v>43563</c:v>
                </c:pt>
                <c:pt idx="3432">
                  <c:v>43564</c:v>
                </c:pt>
                <c:pt idx="3433">
                  <c:v>43565</c:v>
                </c:pt>
                <c:pt idx="3434">
                  <c:v>43566</c:v>
                </c:pt>
                <c:pt idx="3435">
                  <c:v>43567</c:v>
                </c:pt>
                <c:pt idx="3436">
                  <c:v>43570</c:v>
                </c:pt>
                <c:pt idx="3437">
                  <c:v>43571</c:v>
                </c:pt>
                <c:pt idx="3438">
                  <c:v>43572</c:v>
                </c:pt>
                <c:pt idx="3439">
                  <c:v>43573</c:v>
                </c:pt>
                <c:pt idx="3440">
                  <c:v>43577</c:v>
                </c:pt>
                <c:pt idx="3441">
                  <c:v>43578</c:v>
                </c:pt>
                <c:pt idx="3442">
                  <c:v>43579</c:v>
                </c:pt>
                <c:pt idx="3443">
                  <c:v>43580</c:v>
                </c:pt>
                <c:pt idx="3444">
                  <c:v>43581</c:v>
                </c:pt>
                <c:pt idx="3445">
                  <c:v>43584</c:v>
                </c:pt>
                <c:pt idx="3446">
                  <c:v>43585</c:v>
                </c:pt>
                <c:pt idx="3447">
                  <c:v>43587</c:v>
                </c:pt>
                <c:pt idx="3448">
                  <c:v>43588</c:v>
                </c:pt>
                <c:pt idx="3449">
                  <c:v>43591</c:v>
                </c:pt>
                <c:pt idx="3450">
                  <c:v>43592</c:v>
                </c:pt>
                <c:pt idx="3451">
                  <c:v>43593</c:v>
                </c:pt>
                <c:pt idx="3452">
                  <c:v>43594</c:v>
                </c:pt>
                <c:pt idx="3453">
                  <c:v>43595</c:v>
                </c:pt>
                <c:pt idx="3454">
                  <c:v>43598</c:v>
                </c:pt>
                <c:pt idx="3455">
                  <c:v>43599</c:v>
                </c:pt>
                <c:pt idx="3456">
                  <c:v>43600</c:v>
                </c:pt>
                <c:pt idx="3457">
                  <c:v>43601</c:v>
                </c:pt>
                <c:pt idx="3458">
                  <c:v>43602</c:v>
                </c:pt>
                <c:pt idx="3459">
                  <c:v>43605</c:v>
                </c:pt>
                <c:pt idx="3460">
                  <c:v>43606</c:v>
                </c:pt>
                <c:pt idx="3461">
                  <c:v>43607</c:v>
                </c:pt>
                <c:pt idx="3462">
                  <c:v>43608</c:v>
                </c:pt>
                <c:pt idx="3463">
                  <c:v>43609</c:v>
                </c:pt>
                <c:pt idx="3464">
                  <c:v>43612</c:v>
                </c:pt>
                <c:pt idx="3465">
                  <c:v>43613</c:v>
                </c:pt>
                <c:pt idx="3466">
                  <c:v>43614</c:v>
                </c:pt>
                <c:pt idx="3467">
                  <c:v>43615</c:v>
                </c:pt>
                <c:pt idx="3468">
                  <c:v>43616</c:v>
                </c:pt>
                <c:pt idx="3469">
                  <c:v>43619</c:v>
                </c:pt>
                <c:pt idx="3470">
                  <c:v>43620</c:v>
                </c:pt>
                <c:pt idx="3471">
                  <c:v>43621</c:v>
                </c:pt>
                <c:pt idx="3472">
                  <c:v>43622</c:v>
                </c:pt>
                <c:pt idx="3473">
                  <c:v>43623</c:v>
                </c:pt>
                <c:pt idx="3474">
                  <c:v>43626</c:v>
                </c:pt>
                <c:pt idx="3475">
                  <c:v>43627</c:v>
                </c:pt>
                <c:pt idx="3476">
                  <c:v>43628</c:v>
                </c:pt>
                <c:pt idx="3477">
                  <c:v>43629</c:v>
                </c:pt>
                <c:pt idx="3478">
                  <c:v>43630</c:v>
                </c:pt>
                <c:pt idx="3479">
                  <c:v>43633</c:v>
                </c:pt>
                <c:pt idx="3480">
                  <c:v>43634</c:v>
                </c:pt>
                <c:pt idx="3481">
                  <c:v>43635</c:v>
                </c:pt>
                <c:pt idx="3482">
                  <c:v>43637</c:v>
                </c:pt>
                <c:pt idx="3483">
                  <c:v>43640</c:v>
                </c:pt>
                <c:pt idx="3484">
                  <c:v>43641</c:v>
                </c:pt>
                <c:pt idx="3485">
                  <c:v>43642</c:v>
                </c:pt>
                <c:pt idx="3486">
                  <c:v>43643</c:v>
                </c:pt>
                <c:pt idx="3487">
                  <c:v>43644</c:v>
                </c:pt>
                <c:pt idx="3488">
                  <c:v>43647</c:v>
                </c:pt>
                <c:pt idx="3489">
                  <c:v>43648</c:v>
                </c:pt>
                <c:pt idx="3490">
                  <c:v>43649</c:v>
                </c:pt>
                <c:pt idx="3491">
                  <c:v>43650</c:v>
                </c:pt>
                <c:pt idx="3492">
                  <c:v>43651</c:v>
                </c:pt>
                <c:pt idx="3493">
                  <c:v>43654</c:v>
                </c:pt>
                <c:pt idx="3494">
                  <c:v>43656</c:v>
                </c:pt>
                <c:pt idx="3495">
                  <c:v>43657</c:v>
                </c:pt>
                <c:pt idx="3496">
                  <c:v>43658</c:v>
                </c:pt>
                <c:pt idx="3497">
                  <c:v>43661</c:v>
                </c:pt>
                <c:pt idx="3498">
                  <c:v>43662</c:v>
                </c:pt>
                <c:pt idx="3499">
                  <c:v>43663</c:v>
                </c:pt>
                <c:pt idx="3500">
                  <c:v>43664</c:v>
                </c:pt>
                <c:pt idx="3501">
                  <c:v>43665</c:v>
                </c:pt>
                <c:pt idx="3502">
                  <c:v>43668</c:v>
                </c:pt>
                <c:pt idx="3503">
                  <c:v>43669</c:v>
                </c:pt>
                <c:pt idx="3504">
                  <c:v>43670</c:v>
                </c:pt>
                <c:pt idx="3505">
                  <c:v>43671</c:v>
                </c:pt>
                <c:pt idx="3506">
                  <c:v>43672</c:v>
                </c:pt>
                <c:pt idx="3507">
                  <c:v>43675</c:v>
                </c:pt>
                <c:pt idx="3508">
                  <c:v>43676</c:v>
                </c:pt>
                <c:pt idx="3509">
                  <c:v>43677</c:v>
                </c:pt>
                <c:pt idx="3510">
                  <c:v>43678</c:v>
                </c:pt>
                <c:pt idx="3511">
                  <c:v>43679</c:v>
                </c:pt>
                <c:pt idx="3512">
                  <c:v>43682</c:v>
                </c:pt>
                <c:pt idx="3513">
                  <c:v>43683</c:v>
                </c:pt>
                <c:pt idx="3514">
                  <c:v>43684</c:v>
                </c:pt>
                <c:pt idx="3515">
                  <c:v>43685</c:v>
                </c:pt>
                <c:pt idx="3516">
                  <c:v>43686</c:v>
                </c:pt>
                <c:pt idx="3517">
                  <c:v>43689</c:v>
                </c:pt>
                <c:pt idx="3518">
                  <c:v>43690</c:v>
                </c:pt>
                <c:pt idx="3519">
                  <c:v>43691</c:v>
                </c:pt>
                <c:pt idx="3520">
                  <c:v>43692</c:v>
                </c:pt>
                <c:pt idx="3521">
                  <c:v>43693</c:v>
                </c:pt>
                <c:pt idx="3522">
                  <c:v>43696</c:v>
                </c:pt>
                <c:pt idx="3523">
                  <c:v>43697</c:v>
                </c:pt>
                <c:pt idx="3524">
                  <c:v>43698</c:v>
                </c:pt>
                <c:pt idx="3525">
                  <c:v>43699</c:v>
                </c:pt>
                <c:pt idx="3526">
                  <c:v>43700</c:v>
                </c:pt>
                <c:pt idx="3527">
                  <c:v>43703</c:v>
                </c:pt>
                <c:pt idx="3528">
                  <c:v>43704</c:v>
                </c:pt>
                <c:pt idx="3529">
                  <c:v>43705</c:v>
                </c:pt>
                <c:pt idx="3530">
                  <c:v>43706</c:v>
                </c:pt>
                <c:pt idx="3531">
                  <c:v>43707</c:v>
                </c:pt>
                <c:pt idx="3532">
                  <c:v>43710</c:v>
                </c:pt>
                <c:pt idx="3533">
                  <c:v>43711</c:v>
                </c:pt>
                <c:pt idx="3534">
                  <c:v>43712</c:v>
                </c:pt>
                <c:pt idx="3535">
                  <c:v>43713</c:v>
                </c:pt>
                <c:pt idx="3536">
                  <c:v>43714</c:v>
                </c:pt>
                <c:pt idx="3537">
                  <c:v>43717</c:v>
                </c:pt>
                <c:pt idx="3538">
                  <c:v>43718</c:v>
                </c:pt>
                <c:pt idx="3539">
                  <c:v>43719</c:v>
                </c:pt>
                <c:pt idx="3540">
                  <c:v>43720</c:v>
                </c:pt>
                <c:pt idx="3541">
                  <c:v>43721</c:v>
                </c:pt>
                <c:pt idx="3542">
                  <c:v>43724</c:v>
                </c:pt>
                <c:pt idx="3543">
                  <c:v>43725</c:v>
                </c:pt>
                <c:pt idx="3544">
                  <c:v>43726</c:v>
                </c:pt>
                <c:pt idx="3545">
                  <c:v>43727</c:v>
                </c:pt>
                <c:pt idx="3546">
                  <c:v>43728</c:v>
                </c:pt>
                <c:pt idx="3547">
                  <c:v>43731</c:v>
                </c:pt>
                <c:pt idx="3548">
                  <c:v>43732</c:v>
                </c:pt>
                <c:pt idx="3549">
                  <c:v>43733</c:v>
                </c:pt>
                <c:pt idx="3550">
                  <c:v>43734</c:v>
                </c:pt>
                <c:pt idx="3551">
                  <c:v>43735</c:v>
                </c:pt>
                <c:pt idx="3552">
                  <c:v>43738</c:v>
                </c:pt>
                <c:pt idx="3553">
                  <c:v>43739</c:v>
                </c:pt>
                <c:pt idx="3554">
                  <c:v>43740</c:v>
                </c:pt>
                <c:pt idx="3555">
                  <c:v>43741</c:v>
                </c:pt>
                <c:pt idx="3556">
                  <c:v>43742</c:v>
                </c:pt>
                <c:pt idx="3557">
                  <c:v>43745</c:v>
                </c:pt>
                <c:pt idx="3558">
                  <c:v>43746</c:v>
                </c:pt>
                <c:pt idx="3559">
                  <c:v>43747</c:v>
                </c:pt>
                <c:pt idx="3560">
                  <c:v>43748</c:v>
                </c:pt>
                <c:pt idx="3561">
                  <c:v>43749</c:v>
                </c:pt>
                <c:pt idx="3562">
                  <c:v>43752</c:v>
                </c:pt>
                <c:pt idx="3563">
                  <c:v>43753</c:v>
                </c:pt>
                <c:pt idx="3564">
                  <c:v>43754</c:v>
                </c:pt>
                <c:pt idx="3565">
                  <c:v>43755</c:v>
                </c:pt>
                <c:pt idx="3566">
                  <c:v>43756</c:v>
                </c:pt>
                <c:pt idx="3567">
                  <c:v>43759</c:v>
                </c:pt>
                <c:pt idx="3568">
                  <c:v>43760</c:v>
                </c:pt>
                <c:pt idx="3569">
                  <c:v>43761</c:v>
                </c:pt>
                <c:pt idx="3570">
                  <c:v>43762</c:v>
                </c:pt>
                <c:pt idx="3571">
                  <c:v>43763</c:v>
                </c:pt>
                <c:pt idx="3572">
                  <c:v>43766</c:v>
                </c:pt>
                <c:pt idx="3573">
                  <c:v>43767</c:v>
                </c:pt>
                <c:pt idx="3574">
                  <c:v>43768</c:v>
                </c:pt>
                <c:pt idx="3575">
                  <c:v>43769</c:v>
                </c:pt>
                <c:pt idx="3576">
                  <c:v>43770</c:v>
                </c:pt>
                <c:pt idx="3577">
                  <c:v>43773</c:v>
                </c:pt>
                <c:pt idx="3578">
                  <c:v>43774</c:v>
                </c:pt>
                <c:pt idx="3579">
                  <c:v>43775</c:v>
                </c:pt>
                <c:pt idx="3580">
                  <c:v>43776</c:v>
                </c:pt>
                <c:pt idx="3581">
                  <c:v>43777</c:v>
                </c:pt>
                <c:pt idx="3582">
                  <c:v>43780</c:v>
                </c:pt>
                <c:pt idx="3583">
                  <c:v>43781</c:v>
                </c:pt>
                <c:pt idx="3584">
                  <c:v>43782</c:v>
                </c:pt>
                <c:pt idx="3585">
                  <c:v>43783</c:v>
                </c:pt>
                <c:pt idx="3586">
                  <c:v>43787</c:v>
                </c:pt>
                <c:pt idx="3587">
                  <c:v>43788</c:v>
                </c:pt>
                <c:pt idx="3588">
                  <c:v>43790</c:v>
                </c:pt>
                <c:pt idx="3589">
                  <c:v>43791</c:v>
                </c:pt>
                <c:pt idx="3590">
                  <c:v>43794</c:v>
                </c:pt>
                <c:pt idx="3591">
                  <c:v>43795</c:v>
                </c:pt>
                <c:pt idx="3592">
                  <c:v>43796</c:v>
                </c:pt>
                <c:pt idx="3593">
                  <c:v>43797</c:v>
                </c:pt>
                <c:pt idx="3594">
                  <c:v>43798</c:v>
                </c:pt>
                <c:pt idx="3595">
                  <c:v>43801</c:v>
                </c:pt>
                <c:pt idx="3596">
                  <c:v>43802</c:v>
                </c:pt>
                <c:pt idx="3597">
                  <c:v>43803</c:v>
                </c:pt>
                <c:pt idx="3598">
                  <c:v>43804</c:v>
                </c:pt>
                <c:pt idx="3599">
                  <c:v>43805</c:v>
                </c:pt>
                <c:pt idx="3600">
                  <c:v>43808</c:v>
                </c:pt>
                <c:pt idx="3601">
                  <c:v>43809</c:v>
                </c:pt>
                <c:pt idx="3602">
                  <c:v>43810</c:v>
                </c:pt>
                <c:pt idx="3603">
                  <c:v>43811</c:v>
                </c:pt>
                <c:pt idx="3604">
                  <c:v>43812</c:v>
                </c:pt>
                <c:pt idx="3605">
                  <c:v>43815</c:v>
                </c:pt>
                <c:pt idx="3606">
                  <c:v>43816</c:v>
                </c:pt>
                <c:pt idx="3607">
                  <c:v>43817</c:v>
                </c:pt>
                <c:pt idx="3608">
                  <c:v>43818</c:v>
                </c:pt>
                <c:pt idx="3609">
                  <c:v>43819</c:v>
                </c:pt>
                <c:pt idx="3610">
                  <c:v>43822</c:v>
                </c:pt>
                <c:pt idx="3611">
                  <c:v>43825</c:v>
                </c:pt>
                <c:pt idx="3612">
                  <c:v>43826</c:v>
                </c:pt>
                <c:pt idx="3613">
                  <c:v>43829</c:v>
                </c:pt>
                <c:pt idx="3614">
                  <c:v>43832</c:v>
                </c:pt>
                <c:pt idx="3615">
                  <c:v>43833</c:v>
                </c:pt>
                <c:pt idx="3616">
                  <c:v>43836</c:v>
                </c:pt>
                <c:pt idx="3617">
                  <c:v>43837</c:v>
                </c:pt>
                <c:pt idx="3618">
                  <c:v>43838</c:v>
                </c:pt>
                <c:pt idx="3619">
                  <c:v>43839</c:v>
                </c:pt>
                <c:pt idx="3620">
                  <c:v>43840</c:v>
                </c:pt>
                <c:pt idx="3621">
                  <c:v>43843</c:v>
                </c:pt>
                <c:pt idx="3622">
                  <c:v>43844</c:v>
                </c:pt>
                <c:pt idx="3623">
                  <c:v>43845</c:v>
                </c:pt>
                <c:pt idx="3624">
                  <c:v>43846</c:v>
                </c:pt>
                <c:pt idx="3625">
                  <c:v>43847</c:v>
                </c:pt>
                <c:pt idx="3626">
                  <c:v>43850</c:v>
                </c:pt>
                <c:pt idx="3627">
                  <c:v>43851</c:v>
                </c:pt>
                <c:pt idx="3628">
                  <c:v>43852</c:v>
                </c:pt>
                <c:pt idx="3629">
                  <c:v>43853</c:v>
                </c:pt>
                <c:pt idx="3630">
                  <c:v>43854</c:v>
                </c:pt>
                <c:pt idx="3631">
                  <c:v>43857</c:v>
                </c:pt>
                <c:pt idx="3632">
                  <c:v>43858</c:v>
                </c:pt>
                <c:pt idx="3633">
                  <c:v>43859</c:v>
                </c:pt>
                <c:pt idx="3634">
                  <c:v>43860</c:v>
                </c:pt>
                <c:pt idx="3635">
                  <c:v>43861</c:v>
                </c:pt>
                <c:pt idx="3636">
                  <c:v>43864</c:v>
                </c:pt>
                <c:pt idx="3637">
                  <c:v>43865</c:v>
                </c:pt>
                <c:pt idx="3638">
                  <c:v>43866</c:v>
                </c:pt>
                <c:pt idx="3639">
                  <c:v>43867</c:v>
                </c:pt>
                <c:pt idx="3640">
                  <c:v>43868</c:v>
                </c:pt>
                <c:pt idx="3641">
                  <c:v>43871</c:v>
                </c:pt>
                <c:pt idx="3642">
                  <c:v>43872</c:v>
                </c:pt>
                <c:pt idx="3643">
                  <c:v>43873</c:v>
                </c:pt>
                <c:pt idx="3644">
                  <c:v>43874</c:v>
                </c:pt>
                <c:pt idx="3645">
                  <c:v>43875</c:v>
                </c:pt>
                <c:pt idx="3646">
                  <c:v>43878</c:v>
                </c:pt>
                <c:pt idx="3647">
                  <c:v>43879</c:v>
                </c:pt>
                <c:pt idx="3648">
                  <c:v>43880</c:v>
                </c:pt>
                <c:pt idx="3649">
                  <c:v>43881</c:v>
                </c:pt>
                <c:pt idx="3650">
                  <c:v>43882</c:v>
                </c:pt>
                <c:pt idx="3651">
                  <c:v>43887</c:v>
                </c:pt>
                <c:pt idx="3652">
                  <c:v>43888</c:v>
                </c:pt>
                <c:pt idx="3653">
                  <c:v>43889</c:v>
                </c:pt>
                <c:pt idx="3654">
                  <c:v>43892</c:v>
                </c:pt>
                <c:pt idx="3655">
                  <c:v>43893</c:v>
                </c:pt>
                <c:pt idx="3656">
                  <c:v>43894</c:v>
                </c:pt>
                <c:pt idx="3657">
                  <c:v>43895</c:v>
                </c:pt>
                <c:pt idx="3658">
                  <c:v>43896</c:v>
                </c:pt>
                <c:pt idx="3659">
                  <c:v>43899</c:v>
                </c:pt>
                <c:pt idx="3660">
                  <c:v>43900</c:v>
                </c:pt>
                <c:pt idx="3661">
                  <c:v>43901</c:v>
                </c:pt>
                <c:pt idx="3662">
                  <c:v>43902</c:v>
                </c:pt>
                <c:pt idx="3663">
                  <c:v>43903</c:v>
                </c:pt>
                <c:pt idx="3664">
                  <c:v>43906</c:v>
                </c:pt>
                <c:pt idx="3665">
                  <c:v>43907</c:v>
                </c:pt>
                <c:pt idx="3666">
                  <c:v>43908</c:v>
                </c:pt>
                <c:pt idx="3667">
                  <c:v>43909</c:v>
                </c:pt>
                <c:pt idx="3668">
                  <c:v>43910</c:v>
                </c:pt>
                <c:pt idx="3669">
                  <c:v>43913</c:v>
                </c:pt>
                <c:pt idx="3670">
                  <c:v>43914</c:v>
                </c:pt>
                <c:pt idx="3671">
                  <c:v>43915</c:v>
                </c:pt>
                <c:pt idx="3672">
                  <c:v>43916</c:v>
                </c:pt>
                <c:pt idx="3673">
                  <c:v>43917</c:v>
                </c:pt>
                <c:pt idx="3674">
                  <c:v>43920</c:v>
                </c:pt>
                <c:pt idx="3675">
                  <c:v>43921</c:v>
                </c:pt>
                <c:pt idx="3676">
                  <c:v>43922</c:v>
                </c:pt>
                <c:pt idx="3677">
                  <c:v>43923</c:v>
                </c:pt>
                <c:pt idx="3678">
                  <c:v>43924</c:v>
                </c:pt>
                <c:pt idx="3679">
                  <c:v>43927</c:v>
                </c:pt>
                <c:pt idx="3680">
                  <c:v>43928</c:v>
                </c:pt>
                <c:pt idx="3681">
                  <c:v>43929</c:v>
                </c:pt>
                <c:pt idx="3682">
                  <c:v>43930</c:v>
                </c:pt>
                <c:pt idx="3683">
                  <c:v>43934</c:v>
                </c:pt>
                <c:pt idx="3684">
                  <c:v>43935</c:v>
                </c:pt>
                <c:pt idx="3685">
                  <c:v>43936</c:v>
                </c:pt>
                <c:pt idx="3686">
                  <c:v>43937</c:v>
                </c:pt>
                <c:pt idx="3687">
                  <c:v>43938</c:v>
                </c:pt>
                <c:pt idx="3688">
                  <c:v>43941</c:v>
                </c:pt>
                <c:pt idx="3689">
                  <c:v>43943</c:v>
                </c:pt>
                <c:pt idx="3690">
                  <c:v>43944</c:v>
                </c:pt>
                <c:pt idx="3691">
                  <c:v>43945</c:v>
                </c:pt>
                <c:pt idx="3692">
                  <c:v>43948</c:v>
                </c:pt>
                <c:pt idx="3693">
                  <c:v>43949</c:v>
                </c:pt>
                <c:pt idx="3694">
                  <c:v>43950</c:v>
                </c:pt>
                <c:pt idx="3695">
                  <c:v>43951</c:v>
                </c:pt>
                <c:pt idx="3696">
                  <c:v>43955</c:v>
                </c:pt>
                <c:pt idx="3697">
                  <c:v>43956</c:v>
                </c:pt>
                <c:pt idx="3698">
                  <c:v>43957</c:v>
                </c:pt>
                <c:pt idx="3699">
                  <c:v>43958</c:v>
                </c:pt>
                <c:pt idx="3700">
                  <c:v>43959</c:v>
                </c:pt>
                <c:pt idx="3701">
                  <c:v>43962</c:v>
                </c:pt>
                <c:pt idx="3702">
                  <c:v>43963</c:v>
                </c:pt>
                <c:pt idx="3703">
                  <c:v>43964</c:v>
                </c:pt>
                <c:pt idx="3704">
                  <c:v>43965</c:v>
                </c:pt>
                <c:pt idx="3705">
                  <c:v>43966</c:v>
                </c:pt>
                <c:pt idx="3706">
                  <c:v>43969</c:v>
                </c:pt>
                <c:pt idx="3707">
                  <c:v>43970</c:v>
                </c:pt>
                <c:pt idx="3708">
                  <c:v>43971</c:v>
                </c:pt>
                <c:pt idx="3709">
                  <c:v>43972</c:v>
                </c:pt>
                <c:pt idx="3710">
                  <c:v>43973</c:v>
                </c:pt>
                <c:pt idx="3711">
                  <c:v>43976</c:v>
                </c:pt>
                <c:pt idx="3712">
                  <c:v>43977</c:v>
                </c:pt>
                <c:pt idx="3713">
                  <c:v>43978</c:v>
                </c:pt>
                <c:pt idx="3714">
                  <c:v>43979</c:v>
                </c:pt>
                <c:pt idx="3715">
                  <c:v>43980</c:v>
                </c:pt>
                <c:pt idx="3716">
                  <c:v>43983</c:v>
                </c:pt>
                <c:pt idx="3717">
                  <c:v>43984</c:v>
                </c:pt>
                <c:pt idx="3718">
                  <c:v>43985</c:v>
                </c:pt>
                <c:pt idx="3719">
                  <c:v>43986</c:v>
                </c:pt>
                <c:pt idx="3720">
                  <c:v>43987</c:v>
                </c:pt>
                <c:pt idx="3721">
                  <c:v>43990</c:v>
                </c:pt>
                <c:pt idx="3722">
                  <c:v>43991</c:v>
                </c:pt>
                <c:pt idx="3723">
                  <c:v>43992</c:v>
                </c:pt>
                <c:pt idx="3724">
                  <c:v>43994</c:v>
                </c:pt>
                <c:pt idx="3725">
                  <c:v>43997</c:v>
                </c:pt>
                <c:pt idx="3726">
                  <c:v>43998</c:v>
                </c:pt>
                <c:pt idx="3727">
                  <c:v>43999</c:v>
                </c:pt>
                <c:pt idx="3728">
                  <c:v>44000</c:v>
                </c:pt>
                <c:pt idx="3729">
                  <c:v>44001</c:v>
                </c:pt>
                <c:pt idx="3730">
                  <c:v>44004</c:v>
                </c:pt>
                <c:pt idx="3731">
                  <c:v>44005</c:v>
                </c:pt>
                <c:pt idx="3732">
                  <c:v>44006</c:v>
                </c:pt>
                <c:pt idx="3733">
                  <c:v>44007</c:v>
                </c:pt>
                <c:pt idx="3734">
                  <c:v>44008</c:v>
                </c:pt>
                <c:pt idx="3735">
                  <c:v>44011</c:v>
                </c:pt>
                <c:pt idx="3736">
                  <c:v>44012</c:v>
                </c:pt>
                <c:pt idx="3737">
                  <c:v>44013</c:v>
                </c:pt>
                <c:pt idx="3738">
                  <c:v>44014</c:v>
                </c:pt>
                <c:pt idx="3739">
                  <c:v>44015</c:v>
                </c:pt>
                <c:pt idx="3740">
                  <c:v>44018</c:v>
                </c:pt>
                <c:pt idx="3741">
                  <c:v>44019</c:v>
                </c:pt>
                <c:pt idx="3742">
                  <c:v>44020</c:v>
                </c:pt>
                <c:pt idx="3743">
                  <c:v>44021</c:v>
                </c:pt>
                <c:pt idx="3744">
                  <c:v>44022</c:v>
                </c:pt>
                <c:pt idx="3745">
                  <c:v>44025</c:v>
                </c:pt>
                <c:pt idx="3746">
                  <c:v>44026</c:v>
                </c:pt>
                <c:pt idx="3747">
                  <c:v>44027</c:v>
                </c:pt>
                <c:pt idx="3748">
                  <c:v>44028</c:v>
                </c:pt>
                <c:pt idx="3749">
                  <c:v>44029</c:v>
                </c:pt>
                <c:pt idx="3750">
                  <c:v>44032</c:v>
                </c:pt>
                <c:pt idx="3751">
                  <c:v>44033</c:v>
                </c:pt>
                <c:pt idx="3752">
                  <c:v>44034</c:v>
                </c:pt>
                <c:pt idx="3753">
                  <c:v>44035</c:v>
                </c:pt>
                <c:pt idx="3754">
                  <c:v>44036</c:v>
                </c:pt>
                <c:pt idx="3755">
                  <c:v>44039</c:v>
                </c:pt>
                <c:pt idx="3756">
                  <c:v>44040</c:v>
                </c:pt>
                <c:pt idx="3757">
                  <c:v>44041</c:v>
                </c:pt>
                <c:pt idx="3758">
                  <c:v>44042</c:v>
                </c:pt>
                <c:pt idx="3759">
                  <c:v>44043</c:v>
                </c:pt>
                <c:pt idx="3760">
                  <c:v>44046</c:v>
                </c:pt>
                <c:pt idx="3761">
                  <c:v>44047</c:v>
                </c:pt>
                <c:pt idx="3762">
                  <c:v>44048</c:v>
                </c:pt>
                <c:pt idx="3763">
                  <c:v>44049</c:v>
                </c:pt>
                <c:pt idx="3764">
                  <c:v>44050</c:v>
                </c:pt>
                <c:pt idx="3765">
                  <c:v>44053</c:v>
                </c:pt>
                <c:pt idx="3766">
                  <c:v>44054</c:v>
                </c:pt>
                <c:pt idx="3767">
                  <c:v>44055</c:v>
                </c:pt>
                <c:pt idx="3768">
                  <c:v>44056</c:v>
                </c:pt>
                <c:pt idx="3769">
                  <c:v>44057</c:v>
                </c:pt>
                <c:pt idx="3770">
                  <c:v>44060</c:v>
                </c:pt>
                <c:pt idx="3771">
                  <c:v>44061</c:v>
                </c:pt>
                <c:pt idx="3772">
                  <c:v>44062</c:v>
                </c:pt>
                <c:pt idx="3773">
                  <c:v>44063</c:v>
                </c:pt>
                <c:pt idx="3774">
                  <c:v>44064</c:v>
                </c:pt>
                <c:pt idx="3775">
                  <c:v>44067</c:v>
                </c:pt>
                <c:pt idx="3776">
                  <c:v>44068</c:v>
                </c:pt>
                <c:pt idx="3777">
                  <c:v>44069</c:v>
                </c:pt>
                <c:pt idx="3778">
                  <c:v>44070</c:v>
                </c:pt>
                <c:pt idx="3779">
                  <c:v>44071</c:v>
                </c:pt>
                <c:pt idx="3780">
                  <c:v>44074</c:v>
                </c:pt>
                <c:pt idx="3781">
                  <c:v>44075</c:v>
                </c:pt>
                <c:pt idx="3782">
                  <c:v>44076</c:v>
                </c:pt>
                <c:pt idx="3783">
                  <c:v>44077</c:v>
                </c:pt>
                <c:pt idx="3784">
                  <c:v>44078</c:v>
                </c:pt>
                <c:pt idx="3785">
                  <c:v>44082</c:v>
                </c:pt>
                <c:pt idx="3786">
                  <c:v>44083</c:v>
                </c:pt>
                <c:pt idx="3787">
                  <c:v>44084</c:v>
                </c:pt>
                <c:pt idx="3788">
                  <c:v>44085</c:v>
                </c:pt>
                <c:pt idx="3789">
                  <c:v>44088</c:v>
                </c:pt>
                <c:pt idx="3790">
                  <c:v>44089</c:v>
                </c:pt>
                <c:pt idx="3791">
                  <c:v>44090</c:v>
                </c:pt>
                <c:pt idx="3792">
                  <c:v>44091</c:v>
                </c:pt>
                <c:pt idx="3793">
                  <c:v>44092</c:v>
                </c:pt>
                <c:pt idx="3794">
                  <c:v>44095</c:v>
                </c:pt>
                <c:pt idx="3795">
                  <c:v>44096</c:v>
                </c:pt>
                <c:pt idx="3796">
                  <c:v>44097</c:v>
                </c:pt>
                <c:pt idx="3797">
                  <c:v>44098</c:v>
                </c:pt>
                <c:pt idx="3798">
                  <c:v>44099</c:v>
                </c:pt>
                <c:pt idx="3799">
                  <c:v>44102</c:v>
                </c:pt>
                <c:pt idx="3800">
                  <c:v>44103</c:v>
                </c:pt>
                <c:pt idx="3801">
                  <c:v>44104</c:v>
                </c:pt>
                <c:pt idx="3802">
                  <c:v>44105</c:v>
                </c:pt>
                <c:pt idx="3803">
                  <c:v>44106</c:v>
                </c:pt>
                <c:pt idx="3804">
                  <c:v>44109</c:v>
                </c:pt>
                <c:pt idx="3805">
                  <c:v>44110</c:v>
                </c:pt>
                <c:pt idx="3806">
                  <c:v>44111</c:v>
                </c:pt>
                <c:pt idx="3807">
                  <c:v>44112</c:v>
                </c:pt>
                <c:pt idx="3808">
                  <c:v>44113</c:v>
                </c:pt>
                <c:pt idx="3809">
                  <c:v>44117</c:v>
                </c:pt>
                <c:pt idx="3810">
                  <c:v>44118</c:v>
                </c:pt>
                <c:pt idx="3811">
                  <c:v>44119</c:v>
                </c:pt>
                <c:pt idx="3812">
                  <c:v>44120</c:v>
                </c:pt>
                <c:pt idx="3813">
                  <c:v>44123</c:v>
                </c:pt>
                <c:pt idx="3814">
                  <c:v>44124</c:v>
                </c:pt>
                <c:pt idx="3815">
                  <c:v>44125</c:v>
                </c:pt>
                <c:pt idx="3816">
                  <c:v>44126</c:v>
                </c:pt>
                <c:pt idx="3817">
                  <c:v>44127</c:v>
                </c:pt>
                <c:pt idx="3818">
                  <c:v>44130</c:v>
                </c:pt>
                <c:pt idx="3819">
                  <c:v>44131</c:v>
                </c:pt>
                <c:pt idx="3820">
                  <c:v>44132</c:v>
                </c:pt>
                <c:pt idx="3821">
                  <c:v>44133</c:v>
                </c:pt>
                <c:pt idx="3822">
                  <c:v>44134</c:v>
                </c:pt>
                <c:pt idx="3823">
                  <c:v>44138</c:v>
                </c:pt>
                <c:pt idx="3824">
                  <c:v>44139</c:v>
                </c:pt>
                <c:pt idx="3825">
                  <c:v>44140</c:v>
                </c:pt>
                <c:pt idx="3826">
                  <c:v>44141</c:v>
                </c:pt>
                <c:pt idx="3827">
                  <c:v>44144</c:v>
                </c:pt>
                <c:pt idx="3828">
                  <c:v>44145</c:v>
                </c:pt>
                <c:pt idx="3829">
                  <c:v>44146</c:v>
                </c:pt>
                <c:pt idx="3830">
                  <c:v>44147</c:v>
                </c:pt>
                <c:pt idx="3831">
                  <c:v>44148</c:v>
                </c:pt>
                <c:pt idx="3832">
                  <c:v>44151</c:v>
                </c:pt>
                <c:pt idx="3833">
                  <c:v>44152</c:v>
                </c:pt>
                <c:pt idx="3834">
                  <c:v>44153</c:v>
                </c:pt>
                <c:pt idx="3835">
                  <c:v>44154</c:v>
                </c:pt>
                <c:pt idx="3836">
                  <c:v>44155</c:v>
                </c:pt>
                <c:pt idx="3837">
                  <c:v>44158</c:v>
                </c:pt>
                <c:pt idx="3838">
                  <c:v>44159</c:v>
                </c:pt>
                <c:pt idx="3839">
                  <c:v>44160</c:v>
                </c:pt>
                <c:pt idx="3840">
                  <c:v>44161</c:v>
                </c:pt>
                <c:pt idx="3841">
                  <c:v>44162</c:v>
                </c:pt>
                <c:pt idx="3842">
                  <c:v>44165</c:v>
                </c:pt>
                <c:pt idx="3843">
                  <c:v>44166</c:v>
                </c:pt>
                <c:pt idx="3844">
                  <c:v>44167</c:v>
                </c:pt>
                <c:pt idx="3845">
                  <c:v>44168</c:v>
                </c:pt>
                <c:pt idx="3846">
                  <c:v>44169</c:v>
                </c:pt>
                <c:pt idx="3847">
                  <c:v>44172</c:v>
                </c:pt>
                <c:pt idx="3848">
                  <c:v>44173</c:v>
                </c:pt>
                <c:pt idx="3849">
                  <c:v>44174</c:v>
                </c:pt>
                <c:pt idx="3850">
                  <c:v>44175</c:v>
                </c:pt>
                <c:pt idx="3851">
                  <c:v>44176</c:v>
                </c:pt>
                <c:pt idx="3852">
                  <c:v>44179</c:v>
                </c:pt>
                <c:pt idx="3853">
                  <c:v>44180</c:v>
                </c:pt>
              </c:numCache>
            </c:numRef>
          </c:cat>
          <c:val>
            <c:numRef>
              <c:f>'WDOFUT-Template'!$O$2:$O$3855</c:f>
              <c:numCache>
                <c:formatCode>0.0%</c:formatCode>
                <c:ptCount val="3854"/>
                <c:pt idx="0">
                  <c:v>0</c:v>
                </c:pt>
                <c:pt idx="1">
                  <c:v>0</c:v>
                </c:pt>
                <c:pt idx="2">
                  <c:v>-1.6293279022403517E-3</c:v>
                </c:pt>
                <c:pt idx="3">
                  <c:v>-8.9732691507103945E-3</c:v>
                </c:pt>
                <c:pt idx="4">
                  <c:v>-9.3842843582730984E-3</c:v>
                </c:pt>
                <c:pt idx="5">
                  <c:v>-1.7607968568799426E-2</c:v>
                </c:pt>
                <c:pt idx="6">
                  <c:v>-2.7143623626842528E-2</c:v>
                </c:pt>
                <c:pt idx="7">
                  <c:v>-3.551532726853357E-2</c:v>
                </c:pt>
                <c:pt idx="8">
                  <c:v>-4.7006375260261191E-3</c:v>
                </c:pt>
                <c:pt idx="9">
                  <c:v>1.0860378034989404E-2</c:v>
                </c:pt>
                <c:pt idx="10">
                  <c:v>-5.2686542230750977E-3</c:v>
                </c:pt>
                <c:pt idx="11">
                  <c:v>-1.1702935673374437E-3</c:v>
                </c:pt>
                <c:pt idx="12">
                  <c:v>1.1074604391846155E-2</c:v>
                </c:pt>
                <c:pt idx="13">
                  <c:v>9.0584753595881473E-3</c:v>
                </c:pt>
                <c:pt idx="14">
                  <c:v>1.0265718820352765E-2</c:v>
                </c:pt>
                <c:pt idx="15">
                  <c:v>2.5137101457008759E-2</c:v>
                </c:pt>
                <c:pt idx="16">
                  <c:v>3.6226210367899858E-2</c:v>
                </c:pt>
                <c:pt idx="17">
                  <c:v>2.5813715373907087E-2</c:v>
                </c:pt>
                <c:pt idx="18">
                  <c:v>1.7315131804501949E-2</c:v>
                </c:pt>
                <c:pt idx="19">
                  <c:v>1.3233499151440675E-2</c:v>
                </c:pt>
                <c:pt idx="20">
                  <c:v>4.2171057088177255E-3</c:v>
                </c:pt>
                <c:pt idx="21">
                  <c:v>-3.2270630256735489E-3</c:v>
                </c:pt>
                <c:pt idx="22">
                  <c:v>-7.2706302567360215E-4</c:v>
                </c:pt>
                <c:pt idx="23">
                  <c:v>-9.8708701744683047E-3</c:v>
                </c:pt>
                <c:pt idx="24">
                  <c:v>-5.256776214736858E-3</c:v>
                </c:pt>
                <c:pt idx="25">
                  <c:v>3.5114910086451179E-3</c:v>
                </c:pt>
                <c:pt idx="26">
                  <c:v>1.4273080412618655E-2</c:v>
                </c:pt>
                <c:pt idx="27">
                  <c:v>1.0507390036049613E-2</c:v>
                </c:pt>
                <c:pt idx="28">
                  <c:v>7.5674488348735913E-3</c:v>
                </c:pt>
                <c:pt idx="29">
                  <c:v>1.670228952817987E-3</c:v>
                </c:pt>
                <c:pt idx="30">
                  <c:v>-2.3551947759955505E-3</c:v>
                </c:pt>
                <c:pt idx="31">
                  <c:v>6.3663538306838463E-3</c:v>
                </c:pt>
                <c:pt idx="32">
                  <c:v>-2.4906685227535919E-3</c:v>
                </c:pt>
                <c:pt idx="33">
                  <c:v>-7.5073909307804554E-3</c:v>
                </c:pt>
                <c:pt idx="34">
                  <c:v>-2.9316837760383629E-3</c:v>
                </c:pt>
                <c:pt idx="35">
                  <c:v>-1.0799178600054971E-2</c:v>
                </c:pt>
                <c:pt idx="36">
                  <c:v>-1.4138076763660967E-2</c:v>
                </c:pt>
                <c:pt idx="37">
                  <c:v>-2.6282130365001044E-2</c:v>
                </c:pt>
                <c:pt idx="38">
                  <c:v>-2.7977764108112479E-2</c:v>
                </c:pt>
                <c:pt idx="39">
                  <c:v>-2.1608337356520124E-2</c:v>
                </c:pt>
                <c:pt idx="40">
                  <c:v>-1.232563693457922E-2</c:v>
                </c:pt>
                <c:pt idx="41">
                  <c:v>-9.3443762872198466E-3</c:v>
                </c:pt>
                <c:pt idx="42">
                  <c:v>-1.1467518537750632E-2</c:v>
                </c:pt>
                <c:pt idx="43">
                  <c:v>-8.4887951334953193E-3</c:v>
                </c:pt>
                <c:pt idx="44">
                  <c:v>-1.4004280920512757E-2</c:v>
                </c:pt>
                <c:pt idx="45">
                  <c:v>-2.0588884290451137E-3</c:v>
                </c:pt>
                <c:pt idx="46">
                  <c:v>1.1010251537228122E-2</c:v>
                </c:pt>
                <c:pt idx="47">
                  <c:v>-2.4778346049122213E-2</c:v>
                </c:pt>
                <c:pt idx="48">
                  <c:v>-3.0828860250161627E-3</c:v>
                </c:pt>
                <c:pt idx="49">
                  <c:v>2.0253491954236313E-4</c:v>
                </c:pt>
                <c:pt idx="50">
                  <c:v>-1.4942778220040087E-2</c:v>
                </c:pt>
                <c:pt idx="51">
                  <c:v>-2.0345936989782376E-2</c:v>
                </c:pt>
                <c:pt idx="52">
                  <c:v>-1.4913425497931176E-2</c:v>
                </c:pt>
                <c:pt idx="53">
                  <c:v>-3.0707274209485602E-2</c:v>
                </c:pt>
                <c:pt idx="54">
                  <c:v>-3.7464030966242401E-2</c:v>
                </c:pt>
                <c:pt idx="55">
                  <c:v>-4.4266752054677783E-2</c:v>
                </c:pt>
                <c:pt idx="56">
                  <c:v>-4.4694834246458592E-2</c:v>
                </c:pt>
                <c:pt idx="57">
                  <c:v>-3.6129523753953174E-2</c:v>
                </c:pt>
                <c:pt idx="58">
                  <c:v>-1.7021243499176109E-2</c:v>
                </c:pt>
                <c:pt idx="59">
                  <c:v>-2.0051546529479158E-2</c:v>
                </c:pt>
                <c:pt idx="60">
                  <c:v>1.121202272801114E-2</c:v>
                </c:pt>
                <c:pt idx="61">
                  <c:v>3.63307535959001E-3</c:v>
                </c:pt>
                <c:pt idx="62">
                  <c:v>-1.3500230114710021E-2</c:v>
                </c:pt>
                <c:pt idx="63">
                  <c:v>-5.4219988221930748E-3</c:v>
                </c:pt>
                <c:pt idx="64">
                  <c:v>-7.1090506990383329E-3</c:v>
                </c:pt>
                <c:pt idx="65">
                  <c:v>1.2747307560361687E-2</c:v>
                </c:pt>
                <c:pt idx="66">
                  <c:v>-5.8939517602680791E-3</c:v>
                </c:pt>
                <c:pt idx="67">
                  <c:v>-3.3954138828181879E-2</c:v>
                </c:pt>
                <c:pt idx="68">
                  <c:v>-2.5585937991361885E-2</c:v>
                </c:pt>
                <c:pt idx="69">
                  <c:v>-4.839050024556979E-3</c:v>
                </c:pt>
                <c:pt idx="70">
                  <c:v>1.7112169487638162E-2</c:v>
                </c:pt>
                <c:pt idx="71">
                  <c:v>1.7943424682983045E-2</c:v>
                </c:pt>
                <c:pt idx="72">
                  <c:v>1.1714188802584347E-2</c:v>
                </c:pt>
                <c:pt idx="73">
                  <c:v>6.6995628101063076E-3</c:v>
                </c:pt>
                <c:pt idx="74">
                  <c:v>-2.1202607934216466E-3</c:v>
                </c:pt>
                <c:pt idx="75">
                  <c:v>1.0591603613357981E-2</c:v>
                </c:pt>
                <c:pt idx="76">
                  <c:v>-1.5422876000311669E-3</c:v>
                </c:pt>
                <c:pt idx="77">
                  <c:v>-1.5422876000311669E-3</c:v>
                </c:pt>
                <c:pt idx="78">
                  <c:v>-5.7777810350163605E-3</c:v>
                </c:pt>
                <c:pt idx="79">
                  <c:v>-6.2031319495208237E-3</c:v>
                </c:pt>
                <c:pt idx="80">
                  <c:v>-1.130951492824428E-2</c:v>
                </c:pt>
                <c:pt idx="81">
                  <c:v>-1.1095656929955178E-2</c:v>
                </c:pt>
                <c:pt idx="82">
                  <c:v>-7.8884728375883117E-3</c:v>
                </c:pt>
                <c:pt idx="83">
                  <c:v>-4.9046706210494895E-3</c:v>
                </c:pt>
                <c:pt idx="84">
                  <c:v>-1.5592998966496241E-2</c:v>
                </c:pt>
                <c:pt idx="85">
                  <c:v>-1.5160846848950804E-2</c:v>
                </c:pt>
                <c:pt idx="86">
                  <c:v>-1.7752639505538292E-2</c:v>
                </c:pt>
                <c:pt idx="87">
                  <c:v>-1.7319551588691251E-2</c:v>
                </c:pt>
                <c:pt idx="88">
                  <c:v>-2.9007863277002888E-2</c:v>
                </c:pt>
                <c:pt idx="89">
                  <c:v>-2.8788853202539433E-2</c:v>
                </c:pt>
                <c:pt idx="90">
                  <c:v>-3.2073284995839169E-2</c:v>
                </c:pt>
                <c:pt idx="91">
                  <c:v>-4.1299998528352311E-2</c:v>
                </c:pt>
                <c:pt idx="92">
                  <c:v>-3.775232668799744E-2</c:v>
                </c:pt>
                <c:pt idx="93">
                  <c:v>-5.1009065530242204E-2</c:v>
                </c:pt>
                <c:pt idx="94">
                  <c:v>-5.9069970142870964E-2</c:v>
                </c:pt>
                <c:pt idx="95">
                  <c:v>-5.6135432896821325E-2</c:v>
                </c:pt>
                <c:pt idx="96">
                  <c:v>-3.7004215251086547E-2</c:v>
                </c:pt>
                <c:pt idx="97">
                  <c:v>-4.8488314191015958E-2</c:v>
                </c:pt>
                <c:pt idx="98">
                  <c:v>-4.80516329683085E-2</c:v>
                </c:pt>
                <c:pt idx="99">
                  <c:v>-4.106778312108017E-2</c:v>
                </c:pt>
                <c:pt idx="100">
                  <c:v>-2.2862321482588599E-2</c:v>
                </c:pt>
                <c:pt idx="101">
                  <c:v>-2.4628325897599668E-2</c:v>
                </c:pt>
                <c:pt idx="102">
                  <c:v>-2.9493429833911011E-2</c:v>
                </c:pt>
                <c:pt idx="103">
                  <c:v>-1.5626763167244317E-2</c:v>
                </c:pt>
                <c:pt idx="104">
                  <c:v>-2.4043385997333688E-2</c:v>
                </c:pt>
                <c:pt idx="105">
                  <c:v>-3.0232599083098499E-2</c:v>
                </c:pt>
                <c:pt idx="106">
                  <c:v>-2.4894520791283625E-2</c:v>
                </c:pt>
                <c:pt idx="107">
                  <c:v>-2.9983016366504911E-2</c:v>
                </c:pt>
                <c:pt idx="108">
                  <c:v>-2.0865827129235681E-2</c:v>
                </c:pt>
                <c:pt idx="109">
                  <c:v>-1.9543658773131689E-2</c:v>
                </c:pt>
                <c:pt idx="110">
                  <c:v>-2.2580630604117635E-2</c:v>
                </c:pt>
                <c:pt idx="111">
                  <c:v>-1.8430703448583552E-2</c:v>
                </c:pt>
                <c:pt idx="112">
                  <c:v>-1.2055675970016777E-2</c:v>
                </c:pt>
                <c:pt idx="113">
                  <c:v>-1.4240035952541863E-2</c:v>
                </c:pt>
                <c:pt idx="114">
                  <c:v>-2.6881709884538418E-2</c:v>
                </c:pt>
                <c:pt idx="115">
                  <c:v>-3.1296720922066035E-2</c:v>
                </c:pt>
                <c:pt idx="116">
                  <c:v>-2.3314459281267741E-2</c:v>
                </c:pt>
                <c:pt idx="117">
                  <c:v>-3.5632981058654423E-2</c:v>
                </c:pt>
                <c:pt idx="118">
                  <c:v>-4.1869061236828098E-2</c:v>
                </c:pt>
                <c:pt idx="119">
                  <c:v>-4.4558438197832118E-2</c:v>
                </c:pt>
                <c:pt idx="120">
                  <c:v>-5.3097764040528794E-2</c:v>
                </c:pt>
                <c:pt idx="121">
                  <c:v>-5.7676186524662887E-2</c:v>
                </c:pt>
                <c:pt idx="122">
                  <c:v>-6.4461559264769486E-2</c:v>
                </c:pt>
                <c:pt idx="123">
                  <c:v>-6.721259090163334E-2</c:v>
                </c:pt>
                <c:pt idx="124">
                  <c:v>-4.5603395499334565E-2</c:v>
                </c:pt>
                <c:pt idx="125">
                  <c:v>-3.9752810440828679E-2</c:v>
                </c:pt>
                <c:pt idx="126">
                  <c:v>-4.2242624836482778E-2</c:v>
                </c:pt>
                <c:pt idx="127">
                  <c:v>-2.5723450795184788E-2</c:v>
                </c:pt>
                <c:pt idx="128">
                  <c:v>-2.0857162121583284E-2</c:v>
                </c:pt>
                <c:pt idx="129">
                  <c:v>-1.3230423673848857E-2</c:v>
                </c:pt>
                <c:pt idx="130">
                  <c:v>-1.1672097761115219E-2</c:v>
                </c:pt>
                <c:pt idx="131">
                  <c:v>-1.3227999072517704E-2</c:v>
                </c:pt>
                <c:pt idx="132">
                  <c:v>-1.7235122848118789E-2</c:v>
                </c:pt>
                <c:pt idx="133">
                  <c:v>-3.5116213594654333E-2</c:v>
                </c:pt>
                <c:pt idx="134">
                  <c:v>-3.3750715187735869E-2</c:v>
                </c:pt>
                <c:pt idx="135">
                  <c:v>-3.1341624278644842E-2</c:v>
                </c:pt>
                <c:pt idx="136">
                  <c:v>-4.7983351027839793E-2</c:v>
                </c:pt>
                <c:pt idx="137">
                  <c:v>-4.3077017397152861E-2</c:v>
                </c:pt>
                <c:pt idx="138">
                  <c:v>-4.9800459799662966E-2</c:v>
                </c:pt>
                <c:pt idx="139">
                  <c:v>-6.1533311785222478E-2</c:v>
                </c:pt>
                <c:pt idx="140">
                  <c:v>-5.0574407675633481E-2</c:v>
                </c:pt>
                <c:pt idx="141">
                  <c:v>-3.8830956907792369E-2</c:v>
                </c:pt>
                <c:pt idx="142">
                  <c:v>-5.0214885479220928E-2</c:v>
                </c:pt>
                <c:pt idx="143">
                  <c:v>-5.1318394638346976E-2</c:v>
                </c:pt>
                <c:pt idx="144">
                  <c:v>-4.8672891992844414E-2</c:v>
                </c:pt>
                <c:pt idx="145">
                  <c:v>-5.3070429371912087E-2</c:v>
                </c:pt>
                <c:pt idx="146">
                  <c:v>-6.6643108881544344E-2</c:v>
                </c:pt>
                <c:pt idx="147">
                  <c:v>-8.0466003050010948E-2</c:v>
                </c:pt>
                <c:pt idx="148">
                  <c:v>-0.1043262501739991</c:v>
                </c:pt>
                <c:pt idx="149">
                  <c:v>-8.4767365446575038E-2</c:v>
                </c:pt>
                <c:pt idx="150">
                  <c:v>-0.10174529413927458</c:v>
                </c:pt>
                <c:pt idx="151">
                  <c:v>-9.0519041980379966E-2</c:v>
                </c:pt>
                <c:pt idx="152">
                  <c:v>-9.8674464696007602E-2</c:v>
                </c:pt>
                <c:pt idx="153">
                  <c:v>-9.0882480538273747E-2</c:v>
                </c:pt>
                <c:pt idx="154">
                  <c:v>-9.1309648415249356E-2</c:v>
                </c:pt>
                <c:pt idx="155">
                  <c:v>-9.0027597133198078E-2</c:v>
                </c:pt>
                <c:pt idx="156">
                  <c:v>-8.9173990645788792E-2</c:v>
                </c:pt>
                <c:pt idx="157">
                  <c:v>-7.9776297352324499E-2</c:v>
                </c:pt>
                <c:pt idx="158">
                  <c:v>-7.3005243607085379E-2</c:v>
                </c:pt>
                <c:pt idx="159">
                  <c:v>-9.1113466870826332E-2</c:v>
                </c:pt>
                <c:pt idx="160">
                  <c:v>-9.2198300891221163E-2</c:v>
                </c:pt>
                <c:pt idx="161">
                  <c:v>-9.4804730083228095E-2</c:v>
                </c:pt>
                <c:pt idx="162">
                  <c:v>-0.10874201231319325</c:v>
                </c:pt>
                <c:pt idx="163">
                  <c:v>-0.10432505118245117</c:v>
                </c:pt>
                <c:pt idx="164">
                  <c:v>-9.5969730162222433E-2</c:v>
                </c:pt>
                <c:pt idx="165">
                  <c:v>-9.291696086435941E-2</c:v>
                </c:pt>
                <c:pt idx="166">
                  <c:v>-9.6853968738375151E-2</c:v>
                </c:pt>
                <c:pt idx="167">
                  <c:v>-9.29013995684147E-2</c:v>
                </c:pt>
                <c:pt idx="168">
                  <c:v>-7.5841032114346563E-2</c:v>
                </c:pt>
                <c:pt idx="169">
                  <c:v>-7.5841032114346563E-2</c:v>
                </c:pt>
                <c:pt idx="170">
                  <c:v>-7.6701247168109998E-2</c:v>
                </c:pt>
                <c:pt idx="171">
                  <c:v>-9.5211793874954598E-2</c:v>
                </c:pt>
                <c:pt idx="172">
                  <c:v>-0.10486091668197217</c:v>
                </c:pt>
                <c:pt idx="173">
                  <c:v>-0.11061822403361077</c:v>
                </c:pt>
                <c:pt idx="174">
                  <c:v>-0.11418169842113857</c:v>
                </c:pt>
                <c:pt idx="175">
                  <c:v>-0.12625143467505007</c:v>
                </c:pt>
                <c:pt idx="176">
                  <c:v>-0.12331025820446184</c:v>
                </c:pt>
                <c:pt idx="177">
                  <c:v>-0.12398700081668834</c:v>
                </c:pt>
                <c:pt idx="178">
                  <c:v>-0.11428045454129321</c:v>
                </c:pt>
                <c:pt idx="179">
                  <c:v>-0.1176339085989726</c:v>
                </c:pt>
                <c:pt idx="180">
                  <c:v>-0.12476403337615616</c:v>
                </c:pt>
                <c:pt idx="181">
                  <c:v>-0.14357013750542014</c:v>
                </c:pt>
                <c:pt idx="182">
                  <c:v>-0.13538203998014686</c:v>
                </c:pt>
                <c:pt idx="183">
                  <c:v>-0.13787750277506516</c:v>
                </c:pt>
                <c:pt idx="184">
                  <c:v>-0.14674718665043474</c:v>
                </c:pt>
                <c:pt idx="185">
                  <c:v>-0.14927128027136172</c:v>
                </c:pt>
                <c:pt idx="186">
                  <c:v>-0.15226184847932123</c:v>
                </c:pt>
                <c:pt idx="187">
                  <c:v>-0.16379853514291143</c:v>
                </c:pt>
                <c:pt idx="188">
                  <c:v>-0.16613280218306081</c:v>
                </c:pt>
                <c:pt idx="189">
                  <c:v>-0.17642760798558776</c:v>
                </c:pt>
                <c:pt idx="190">
                  <c:v>-0.1716994755978809</c:v>
                </c:pt>
                <c:pt idx="191">
                  <c:v>-0.17546418148023379</c:v>
                </c:pt>
                <c:pt idx="192">
                  <c:v>-0.15179861700219899</c:v>
                </c:pt>
                <c:pt idx="193">
                  <c:v>-0.13675547178508862</c:v>
                </c:pt>
                <c:pt idx="194">
                  <c:v>-0.1341787559265738</c:v>
                </c:pt>
                <c:pt idx="195">
                  <c:v>-0.1360479148050785</c:v>
                </c:pt>
                <c:pt idx="196">
                  <c:v>-0.14119772753916093</c:v>
                </c:pt>
                <c:pt idx="197">
                  <c:v>-0.13832713930386675</c:v>
                </c:pt>
                <c:pt idx="198">
                  <c:v>-0.122419861372282</c:v>
                </c:pt>
                <c:pt idx="199">
                  <c:v>-0.12750069278105802</c:v>
                </c:pt>
                <c:pt idx="200">
                  <c:v>-0.1233646633692933</c:v>
                </c:pt>
                <c:pt idx="201">
                  <c:v>-0.12679715764846955</c:v>
                </c:pt>
                <c:pt idx="202">
                  <c:v>-0.13667086602964063</c:v>
                </c:pt>
                <c:pt idx="203">
                  <c:v>-0.14177290684596711</c:v>
                </c:pt>
                <c:pt idx="204">
                  <c:v>-0.14736731244037271</c:v>
                </c:pt>
                <c:pt idx="205">
                  <c:v>-0.15018025196217299</c:v>
                </c:pt>
                <c:pt idx="206">
                  <c:v>-0.15229590781548752</c:v>
                </c:pt>
                <c:pt idx="207">
                  <c:v>-0.14593548378721888</c:v>
                </c:pt>
                <c:pt idx="208">
                  <c:v>-0.15600102685838002</c:v>
                </c:pt>
                <c:pt idx="209">
                  <c:v>-0.16828376150496172</c:v>
                </c:pt>
                <c:pt idx="210">
                  <c:v>-0.15821050143170168</c:v>
                </c:pt>
                <c:pt idx="211">
                  <c:v>-0.15219755046037875</c:v>
                </c:pt>
                <c:pt idx="212">
                  <c:v>-0.15932398724198793</c:v>
                </c:pt>
                <c:pt idx="213">
                  <c:v>-0.1431165318124904</c:v>
                </c:pt>
                <c:pt idx="214">
                  <c:v>-0.1187374021702029</c:v>
                </c:pt>
                <c:pt idx="215">
                  <c:v>-0.10005412814885062</c:v>
                </c:pt>
                <c:pt idx="216">
                  <c:v>-0.10934696586417247</c:v>
                </c:pt>
                <c:pt idx="217">
                  <c:v>-0.11506648084930171</c:v>
                </c:pt>
                <c:pt idx="218">
                  <c:v>-0.12311986326991842</c:v>
                </c:pt>
                <c:pt idx="219">
                  <c:v>-0.12474361645943366</c:v>
                </c:pt>
                <c:pt idx="220">
                  <c:v>-0.12753172054865303</c:v>
                </c:pt>
                <c:pt idx="221">
                  <c:v>-0.11872463760363905</c:v>
                </c:pt>
                <c:pt idx="222">
                  <c:v>-0.11877082911363956</c:v>
                </c:pt>
                <c:pt idx="223">
                  <c:v>-0.13017960509516369</c:v>
                </c:pt>
                <c:pt idx="224">
                  <c:v>-0.12821726336736849</c:v>
                </c:pt>
                <c:pt idx="225">
                  <c:v>-0.12658518129695573</c:v>
                </c:pt>
                <c:pt idx="226">
                  <c:v>-0.12751627999341753</c:v>
                </c:pt>
                <c:pt idx="227">
                  <c:v>-0.13916586060851543</c:v>
                </c:pt>
                <c:pt idx="228">
                  <c:v>-0.13987307418701611</c:v>
                </c:pt>
                <c:pt idx="229">
                  <c:v>-0.13770275099758467</c:v>
                </c:pt>
                <c:pt idx="230">
                  <c:v>-0.13440723760367668</c:v>
                </c:pt>
                <c:pt idx="231">
                  <c:v>-0.1264246198718737</c:v>
                </c:pt>
                <c:pt idx="232">
                  <c:v>-0.11986417001245475</c:v>
                </c:pt>
                <c:pt idx="233">
                  <c:v>-0.12854341529547364</c:v>
                </c:pt>
                <c:pt idx="234">
                  <c:v>-0.13406301940662702</c:v>
                </c:pt>
                <c:pt idx="235">
                  <c:v>-0.13908694285160306</c:v>
                </c:pt>
                <c:pt idx="236">
                  <c:v>-0.1325949976724734</c:v>
                </c:pt>
                <c:pt idx="237">
                  <c:v>-0.13546169619134585</c:v>
                </c:pt>
                <c:pt idx="238">
                  <c:v>-0.14360735982335349</c:v>
                </c:pt>
                <c:pt idx="239">
                  <c:v>-0.13442861586200083</c:v>
                </c:pt>
                <c:pt idx="240">
                  <c:v>-0.14304517881078016</c:v>
                </c:pt>
                <c:pt idx="241">
                  <c:v>-0.13483658392908049</c:v>
                </c:pt>
                <c:pt idx="242">
                  <c:v>-0.12430018546164756</c:v>
                </c:pt>
                <c:pt idx="243">
                  <c:v>-0.14799686792610245</c:v>
                </c:pt>
                <c:pt idx="244">
                  <c:v>-0.15517279385202831</c:v>
                </c:pt>
                <c:pt idx="245">
                  <c:v>-0.16827323053325105</c:v>
                </c:pt>
                <c:pt idx="246">
                  <c:v>-0.13380653281550536</c:v>
                </c:pt>
                <c:pt idx="247">
                  <c:v>-0.14956520008250218</c:v>
                </c:pt>
                <c:pt idx="248">
                  <c:v>-0.13945541051251131</c:v>
                </c:pt>
                <c:pt idx="249">
                  <c:v>-0.10281757708105432</c:v>
                </c:pt>
                <c:pt idx="250">
                  <c:v>-0.13339861683640597</c:v>
                </c:pt>
                <c:pt idx="251">
                  <c:v>-0.14272460242351914</c:v>
                </c:pt>
                <c:pt idx="252">
                  <c:v>-0.1636916541993001</c:v>
                </c:pt>
                <c:pt idx="253">
                  <c:v>-0.18148011573776157</c:v>
                </c:pt>
                <c:pt idx="254">
                  <c:v>-0.16025464517308408</c:v>
                </c:pt>
                <c:pt idx="255">
                  <c:v>-0.15023285868070946</c:v>
                </c:pt>
                <c:pt idx="256">
                  <c:v>-0.15804131424585177</c:v>
                </c:pt>
                <c:pt idx="257">
                  <c:v>-0.17408549007958374</c:v>
                </c:pt>
                <c:pt idx="258">
                  <c:v>-0.16387780117105522</c:v>
                </c:pt>
                <c:pt idx="259">
                  <c:v>-0.16567124852681392</c:v>
                </c:pt>
                <c:pt idx="260">
                  <c:v>-0.17399727832523637</c:v>
                </c:pt>
                <c:pt idx="261">
                  <c:v>-0.17046214796730452</c:v>
                </c:pt>
                <c:pt idx="262">
                  <c:v>-0.16997777984753348</c:v>
                </c:pt>
                <c:pt idx="263">
                  <c:v>-0.16738106315372603</c:v>
                </c:pt>
                <c:pt idx="264">
                  <c:v>-0.18494032566470064</c:v>
                </c:pt>
                <c:pt idx="265">
                  <c:v>-0.18580313843432972</c:v>
                </c:pt>
                <c:pt idx="266">
                  <c:v>-0.19877727636536413</c:v>
                </c:pt>
                <c:pt idx="267">
                  <c:v>-0.21659464830300346</c:v>
                </c:pt>
                <c:pt idx="268">
                  <c:v>-0.20774666466510383</c:v>
                </c:pt>
                <c:pt idx="269">
                  <c:v>-0.21876473429930388</c:v>
                </c:pt>
                <c:pt idx="270">
                  <c:v>-0.22366669508361758</c:v>
                </c:pt>
                <c:pt idx="271">
                  <c:v>-0.2196362427773032</c:v>
                </c:pt>
                <c:pt idx="272">
                  <c:v>-0.22365051574786521</c:v>
                </c:pt>
                <c:pt idx="273">
                  <c:v>-0.22051571950962079</c:v>
                </c:pt>
                <c:pt idx="274">
                  <c:v>-0.21873000522390651</c:v>
                </c:pt>
                <c:pt idx="275">
                  <c:v>-0.22897955959110794</c:v>
                </c:pt>
                <c:pt idx="276">
                  <c:v>-0.24788996031150412</c:v>
                </c:pt>
                <c:pt idx="277">
                  <c:v>-0.25477385200494151</c:v>
                </c:pt>
                <c:pt idx="278">
                  <c:v>-0.24460749340974741</c:v>
                </c:pt>
                <c:pt idx="279">
                  <c:v>-0.24597986303463304</c:v>
                </c:pt>
                <c:pt idx="280">
                  <c:v>-0.22765645488071651</c:v>
                </c:pt>
                <c:pt idx="281">
                  <c:v>-0.21326149311733367</c:v>
                </c:pt>
                <c:pt idx="282">
                  <c:v>-0.21463073090829665</c:v>
                </c:pt>
                <c:pt idx="283">
                  <c:v>-0.21257405814778485</c:v>
                </c:pt>
                <c:pt idx="284">
                  <c:v>-0.21280210831882251</c:v>
                </c:pt>
                <c:pt idx="285">
                  <c:v>-0.20527816851034109</c:v>
                </c:pt>
                <c:pt idx="286">
                  <c:v>-0.21591405898329885</c:v>
                </c:pt>
                <c:pt idx="287">
                  <c:v>-0.21233143471101945</c:v>
                </c:pt>
                <c:pt idx="288">
                  <c:v>-0.21862356954248008</c:v>
                </c:pt>
                <c:pt idx="289">
                  <c:v>-0.22495554602371026</c:v>
                </c:pt>
                <c:pt idx="290">
                  <c:v>-0.22836929204100653</c:v>
                </c:pt>
                <c:pt idx="291">
                  <c:v>-0.22540057772266908</c:v>
                </c:pt>
                <c:pt idx="292">
                  <c:v>-0.23086505859698603</c:v>
                </c:pt>
                <c:pt idx="293">
                  <c:v>-0.22425273975640636</c:v>
                </c:pt>
                <c:pt idx="294">
                  <c:v>-0.21942005989865121</c:v>
                </c:pt>
                <c:pt idx="295">
                  <c:v>-0.2237304047262374</c:v>
                </c:pt>
                <c:pt idx="296">
                  <c:v>-0.22445950019217498</c:v>
                </c:pt>
                <c:pt idx="297">
                  <c:v>-0.23102614709809866</c:v>
                </c:pt>
                <c:pt idx="298">
                  <c:v>-0.23217372570723338</c:v>
                </c:pt>
                <c:pt idx="299">
                  <c:v>-0.21792740217782169</c:v>
                </c:pt>
                <c:pt idx="300">
                  <c:v>-0.21475567585249322</c:v>
                </c:pt>
                <c:pt idx="301">
                  <c:v>-0.21839203948885688</c:v>
                </c:pt>
                <c:pt idx="302">
                  <c:v>-0.21725152853995178</c:v>
                </c:pt>
                <c:pt idx="303">
                  <c:v>-0.21474526287579143</c:v>
                </c:pt>
                <c:pt idx="304">
                  <c:v>-0.20701799014851874</c:v>
                </c:pt>
                <c:pt idx="305">
                  <c:v>-0.20976650137160624</c:v>
                </c:pt>
                <c:pt idx="306">
                  <c:v>-0.21435997863389378</c:v>
                </c:pt>
                <c:pt idx="307">
                  <c:v>-0.21020677143500122</c:v>
                </c:pt>
                <c:pt idx="308">
                  <c:v>-0.21066633025853065</c:v>
                </c:pt>
                <c:pt idx="309">
                  <c:v>-0.22216058313209386</c:v>
                </c:pt>
                <c:pt idx="310">
                  <c:v>-0.22309081569023337</c:v>
                </c:pt>
                <c:pt idx="311">
                  <c:v>-0.22262526634200253</c:v>
                </c:pt>
                <c:pt idx="312">
                  <c:v>-0.22378859812422691</c:v>
                </c:pt>
                <c:pt idx="313">
                  <c:v>-0.21728151004614182</c:v>
                </c:pt>
                <c:pt idx="314">
                  <c:v>-0.21564408314555705</c:v>
                </c:pt>
                <c:pt idx="315">
                  <c:v>-0.20770386829268461</c:v>
                </c:pt>
                <c:pt idx="316">
                  <c:v>-0.20677708423337038</c:v>
                </c:pt>
                <c:pt idx="317">
                  <c:v>-0.20260268720183039</c:v>
                </c:pt>
                <c:pt idx="318">
                  <c:v>-0.19174818373762714</c:v>
                </c:pt>
                <c:pt idx="319">
                  <c:v>-0.19314907096620526</c:v>
                </c:pt>
                <c:pt idx="320">
                  <c:v>-0.19338287971065227</c:v>
                </c:pt>
                <c:pt idx="321">
                  <c:v>-0.19338287971065227</c:v>
                </c:pt>
                <c:pt idx="322">
                  <c:v>-0.19899560188090493</c:v>
                </c:pt>
                <c:pt idx="323">
                  <c:v>-0.19178629955532356</c:v>
                </c:pt>
                <c:pt idx="324">
                  <c:v>-0.18663286783829391</c:v>
                </c:pt>
                <c:pt idx="325">
                  <c:v>-0.17964149053696554</c:v>
                </c:pt>
                <c:pt idx="326">
                  <c:v>-0.18403862083087896</c:v>
                </c:pt>
                <c:pt idx="327">
                  <c:v>-0.17251788350369013</c:v>
                </c:pt>
                <c:pt idx="328">
                  <c:v>-0.16340626619161724</c:v>
                </c:pt>
                <c:pt idx="329">
                  <c:v>-0.16662465699621498</c:v>
                </c:pt>
                <c:pt idx="330">
                  <c:v>-0.16708591160876107</c:v>
                </c:pt>
                <c:pt idx="331">
                  <c:v>-0.17100838507438176</c:v>
                </c:pt>
                <c:pt idx="332">
                  <c:v>-0.17309316617236647</c:v>
                </c:pt>
                <c:pt idx="333">
                  <c:v>-0.16775426180839248</c:v>
                </c:pt>
                <c:pt idx="334">
                  <c:v>-0.17398838787627513</c:v>
                </c:pt>
                <c:pt idx="335">
                  <c:v>-0.19234543239210811</c:v>
                </c:pt>
                <c:pt idx="336">
                  <c:v>-0.18964151170711485</c:v>
                </c:pt>
                <c:pt idx="337">
                  <c:v>-0.18421900831805016</c:v>
                </c:pt>
                <c:pt idx="338">
                  <c:v>-0.16803923303715129</c:v>
                </c:pt>
                <c:pt idx="339">
                  <c:v>-0.16666874422947664</c:v>
                </c:pt>
                <c:pt idx="340">
                  <c:v>-0.17716144495940367</c:v>
                </c:pt>
                <c:pt idx="341">
                  <c:v>-0.17439519323049635</c:v>
                </c:pt>
                <c:pt idx="342">
                  <c:v>-0.17669404380520903</c:v>
                </c:pt>
                <c:pt idx="343">
                  <c:v>-0.16609496546419511</c:v>
                </c:pt>
                <c:pt idx="344">
                  <c:v>-0.15720303659962598</c:v>
                </c:pt>
                <c:pt idx="345">
                  <c:v>-0.15697299289132149</c:v>
                </c:pt>
                <c:pt idx="346">
                  <c:v>-0.15766296529242541</c:v>
                </c:pt>
                <c:pt idx="347">
                  <c:v>-0.16111520925099843</c:v>
                </c:pt>
                <c:pt idx="348">
                  <c:v>-0.16111520925099843</c:v>
                </c:pt>
                <c:pt idx="349">
                  <c:v>-0.15880574042882745</c:v>
                </c:pt>
                <c:pt idx="350">
                  <c:v>-0.1472850031016385</c:v>
                </c:pt>
                <c:pt idx="351">
                  <c:v>-0.15054840636504174</c:v>
                </c:pt>
                <c:pt idx="352">
                  <c:v>-0.14984681609376027</c:v>
                </c:pt>
                <c:pt idx="353">
                  <c:v>-0.14937941716877789</c:v>
                </c:pt>
                <c:pt idx="354">
                  <c:v>-0.15381763253901859</c:v>
                </c:pt>
                <c:pt idx="355">
                  <c:v>-0.15102693486459995</c:v>
                </c:pt>
                <c:pt idx="356">
                  <c:v>-0.15172656173027155</c:v>
                </c:pt>
                <c:pt idx="357">
                  <c:v>-0.14402527818301369</c:v>
                </c:pt>
                <c:pt idx="358">
                  <c:v>-0.13684602853039673</c:v>
                </c:pt>
                <c:pt idx="359">
                  <c:v>-0.13871213536501303</c:v>
                </c:pt>
                <c:pt idx="360">
                  <c:v>-0.14221762730238163</c:v>
                </c:pt>
                <c:pt idx="361">
                  <c:v>-0.13330580741495202</c:v>
                </c:pt>
                <c:pt idx="362">
                  <c:v>-0.13748990783336201</c:v>
                </c:pt>
                <c:pt idx="363">
                  <c:v>-0.13235452034503337</c:v>
                </c:pt>
                <c:pt idx="364">
                  <c:v>-0.13421239308075095</c:v>
                </c:pt>
                <c:pt idx="365">
                  <c:v>-0.13421239308075095</c:v>
                </c:pt>
                <c:pt idx="366">
                  <c:v>-0.1335143940114164</c:v>
                </c:pt>
                <c:pt idx="367">
                  <c:v>-0.1339794021490589</c:v>
                </c:pt>
                <c:pt idx="368">
                  <c:v>-0.13514138216300264</c:v>
                </c:pt>
                <c:pt idx="369">
                  <c:v>-0.14024816025028219</c:v>
                </c:pt>
                <c:pt idx="370">
                  <c:v>-0.14255762907245317</c:v>
                </c:pt>
                <c:pt idx="371">
                  <c:v>-0.15062214520148542</c:v>
                </c:pt>
                <c:pt idx="372">
                  <c:v>-0.14574409642099762</c:v>
                </c:pt>
                <c:pt idx="373">
                  <c:v>-0.14320133174231053</c:v>
                </c:pt>
                <c:pt idx="374">
                  <c:v>-0.14250960935356261</c:v>
                </c:pt>
                <c:pt idx="375">
                  <c:v>-0.14389209783282531</c:v>
                </c:pt>
                <c:pt idx="376">
                  <c:v>-0.14066182556702</c:v>
                </c:pt>
                <c:pt idx="377">
                  <c:v>-0.140431834766652</c:v>
                </c:pt>
                <c:pt idx="378">
                  <c:v>-0.12800947451820477</c:v>
                </c:pt>
                <c:pt idx="379">
                  <c:v>-0.12073839976246747</c:v>
                </c:pt>
                <c:pt idx="380">
                  <c:v>-0.12920715691513396</c:v>
                </c:pt>
                <c:pt idx="381">
                  <c:v>-0.12851463613951075</c:v>
                </c:pt>
                <c:pt idx="382">
                  <c:v>-0.12228626243708851</c:v>
                </c:pt>
                <c:pt idx="383">
                  <c:v>-0.11701345179976619</c:v>
                </c:pt>
                <c:pt idx="384">
                  <c:v>-0.12254468019340525</c:v>
                </c:pt>
                <c:pt idx="385">
                  <c:v>-0.12370342874496953</c:v>
                </c:pt>
                <c:pt idx="386">
                  <c:v>-0.12463150299090919</c:v>
                </c:pt>
                <c:pt idx="387">
                  <c:v>-0.12323809843912104</c:v>
                </c:pt>
                <c:pt idx="388">
                  <c:v>-0.12533112169493499</c:v>
                </c:pt>
                <c:pt idx="389">
                  <c:v>-0.12160238713422655</c:v>
                </c:pt>
                <c:pt idx="390">
                  <c:v>-0.12276328799329328</c:v>
                </c:pt>
                <c:pt idx="391">
                  <c:v>-0.12670577407863648</c:v>
                </c:pt>
                <c:pt idx="392">
                  <c:v>-0.12624011633707644</c:v>
                </c:pt>
                <c:pt idx="393">
                  <c:v>-0.12344747030496095</c:v>
                </c:pt>
                <c:pt idx="394">
                  <c:v>-0.12600026677746035</c:v>
                </c:pt>
                <c:pt idx="395">
                  <c:v>-0.12600026677746035</c:v>
                </c:pt>
                <c:pt idx="396">
                  <c:v>-0.12762063714783067</c:v>
                </c:pt>
                <c:pt idx="397">
                  <c:v>-0.13063478043556542</c:v>
                </c:pt>
                <c:pt idx="398">
                  <c:v>-0.13109989671463518</c:v>
                </c:pt>
                <c:pt idx="399">
                  <c:v>-0.13249589485330437</c:v>
                </c:pt>
                <c:pt idx="400">
                  <c:v>-0.1364567522624377</c:v>
                </c:pt>
                <c:pt idx="401">
                  <c:v>-0.13435148910454286</c:v>
                </c:pt>
                <c:pt idx="402">
                  <c:v>-0.12828239480015446</c:v>
                </c:pt>
                <c:pt idx="403">
                  <c:v>-0.12851441336163949</c:v>
                </c:pt>
                <c:pt idx="404">
                  <c:v>-0.12457101275853122</c:v>
                </c:pt>
                <c:pt idx="405">
                  <c:v>-0.12110520869198782</c:v>
                </c:pt>
                <c:pt idx="406">
                  <c:v>-0.1208733515160082</c:v>
                </c:pt>
                <c:pt idx="407">
                  <c:v>-0.1208733515160082</c:v>
                </c:pt>
                <c:pt idx="408">
                  <c:v>-0.1220323686694621</c:v>
                </c:pt>
                <c:pt idx="409">
                  <c:v>-0.12504930995514318</c:v>
                </c:pt>
                <c:pt idx="410">
                  <c:v>-0.12504930995514318</c:v>
                </c:pt>
                <c:pt idx="411">
                  <c:v>-0.12691150734806689</c:v>
                </c:pt>
                <c:pt idx="412">
                  <c:v>-0.12784434316896243</c:v>
                </c:pt>
                <c:pt idx="413">
                  <c:v>-0.12784434316896243</c:v>
                </c:pt>
                <c:pt idx="414">
                  <c:v>-0.12434294260873835</c:v>
                </c:pt>
                <c:pt idx="415">
                  <c:v>-0.12200047364645217</c:v>
                </c:pt>
                <c:pt idx="416">
                  <c:v>-0.12597336450880314</c:v>
                </c:pt>
                <c:pt idx="417">
                  <c:v>-0.12691189102217715</c:v>
                </c:pt>
                <c:pt idx="418">
                  <c:v>-0.1226845542443471</c:v>
                </c:pt>
                <c:pt idx="419">
                  <c:v>-0.12245069082058657</c:v>
                </c:pt>
                <c:pt idx="420">
                  <c:v>-0.12549162649310119</c:v>
                </c:pt>
                <c:pt idx="421">
                  <c:v>-0.12807257440487974</c:v>
                </c:pt>
                <c:pt idx="422">
                  <c:v>-0.141010706609067</c:v>
                </c:pt>
                <c:pt idx="423">
                  <c:v>-0.13481432910668378</c:v>
                </c:pt>
                <c:pt idx="424">
                  <c:v>-0.14618334852875858</c:v>
                </c:pt>
                <c:pt idx="425">
                  <c:v>-0.14618334852875858</c:v>
                </c:pt>
                <c:pt idx="426">
                  <c:v>-0.13851684158098665</c:v>
                </c:pt>
                <c:pt idx="427">
                  <c:v>-0.13946786393001187</c:v>
                </c:pt>
                <c:pt idx="428">
                  <c:v>-0.13566738887062935</c:v>
                </c:pt>
                <c:pt idx="429">
                  <c:v>-0.1399267357707713</c:v>
                </c:pt>
                <c:pt idx="430">
                  <c:v>-0.14463927111478636</c:v>
                </c:pt>
                <c:pt idx="431">
                  <c:v>-0.15387222566024095</c:v>
                </c:pt>
                <c:pt idx="432">
                  <c:v>-0.1526774825300139</c:v>
                </c:pt>
                <c:pt idx="433">
                  <c:v>-0.15291614601450076</c:v>
                </c:pt>
                <c:pt idx="434">
                  <c:v>-0.16055520068148577</c:v>
                </c:pt>
                <c:pt idx="435">
                  <c:v>-0.15766850354412709</c:v>
                </c:pt>
                <c:pt idx="436">
                  <c:v>-0.1562293094927959</c:v>
                </c:pt>
                <c:pt idx="437">
                  <c:v>-0.15934308194788571</c:v>
                </c:pt>
                <c:pt idx="438">
                  <c:v>-0.13363428809877476</c:v>
                </c:pt>
                <c:pt idx="439">
                  <c:v>-0.12590414052323018</c:v>
                </c:pt>
                <c:pt idx="440">
                  <c:v>-0.1207105616752604</c:v>
                </c:pt>
                <c:pt idx="441">
                  <c:v>-0.11507411263815381</c:v>
                </c:pt>
                <c:pt idx="442">
                  <c:v>-0.10993632655688335</c:v>
                </c:pt>
                <c:pt idx="443">
                  <c:v>-9.7389858155396358E-2</c:v>
                </c:pt>
                <c:pt idx="444">
                  <c:v>-9.4566328743631689E-2</c:v>
                </c:pt>
                <c:pt idx="445">
                  <c:v>-0.10090138270890625</c:v>
                </c:pt>
                <c:pt idx="446">
                  <c:v>-0.10704069793913062</c:v>
                </c:pt>
                <c:pt idx="447">
                  <c:v>-0.11155483431356639</c:v>
                </c:pt>
                <c:pt idx="448">
                  <c:v>-0.101053640996144</c:v>
                </c:pt>
                <c:pt idx="449">
                  <c:v>-0.11144570523799568</c:v>
                </c:pt>
                <c:pt idx="450">
                  <c:v>-0.11072971478453508</c:v>
                </c:pt>
                <c:pt idx="451">
                  <c:v>-0.11049122205856332</c:v>
                </c:pt>
                <c:pt idx="452">
                  <c:v>-0.1193133489064413</c:v>
                </c:pt>
                <c:pt idx="453">
                  <c:v>-0.11859167462210163</c:v>
                </c:pt>
                <c:pt idx="454">
                  <c:v>-0.13013013616056313</c:v>
                </c:pt>
                <c:pt idx="455">
                  <c:v>-0.12599589491542695</c:v>
                </c:pt>
                <c:pt idx="456">
                  <c:v>-0.12672246309174084</c:v>
                </c:pt>
                <c:pt idx="457">
                  <c:v>-0.12720719406605008</c:v>
                </c:pt>
                <c:pt idx="458">
                  <c:v>-0.13084443945887247</c:v>
                </c:pt>
                <c:pt idx="459">
                  <c:v>-0.13011962670216792</c:v>
                </c:pt>
                <c:pt idx="460">
                  <c:v>-0.14365927853969207</c:v>
                </c:pt>
                <c:pt idx="461">
                  <c:v>-0.13924751383380973</c:v>
                </c:pt>
                <c:pt idx="462">
                  <c:v>-0.13705132056880232</c:v>
                </c:pt>
                <c:pt idx="463">
                  <c:v>-0.14119059497834696</c:v>
                </c:pt>
                <c:pt idx="464">
                  <c:v>-0.14119059497834696</c:v>
                </c:pt>
                <c:pt idx="465">
                  <c:v>-0.14461357786343254</c:v>
                </c:pt>
                <c:pt idx="466">
                  <c:v>-0.14780297923732855</c:v>
                </c:pt>
                <c:pt idx="467">
                  <c:v>-0.14583399080513559</c:v>
                </c:pt>
                <c:pt idx="468">
                  <c:v>-0.14116683285868503</c:v>
                </c:pt>
                <c:pt idx="469">
                  <c:v>-0.13725485241858726</c:v>
                </c:pt>
                <c:pt idx="470">
                  <c:v>-0.14265495060219058</c:v>
                </c:pt>
                <c:pt idx="471">
                  <c:v>-0.13722553303062091</c:v>
                </c:pt>
                <c:pt idx="472">
                  <c:v>-0.13526186096385606</c:v>
                </c:pt>
                <c:pt idx="473">
                  <c:v>-0.13722168457973061</c:v>
                </c:pt>
                <c:pt idx="474">
                  <c:v>-0.13992173367153227</c:v>
                </c:pt>
                <c:pt idx="475">
                  <c:v>-0.14115235144165283</c:v>
                </c:pt>
                <c:pt idx="476">
                  <c:v>-0.1379488028955711</c:v>
                </c:pt>
                <c:pt idx="477">
                  <c:v>-0.13770316300365271</c:v>
                </c:pt>
                <c:pt idx="478">
                  <c:v>-0.14458276988325958</c:v>
                </c:pt>
                <c:pt idx="479">
                  <c:v>-0.13815031070463513</c:v>
                </c:pt>
                <c:pt idx="480">
                  <c:v>-0.13937941591604119</c:v>
                </c:pt>
                <c:pt idx="481">
                  <c:v>-0.13814879814592051</c:v>
                </c:pt>
                <c:pt idx="482">
                  <c:v>-0.13495312459626463</c:v>
                </c:pt>
                <c:pt idx="483">
                  <c:v>-0.13125398772820052</c:v>
                </c:pt>
                <c:pt idx="484">
                  <c:v>-0.129779786253999</c:v>
                </c:pt>
                <c:pt idx="485">
                  <c:v>-0.13517723473289989</c:v>
                </c:pt>
                <c:pt idx="486">
                  <c:v>-0.13271053517690579</c:v>
                </c:pt>
                <c:pt idx="487">
                  <c:v>-0.13910817297218137</c:v>
                </c:pt>
                <c:pt idx="488">
                  <c:v>-0.13192639981715415</c:v>
                </c:pt>
                <c:pt idx="489">
                  <c:v>-0.13733579248988592</c:v>
                </c:pt>
                <c:pt idx="490">
                  <c:v>-0.14326904341695634</c:v>
                </c:pt>
                <c:pt idx="491">
                  <c:v>-0.15843939904988347</c:v>
                </c:pt>
                <c:pt idx="492">
                  <c:v>-0.16955051016099454</c:v>
                </c:pt>
                <c:pt idx="493">
                  <c:v>-0.16597543355221001</c:v>
                </c:pt>
                <c:pt idx="494">
                  <c:v>-0.16673879233083599</c:v>
                </c:pt>
                <c:pt idx="495">
                  <c:v>-0.17717933218314053</c:v>
                </c:pt>
                <c:pt idx="496">
                  <c:v>-0.17126064973332067</c:v>
                </c:pt>
                <c:pt idx="497">
                  <c:v>-0.16870245070543621</c:v>
                </c:pt>
                <c:pt idx="498">
                  <c:v>-0.16640594649517859</c:v>
                </c:pt>
                <c:pt idx="499">
                  <c:v>-0.16029596686177738</c:v>
                </c:pt>
                <c:pt idx="500">
                  <c:v>-0.16362588489456431</c:v>
                </c:pt>
                <c:pt idx="501">
                  <c:v>-0.16105585148412993</c:v>
                </c:pt>
                <c:pt idx="502">
                  <c:v>-0.15567261641619867</c:v>
                </c:pt>
                <c:pt idx="503">
                  <c:v>-0.16185818342650793</c:v>
                </c:pt>
                <c:pt idx="504">
                  <c:v>-0.17041627471281495</c:v>
                </c:pt>
                <c:pt idx="505">
                  <c:v>-0.15812226477297708</c:v>
                </c:pt>
                <c:pt idx="506">
                  <c:v>-0.15243751025101326</c:v>
                </c:pt>
                <c:pt idx="507">
                  <c:v>-0.1462710148758849</c:v>
                </c:pt>
                <c:pt idx="508">
                  <c:v>-0.14882464102501658</c:v>
                </c:pt>
                <c:pt idx="509">
                  <c:v>-0.15417359670509811</c:v>
                </c:pt>
                <c:pt idx="510">
                  <c:v>-0.14725938415708284</c:v>
                </c:pt>
                <c:pt idx="511">
                  <c:v>-0.15743232413673691</c:v>
                </c:pt>
                <c:pt idx="512">
                  <c:v>-0.16822369104321178</c:v>
                </c:pt>
                <c:pt idx="513">
                  <c:v>-0.17367823649775727</c:v>
                </c:pt>
                <c:pt idx="514">
                  <c:v>-0.17602871965262801</c:v>
                </c:pt>
                <c:pt idx="515">
                  <c:v>-0.17812296049032439</c:v>
                </c:pt>
                <c:pt idx="516">
                  <c:v>-0.16395716825527706</c:v>
                </c:pt>
                <c:pt idx="517">
                  <c:v>-0.1582665319386708</c:v>
                </c:pt>
                <c:pt idx="518">
                  <c:v>-0.14551939354116816</c:v>
                </c:pt>
                <c:pt idx="519">
                  <c:v>-0.14474877961874333</c:v>
                </c:pt>
                <c:pt idx="520">
                  <c:v>-0.13910196237028327</c:v>
                </c:pt>
                <c:pt idx="521">
                  <c:v>-0.12634034930239146</c:v>
                </c:pt>
                <c:pt idx="522">
                  <c:v>-0.12995979087426324</c:v>
                </c:pt>
                <c:pt idx="523">
                  <c:v>-0.13021926155407637</c:v>
                </c:pt>
                <c:pt idx="524">
                  <c:v>-0.13281464177727909</c:v>
                </c:pt>
                <c:pt idx="525">
                  <c:v>-0.13437592202708393</c:v>
                </c:pt>
                <c:pt idx="526">
                  <c:v>-0.13750336534217389</c:v>
                </c:pt>
                <c:pt idx="527">
                  <c:v>-0.13567329998269673</c:v>
                </c:pt>
                <c:pt idx="528">
                  <c:v>-0.14089250666328124</c:v>
                </c:pt>
                <c:pt idx="529">
                  <c:v>-0.14194182460661808</c:v>
                </c:pt>
                <c:pt idx="530">
                  <c:v>-0.1471939254469542</c:v>
                </c:pt>
                <c:pt idx="531">
                  <c:v>-0.15854556219457827</c:v>
                </c:pt>
                <c:pt idx="532">
                  <c:v>-0.163886016133163</c:v>
                </c:pt>
                <c:pt idx="533">
                  <c:v>-0.15985917049557918</c:v>
                </c:pt>
                <c:pt idx="534">
                  <c:v>-0.1644046250410337</c:v>
                </c:pt>
                <c:pt idx="535">
                  <c:v>-0.16547902740471887</c:v>
                </c:pt>
                <c:pt idx="536">
                  <c:v>-0.16359680099977125</c:v>
                </c:pt>
                <c:pt idx="537">
                  <c:v>-0.1619864950416392</c:v>
                </c:pt>
                <c:pt idx="538">
                  <c:v>-0.17247036600938115</c:v>
                </c:pt>
                <c:pt idx="539">
                  <c:v>-0.15915876590071498</c:v>
                </c:pt>
                <c:pt idx="540">
                  <c:v>-0.16076734498918688</c:v>
                </c:pt>
                <c:pt idx="541">
                  <c:v>-0.1355256693715714</c:v>
                </c:pt>
                <c:pt idx="542">
                  <c:v>-0.12819198681525923</c:v>
                </c:pt>
                <c:pt idx="543">
                  <c:v>-0.1387460765250218</c:v>
                </c:pt>
                <c:pt idx="544">
                  <c:v>-0.1387460765250218</c:v>
                </c:pt>
                <c:pt idx="545">
                  <c:v>-0.13287940985835511</c:v>
                </c:pt>
                <c:pt idx="546">
                  <c:v>-0.12969807369716746</c:v>
                </c:pt>
                <c:pt idx="547">
                  <c:v>-0.1148044566758909</c:v>
                </c:pt>
                <c:pt idx="548">
                  <c:v>-0.11375623864654083</c:v>
                </c:pt>
                <c:pt idx="549">
                  <c:v>-0.11113294378819882</c:v>
                </c:pt>
                <c:pt idx="550">
                  <c:v>-0.10092886215554575</c:v>
                </c:pt>
                <c:pt idx="551">
                  <c:v>-7.9517284042936787E-2</c:v>
                </c:pt>
                <c:pt idx="552">
                  <c:v>-6.6059727107119048E-2</c:v>
                </c:pt>
                <c:pt idx="553">
                  <c:v>-6.6059727107119048E-2</c:v>
                </c:pt>
                <c:pt idx="554">
                  <c:v>-4.5630717914064922E-2</c:v>
                </c:pt>
                <c:pt idx="555">
                  <c:v>-7.6661748945096031E-2</c:v>
                </c:pt>
                <c:pt idx="556">
                  <c:v>-7.6661748945096031E-2</c:v>
                </c:pt>
                <c:pt idx="557">
                  <c:v>-0.10190446739169801</c:v>
                </c:pt>
                <c:pt idx="558">
                  <c:v>-8.9703272172574566E-2</c:v>
                </c:pt>
                <c:pt idx="559">
                  <c:v>-8.4045215592008837E-2</c:v>
                </c:pt>
                <c:pt idx="560">
                  <c:v>-0.10703934475052157</c:v>
                </c:pt>
                <c:pt idx="561">
                  <c:v>-0.11204685601742193</c:v>
                </c:pt>
                <c:pt idx="562">
                  <c:v>-0.13670714791475458</c:v>
                </c:pt>
                <c:pt idx="563">
                  <c:v>-0.122775259369863</c:v>
                </c:pt>
                <c:pt idx="564">
                  <c:v>-9.7329966748997965E-2</c:v>
                </c:pt>
                <c:pt idx="565">
                  <c:v>-7.2019793051727454E-2</c:v>
                </c:pt>
                <c:pt idx="566">
                  <c:v>-6.8455638265576768E-2</c:v>
                </c:pt>
                <c:pt idx="567">
                  <c:v>-7.1753456631888257E-2</c:v>
                </c:pt>
                <c:pt idx="568">
                  <c:v>-7.709832810045536E-2</c:v>
                </c:pt>
                <c:pt idx="569">
                  <c:v>-7.8121869553884227E-2</c:v>
                </c:pt>
                <c:pt idx="570">
                  <c:v>-6.9925148242408919E-2</c:v>
                </c:pt>
                <c:pt idx="571">
                  <c:v>-6.0778806778994277E-2</c:v>
                </c:pt>
                <c:pt idx="572">
                  <c:v>-6.0265986266173854E-2</c:v>
                </c:pt>
                <c:pt idx="573">
                  <c:v>-7.1798533677757681E-2</c:v>
                </c:pt>
                <c:pt idx="574">
                  <c:v>-8.1391481564716428E-2</c:v>
                </c:pt>
                <c:pt idx="575">
                  <c:v>-8.0867921355292416E-2</c:v>
                </c:pt>
                <c:pt idx="576">
                  <c:v>-8.662406996858385E-2</c:v>
                </c:pt>
                <c:pt idx="577">
                  <c:v>-7.6097754179110133E-2</c:v>
                </c:pt>
                <c:pt idx="578">
                  <c:v>-0.10005608751244344</c:v>
                </c:pt>
                <c:pt idx="579">
                  <c:v>-0.10165694130113079</c:v>
                </c:pt>
                <c:pt idx="580">
                  <c:v>-9.7915626496213548E-2</c:v>
                </c:pt>
                <c:pt idx="581">
                  <c:v>-9.3655775590995249E-2</c:v>
                </c:pt>
                <c:pt idx="582">
                  <c:v>-9.2586256874417794E-2</c:v>
                </c:pt>
                <c:pt idx="583">
                  <c:v>-9.9530701318862214E-2</c:v>
                </c:pt>
                <c:pt idx="584">
                  <c:v>-0.10706163192671592</c:v>
                </c:pt>
                <c:pt idx="585">
                  <c:v>-0.10706163192671592</c:v>
                </c:pt>
                <c:pt idx="586">
                  <c:v>-0.11058466715706827</c:v>
                </c:pt>
                <c:pt idx="587">
                  <c:v>-0.12391074820139791</c:v>
                </c:pt>
                <c:pt idx="588">
                  <c:v>-0.10957778238000881</c:v>
                </c:pt>
                <c:pt idx="589">
                  <c:v>-0.10849082585826975</c:v>
                </c:pt>
                <c:pt idx="590">
                  <c:v>-0.11663414833383978</c:v>
                </c:pt>
                <c:pt idx="591">
                  <c:v>-0.12539167433274512</c:v>
                </c:pt>
                <c:pt idx="592">
                  <c:v>-0.11959377262098358</c:v>
                </c:pt>
                <c:pt idx="593">
                  <c:v>-0.12837774187709117</c:v>
                </c:pt>
                <c:pt idx="594">
                  <c:v>-0.12976239986656779</c:v>
                </c:pt>
                <c:pt idx="595">
                  <c:v>-0.12587998167466541</c:v>
                </c:pt>
                <c:pt idx="596">
                  <c:v>-0.12974738498958249</c:v>
                </c:pt>
                <c:pt idx="597">
                  <c:v>-0.13359988911726539</c:v>
                </c:pt>
                <c:pt idx="598">
                  <c:v>-0.13031041543305488</c:v>
                </c:pt>
                <c:pt idx="599">
                  <c:v>-0.14626201059257082</c:v>
                </c:pt>
                <c:pt idx="600">
                  <c:v>-0.13172875178876986</c:v>
                </c:pt>
                <c:pt idx="601">
                  <c:v>-0.13117778760144205</c:v>
                </c:pt>
                <c:pt idx="602">
                  <c:v>-0.14384298583932753</c:v>
                </c:pt>
                <c:pt idx="603">
                  <c:v>-0.14272753687111783</c:v>
                </c:pt>
                <c:pt idx="604">
                  <c:v>-0.15080553130008723</c:v>
                </c:pt>
                <c:pt idx="605">
                  <c:v>-0.15754521116529363</c:v>
                </c:pt>
                <c:pt idx="606">
                  <c:v>-0.16235154421590148</c:v>
                </c:pt>
                <c:pt idx="607">
                  <c:v>-0.16632881694317425</c:v>
                </c:pt>
                <c:pt idx="608">
                  <c:v>-0.17203332350335676</c:v>
                </c:pt>
                <c:pt idx="609">
                  <c:v>-0.16629608885045954</c:v>
                </c:pt>
                <c:pt idx="610">
                  <c:v>-0.1617324836023134</c:v>
                </c:pt>
                <c:pt idx="611">
                  <c:v>-0.1719539486789744</c:v>
                </c:pt>
                <c:pt idx="612">
                  <c:v>-0.16965905481781551</c:v>
                </c:pt>
                <c:pt idx="613">
                  <c:v>-0.16479357113149617</c:v>
                </c:pt>
                <c:pt idx="614">
                  <c:v>-0.16166056059318801</c:v>
                </c:pt>
                <c:pt idx="615">
                  <c:v>-0.13766056059318799</c:v>
                </c:pt>
                <c:pt idx="616">
                  <c:v>-0.11980341773604508</c:v>
                </c:pt>
                <c:pt idx="617">
                  <c:v>-0.13287159955422689</c:v>
                </c:pt>
                <c:pt idx="618">
                  <c:v>-0.12366031573154412</c:v>
                </c:pt>
                <c:pt idx="619">
                  <c:v>-0.11453310523525206</c:v>
                </c:pt>
                <c:pt idx="620">
                  <c:v>-0.11962072535961621</c:v>
                </c:pt>
                <c:pt idx="621">
                  <c:v>-0.11680857687817636</c:v>
                </c:pt>
                <c:pt idx="622">
                  <c:v>-0.10839578944127237</c:v>
                </c:pt>
                <c:pt idx="623">
                  <c:v>-0.13620446574828016</c:v>
                </c:pt>
                <c:pt idx="624">
                  <c:v>-0.13458108912490352</c:v>
                </c:pt>
                <c:pt idx="625">
                  <c:v>-0.16737241703818262</c:v>
                </c:pt>
                <c:pt idx="626">
                  <c:v>-0.16709222650862243</c:v>
                </c:pt>
                <c:pt idx="627">
                  <c:v>-0.16765245059825828</c:v>
                </c:pt>
                <c:pt idx="628">
                  <c:v>-0.15840357167449148</c:v>
                </c:pt>
                <c:pt idx="629">
                  <c:v>-0.16590148891970113</c:v>
                </c:pt>
                <c:pt idx="630">
                  <c:v>-0.17417050766281028</c:v>
                </c:pt>
                <c:pt idx="631">
                  <c:v>-0.18917884562834664</c:v>
                </c:pt>
                <c:pt idx="632">
                  <c:v>-0.19397568535746623</c:v>
                </c:pt>
                <c:pt idx="633">
                  <c:v>-0.19028983335860039</c:v>
                </c:pt>
                <c:pt idx="634">
                  <c:v>-0.18294520059023889</c:v>
                </c:pt>
                <c:pt idx="635">
                  <c:v>-0.17733667563230282</c:v>
                </c:pt>
                <c:pt idx="636">
                  <c:v>-0.17282454929276525</c:v>
                </c:pt>
                <c:pt idx="637">
                  <c:v>-0.16271786765323693</c:v>
                </c:pt>
                <c:pt idx="638">
                  <c:v>-0.17717034124967934</c:v>
                </c:pt>
                <c:pt idx="639">
                  <c:v>-0.16621143714009035</c:v>
                </c:pt>
                <c:pt idx="640">
                  <c:v>-0.16621143714009035</c:v>
                </c:pt>
                <c:pt idx="641">
                  <c:v>-0.16510340389909317</c:v>
                </c:pt>
                <c:pt idx="642">
                  <c:v>-0.17063743821010591</c:v>
                </c:pt>
                <c:pt idx="643">
                  <c:v>-0.18621896297360063</c:v>
                </c:pt>
                <c:pt idx="644">
                  <c:v>-0.19187187422289398</c:v>
                </c:pt>
                <c:pt idx="645">
                  <c:v>-0.18732383556456544</c:v>
                </c:pt>
                <c:pt idx="646">
                  <c:v>-0.18562604269529559</c:v>
                </c:pt>
                <c:pt idx="647">
                  <c:v>-0.19240570371224475</c:v>
                </c:pt>
                <c:pt idx="648">
                  <c:v>-0.18557976514569174</c:v>
                </c:pt>
                <c:pt idx="649">
                  <c:v>-0.18162496288580476</c:v>
                </c:pt>
                <c:pt idx="650">
                  <c:v>-0.18950340970628876</c:v>
                </c:pt>
                <c:pt idx="651">
                  <c:v>-0.18439847493601091</c:v>
                </c:pt>
                <c:pt idx="652">
                  <c:v>-0.19173481805113501</c:v>
                </c:pt>
                <c:pt idx="653">
                  <c:v>-0.19230332288342611</c:v>
                </c:pt>
                <c:pt idx="654">
                  <c:v>-0.20595520001653189</c:v>
                </c:pt>
                <c:pt idx="655">
                  <c:v>-0.19269107083544768</c:v>
                </c:pt>
                <c:pt idx="656">
                  <c:v>-0.18586124727255648</c:v>
                </c:pt>
                <c:pt idx="657">
                  <c:v>-0.17172896914932312</c:v>
                </c:pt>
                <c:pt idx="658">
                  <c:v>-0.16141681753282366</c:v>
                </c:pt>
                <c:pt idx="659">
                  <c:v>-0.12734190905633813</c:v>
                </c:pt>
                <c:pt idx="660">
                  <c:v>-0.14858373912169764</c:v>
                </c:pt>
                <c:pt idx="661">
                  <c:v>-0.13828880311724567</c:v>
                </c:pt>
                <c:pt idx="662">
                  <c:v>-0.15563939524062764</c:v>
                </c:pt>
                <c:pt idx="663">
                  <c:v>-0.15676047147381145</c:v>
                </c:pt>
                <c:pt idx="664">
                  <c:v>-0.15788280592947923</c:v>
                </c:pt>
                <c:pt idx="665">
                  <c:v>-0.17136595199689497</c:v>
                </c:pt>
                <c:pt idx="666">
                  <c:v>-0.16851857158687211</c:v>
                </c:pt>
                <c:pt idx="667">
                  <c:v>-0.17164179702696292</c:v>
                </c:pt>
                <c:pt idx="668">
                  <c:v>-0.16679987164957766</c:v>
                </c:pt>
                <c:pt idx="669">
                  <c:v>-0.16850055192168645</c:v>
                </c:pt>
                <c:pt idx="670">
                  <c:v>-0.15771122767409995</c:v>
                </c:pt>
                <c:pt idx="671">
                  <c:v>-0.15040785688758307</c:v>
                </c:pt>
                <c:pt idx="672">
                  <c:v>-0.15578420097360457</c:v>
                </c:pt>
                <c:pt idx="673">
                  <c:v>-0.15834465616563875</c:v>
                </c:pt>
                <c:pt idx="674">
                  <c:v>-0.15606285354156579</c:v>
                </c:pt>
                <c:pt idx="675">
                  <c:v>-0.15463997363263016</c:v>
                </c:pt>
                <c:pt idx="676">
                  <c:v>-0.1637593808711596</c:v>
                </c:pt>
                <c:pt idx="677">
                  <c:v>-0.16232135958844462</c:v>
                </c:pt>
                <c:pt idx="678">
                  <c:v>-0.17438339290263183</c:v>
                </c:pt>
                <c:pt idx="679">
                  <c:v>-0.17670897429798071</c:v>
                </c:pt>
                <c:pt idx="680">
                  <c:v>-0.1831192307082371</c:v>
                </c:pt>
                <c:pt idx="681">
                  <c:v>-0.18722480255574447</c:v>
                </c:pt>
                <c:pt idx="682">
                  <c:v>-0.19458640444031461</c:v>
                </c:pt>
                <c:pt idx="683">
                  <c:v>-0.20556237596211824</c:v>
                </c:pt>
                <c:pt idx="684">
                  <c:v>-0.20286291585413985</c:v>
                </c:pt>
                <c:pt idx="685">
                  <c:v>-0.19658113302434621</c:v>
                </c:pt>
                <c:pt idx="686">
                  <c:v>-0.19212215561649837</c:v>
                </c:pt>
                <c:pt idx="687">
                  <c:v>-0.18286566114053537</c:v>
                </c:pt>
                <c:pt idx="688">
                  <c:v>-0.19469998066716254</c:v>
                </c:pt>
                <c:pt idx="689">
                  <c:v>-0.17793351360129428</c:v>
                </c:pt>
                <c:pt idx="690">
                  <c:v>-0.18323386695818478</c:v>
                </c:pt>
                <c:pt idx="691">
                  <c:v>-0.16784014286108584</c:v>
                </c:pt>
                <c:pt idx="692">
                  <c:v>-0.15326288338586713</c:v>
                </c:pt>
                <c:pt idx="693">
                  <c:v>-0.15799661119651798</c:v>
                </c:pt>
                <c:pt idx="694">
                  <c:v>-0.15086224734396148</c:v>
                </c:pt>
                <c:pt idx="695">
                  <c:v>-0.13846555312908537</c:v>
                </c:pt>
                <c:pt idx="696">
                  <c:v>-0.14604572805619898</c:v>
                </c:pt>
                <c:pt idx="697">
                  <c:v>-0.16832582064879154</c:v>
                </c:pt>
                <c:pt idx="698">
                  <c:v>-0.14169072150703366</c:v>
                </c:pt>
                <c:pt idx="699">
                  <c:v>-0.13679017379876035</c:v>
                </c:pt>
                <c:pt idx="700">
                  <c:v>-0.13220038607644258</c:v>
                </c:pt>
                <c:pt idx="701">
                  <c:v>-0.12192054598506619</c:v>
                </c:pt>
                <c:pt idx="702">
                  <c:v>-0.12365164812009211</c:v>
                </c:pt>
                <c:pt idx="703">
                  <c:v>-0.1178713012992828</c:v>
                </c:pt>
                <c:pt idx="704">
                  <c:v>-0.12361842773606446</c:v>
                </c:pt>
                <c:pt idx="705">
                  <c:v>-0.12076128487892157</c:v>
                </c:pt>
                <c:pt idx="706">
                  <c:v>-0.11732288946344871</c:v>
                </c:pt>
                <c:pt idx="707">
                  <c:v>-0.12703162732752638</c:v>
                </c:pt>
                <c:pt idx="708">
                  <c:v>-0.13106853620872594</c:v>
                </c:pt>
                <c:pt idx="709">
                  <c:v>-0.13714844356251865</c:v>
                </c:pt>
                <c:pt idx="710">
                  <c:v>-0.13802231481215455</c:v>
                </c:pt>
                <c:pt idx="711">
                  <c:v>-0.1453109445497639</c:v>
                </c:pt>
                <c:pt idx="712">
                  <c:v>-0.14795411635593125</c:v>
                </c:pt>
                <c:pt idx="713">
                  <c:v>-0.15266554156205614</c:v>
                </c:pt>
                <c:pt idx="714">
                  <c:v>-0.14793181375140518</c:v>
                </c:pt>
                <c:pt idx="715">
                  <c:v>-0.15146538265599885</c:v>
                </c:pt>
                <c:pt idx="716">
                  <c:v>-0.1567845315921691</c:v>
                </c:pt>
                <c:pt idx="717">
                  <c:v>-0.16599427609603123</c:v>
                </c:pt>
                <c:pt idx="718">
                  <c:v>-0.17229112767024413</c:v>
                </c:pt>
                <c:pt idx="719">
                  <c:v>-0.16022112163524116</c:v>
                </c:pt>
                <c:pt idx="720">
                  <c:v>-0.16946381692444812</c:v>
                </c:pt>
                <c:pt idx="721">
                  <c:v>-0.1727740787360641</c:v>
                </c:pt>
                <c:pt idx="722">
                  <c:v>-0.15948905458147467</c:v>
                </c:pt>
                <c:pt idx="723">
                  <c:v>-0.15382755279363203</c:v>
                </c:pt>
                <c:pt idx="724">
                  <c:v>-0.14214040865218769</c:v>
                </c:pt>
                <c:pt idx="725">
                  <c:v>-0.13088448448157164</c:v>
                </c:pt>
                <c:pt idx="726">
                  <c:v>-0.14172221148801567</c:v>
                </c:pt>
                <c:pt idx="727">
                  <c:v>-0.15386316499704733</c:v>
                </c:pt>
                <c:pt idx="728">
                  <c:v>-0.15536196595627993</c:v>
                </c:pt>
                <c:pt idx="729">
                  <c:v>-0.15566217610338295</c:v>
                </c:pt>
                <c:pt idx="730">
                  <c:v>-0.17187839231959923</c:v>
                </c:pt>
                <c:pt idx="731">
                  <c:v>-0.18074364054654968</c:v>
                </c:pt>
                <c:pt idx="732">
                  <c:v>-0.18835934060513193</c:v>
                </c:pt>
                <c:pt idx="733">
                  <c:v>-0.20252699113641881</c:v>
                </c:pt>
                <c:pt idx="734">
                  <c:v>-0.20073058395079013</c:v>
                </c:pt>
                <c:pt idx="735">
                  <c:v>-0.2001328553195888</c:v>
                </c:pt>
                <c:pt idx="736">
                  <c:v>-0.20909342879629134</c:v>
                </c:pt>
                <c:pt idx="737">
                  <c:v>-0.22054611113504963</c:v>
                </c:pt>
                <c:pt idx="738">
                  <c:v>-0.21170464772041553</c:v>
                </c:pt>
                <c:pt idx="739">
                  <c:v>-0.21019361719759899</c:v>
                </c:pt>
                <c:pt idx="740">
                  <c:v>-0.20234811327484714</c:v>
                </c:pt>
                <c:pt idx="741">
                  <c:v>-0.20055170608921835</c:v>
                </c:pt>
                <c:pt idx="742">
                  <c:v>-0.20595062630517513</c:v>
                </c:pt>
                <c:pt idx="743">
                  <c:v>-0.19841142244510279</c:v>
                </c:pt>
                <c:pt idx="744">
                  <c:v>-0.20888732786264241</c:v>
                </c:pt>
                <c:pt idx="745">
                  <c:v>-0.21765925768720384</c:v>
                </c:pt>
                <c:pt idx="746">
                  <c:v>-0.22284692933810402</c:v>
                </c:pt>
                <c:pt idx="747">
                  <c:v>-0.21855245081049668</c:v>
                </c:pt>
                <c:pt idx="748">
                  <c:v>-0.21549808306462015</c:v>
                </c:pt>
                <c:pt idx="749">
                  <c:v>-0.2167161098612097</c:v>
                </c:pt>
                <c:pt idx="750">
                  <c:v>-0.21793562205633166</c:v>
                </c:pt>
                <c:pt idx="751">
                  <c:v>-0.21488311900382862</c:v>
                </c:pt>
                <c:pt idx="752">
                  <c:v>-0.20879669173663451</c:v>
                </c:pt>
                <c:pt idx="753">
                  <c:v>-0.19593692443718569</c:v>
                </c:pt>
                <c:pt idx="754">
                  <c:v>-0.20016908888700435</c:v>
                </c:pt>
                <c:pt idx="755">
                  <c:v>-0.20320491159495824</c:v>
                </c:pt>
                <c:pt idx="756">
                  <c:v>-0.20442293839154779</c:v>
                </c:pt>
                <c:pt idx="757">
                  <c:v>-0.21052049936715755</c:v>
                </c:pt>
                <c:pt idx="758">
                  <c:v>-0.21788246255734156</c:v>
                </c:pt>
                <c:pt idx="759">
                  <c:v>-0.22159074438676063</c:v>
                </c:pt>
                <c:pt idx="760">
                  <c:v>-0.22345178657038345</c:v>
                </c:pt>
                <c:pt idx="761">
                  <c:v>-0.2228302825306071</c:v>
                </c:pt>
                <c:pt idx="762">
                  <c:v>-0.22531475458029659</c:v>
                </c:pt>
                <c:pt idx="763">
                  <c:v>-0.21880917837211811</c:v>
                </c:pt>
                <c:pt idx="764">
                  <c:v>-0.2256691721357601</c:v>
                </c:pt>
                <c:pt idx="765">
                  <c:v>-0.21813385031472399</c:v>
                </c:pt>
                <c:pt idx="766">
                  <c:v>-0.22280820369583965</c:v>
                </c:pt>
                <c:pt idx="767">
                  <c:v>-0.22531290000141257</c:v>
                </c:pt>
                <c:pt idx="768">
                  <c:v>-0.21401346497316409</c:v>
                </c:pt>
                <c:pt idx="769">
                  <c:v>-0.20842687279439309</c:v>
                </c:pt>
                <c:pt idx="770">
                  <c:v>-0.21089600859686219</c:v>
                </c:pt>
                <c:pt idx="771">
                  <c:v>-0.20965838483448607</c:v>
                </c:pt>
                <c:pt idx="772">
                  <c:v>-0.21522080757861461</c:v>
                </c:pt>
                <c:pt idx="773">
                  <c:v>-0.20838426314107572</c:v>
                </c:pt>
                <c:pt idx="774">
                  <c:v>-0.21147068289416215</c:v>
                </c:pt>
                <c:pt idx="775">
                  <c:v>-0.21332826803348104</c:v>
                </c:pt>
                <c:pt idx="776">
                  <c:v>-0.21984191567616096</c:v>
                </c:pt>
                <c:pt idx="777">
                  <c:v>-0.21952970837051</c:v>
                </c:pt>
                <c:pt idx="778">
                  <c:v>-0.21952970837051</c:v>
                </c:pt>
                <c:pt idx="779">
                  <c:v>-0.21828126891982336</c:v>
                </c:pt>
                <c:pt idx="780">
                  <c:v>-0.21079997216171864</c:v>
                </c:pt>
                <c:pt idx="781">
                  <c:v>-0.21456881638282421</c:v>
                </c:pt>
                <c:pt idx="782">
                  <c:v>-0.21740614299064265</c:v>
                </c:pt>
                <c:pt idx="783">
                  <c:v>-0.21519305415093348</c:v>
                </c:pt>
                <c:pt idx="784">
                  <c:v>-0.21834762828342558</c:v>
                </c:pt>
                <c:pt idx="785">
                  <c:v>-0.22277800803026104</c:v>
                </c:pt>
                <c:pt idx="786">
                  <c:v>-0.22055296035066796</c:v>
                </c:pt>
                <c:pt idx="787">
                  <c:v>-0.22531033428025882</c:v>
                </c:pt>
                <c:pt idx="788">
                  <c:v>-0.2297717746881619</c:v>
                </c:pt>
                <c:pt idx="789">
                  <c:v>-0.22721095522593393</c:v>
                </c:pt>
                <c:pt idx="790">
                  <c:v>-0.22337953760141283</c:v>
                </c:pt>
                <c:pt idx="791">
                  <c:v>-0.2243337360746952</c:v>
                </c:pt>
                <c:pt idx="792">
                  <c:v>-0.21766071414905175</c:v>
                </c:pt>
                <c:pt idx="793">
                  <c:v>-0.22081727980561749</c:v>
                </c:pt>
                <c:pt idx="794">
                  <c:v>-0.20886007401581252</c:v>
                </c:pt>
                <c:pt idx="795">
                  <c:v>-0.21259141729939468</c:v>
                </c:pt>
                <c:pt idx="796">
                  <c:v>-0.20019984356953102</c:v>
                </c:pt>
                <c:pt idx="797">
                  <c:v>-0.1974458656013548</c:v>
                </c:pt>
                <c:pt idx="798">
                  <c:v>-0.20296903221688101</c:v>
                </c:pt>
                <c:pt idx="799">
                  <c:v>-0.19371262987192572</c:v>
                </c:pt>
                <c:pt idx="800">
                  <c:v>-0.18668114103059275</c:v>
                </c:pt>
                <c:pt idx="801">
                  <c:v>-0.18668114103059275</c:v>
                </c:pt>
                <c:pt idx="802">
                  <c:v>-0.19518144461286357</c:v>
                </c:pt>
                <c:pt idx="803">
                  <c:v>-0.20069277345548453</c:v>
                </c:pt>
                <c:pt idx="804">
                  <c:v>-0.20685040892346485</c:v>
                </c:pt>
                <c:pt idx="805">
                  <c:v>-0.19600778190983403</c:v>
                </c:pt>
                <c:pt idx="806">
                  <c:v>-0.19416898325828646</c:v>
                </c:pt>
                <c:pt idx="807">
                  <c:v>-0.19661621482757374</c:v>
                </c:pt>
                <c:pt idx="808">
                  <c:v>-0.20182933963591476</c:v>
                </c:pt>
                <c:pt idx="809">
                  <c:v>-0.19381454308844259</c:v>
                </c:pt>
                <c:pt idx="810">
                  <c:v>-0.19442616388354961</c:v>
                </c:pt>
                <c:pt idx="811">
                  <c:v>-0.17790229607449204</c:v>
                </c:pt>
                <c:pt idx="812">
                  <c:v>-0.18332071871145783</c:v>
                </c:pt>
                <c:pt idx="813">
                  <c:v>-0.17134467080726612</c:v>
                </c:pt>
                <c:pt idx="814">
                  <c:v>-0.19116715601436662</c:v>
                </c:pt>
                <c:pt idx="815">
                  <c:v>-0.19493855143067074</c:v>
                </c:pt>
                <c:pt idx="816">
                  <c:v>-0.18222178842489045</c:v>
                </c:pt>
                <c:pt idx="817">
                  <c:v>-0.20105740486324652</c:v>
                </c:pt>
                <c:pt idx="818">
                  <c:v>-0.2072198698492409</c:v>
                </c:pt>
                <c:pt idx="819">
                  <c:v>-0.19942476962652367</c:v>
                </c:pt>
                <c:pt idx="820">
                  <c:v>-0.18561261493039105</c:v>
                </c:pt>
                <c:pt idx="821">
                  <c:v>-0.16432409952422866</c:v>
                </c:pt>
                <c:pt idx="822">
                  <c:v>-0.16377555317206183</c:v>
                </c:pt>
                <c:pt idx="823">
                  <c:v>-0.11169221983872857</c:v>
                </c:pt>
                <c:pt idx="824">
                  <c:v>-9.8143496545346598E-2</c:v>
                </c:pt>
                <c:pt idx="825">
                  <c:v>-0.1298392176230011</c:v>
                </c:pt>
                <c:pt idx="826">
                  <c:v>-0.14347806104907856</c:v>
                </c:pt>
                <c:pt idx="827">
                  <c:v>-0.12218381326146799</c:v>
                </c:pt>
                <c:pt idx="828">
                  <c:v>-0.11216485848215585</c:v>
                </c:pt>
                <c:pt idx="829">
                  <c:v>-0.13414877269127112</c:v>
                </c:pt>
                <c:pt idx="830">
                  <c:v>-0.12044263234039398</c:v>
                </c:pt>
                <c:pt idx="831">
                  <c:v>-5.9598933043476743E-2</c:v>
                </c:pt>
                <c:pt idx="832">
                  <c:v>-3.6402399778118544E-2</c:v>
                </c:pt>
                <c:pt idx="833">
                  <c:v>-2.9095510425300231E-2</c:v>
                </c:pt>
                <c:pt idx="834">
                  <c:v>2.5308634652419948E-2</c:v>
                </c:pt>
                <c:pt idx="835">
                  <c:v>1.2040821384606715E-2</c:v>
                </c:pt>
                <c:pt idx="836">
                  <c:v>7.5086408193530185E-2</c:v>
                </c:pt>
                <c:pt idx="837">
                  <c:v>1.5095532281121371E-2</c:v>
                </c:pt>
                <c:pt idx="838">
                  <c:v>1.358918409949883E-2</c:v>
                </c:pt>
                <c:pt idx="839">
                  <c:v>-1.0117712452225258E-2</c:v>
                </c:pt>
                <c:pt idx="840">
                  <c:v>1.7696857084198547E-2</c:v>
                </c:pt>
                <c:pt idx="841">
                  <c:v>-6.2200050132296347E-2</c:v>
                </c:pt>
                <c:pt idx="842">
                  <c:v>-8.4609013717730552E-2</c:v>
                </c:pt>
                <c:pt idx="843">
                  <c:v>-1.4408440651828003E-2</c:v>
                </c:pt>
                <c:pt idx="844">
                  <c:v>-5.4122853860217091E-2</c:v>
                </c:pt>
                <c:pt idx="845">
                  <c:v>-6.8760400328618632E-2</c:v>
                </c:pt>
                <c:pt idx="846">
                  <c:v>-6.8524606883676453E-2</c:v>
                </c:pt>
                <c:pt idx="847">
                  <c:v>-5.3468605376132405E-3</c:v>
                </c:pt>
                <c:pt idx="848">
                  <c:v>-6.5213822843599889E-2</c:v>
                </c:pt>
                <c:pt idx="849">
                  <c:v>-0.11793348811556637</c:v>
                </c:pt>
                <c:pt idx="850">
                  <c:v>-9.7615466914153015E-2</c:v>
                </c:pt>
                <c:pt idx="851">
                  <c:v>-0.12142499072367685</c:v>
                </c:pt>
                <c:pt idx="852">
                  <c:v>-0.16111456943764579</c:v>
                </c:pt>
                <c:pt idx="853">
                  <c:v>-0.18304945745427015</c:v>
                </c:pt>
                <c:pt idx="854">
                  <c:v>-0.19154804102367529</c:v>
                </c:pt>
                <c:pt idx="855">
                  <c:v>-0.18345280292843713</c:v>
                </c:pt>
                <c:pt idx="856">
                  <c:v>-0.14802531119485185</c:v>
                </c:pt>
                <c:pt idx="857">
                  <c:v>-0.12293407031893944</c:v>
                </c:pt>
                <c:pt idx="858">
                  <c:v>-0.11919050457256608</c:v>
                </c:pt>
                <c:pt idx="859">
                  <c:v>-7.9563464945526352E-2</c:v>
                </c:pt>
                <c:pt idx="860">
                  <c:v>-5.2657635349113829E-2</c:v>
                </c:pt>
                <c:pt idx="861">
                  <c:v>-4.2519386501187584E-2</c:v>
                </c:pt>
                <c:pt idx="862">
                  <c:v>-2.2902598180019607E-2</c:v>
                </c:pt>
                <c:pt idx="863">
                  <c:v>-6.5408191021182893E-2</c:v>
                </c:pt>
                <c:pt idx="864">
                  <c:v>-6.4549821922470496E-2</c:v>
                </c:pt>
                <c:pt idx="865">
                  <c:v>-0.10020274288466979</c:v>
                </c:pt>
                <c:pt idx="866">
                  <c:v>-8.0158199454825607E-2</c:v>
                </c:pt>
                <c:pt idx="867">
                  <c:v>-5.4830688537795047E-2</c:v>
                </c:pt>
                <c:pt idx="868">
                  <c:v>-7.2292358043757665E-2</c:v>
                </c:pt>
                <c:pt idx="869">
                  <c:v>-3.2108180563640398E-2</c:v>
                </c:pt>
                <c:pt idx="870">
                  <c:v>3.3887795291490441E-2</c:v>
                </c:pt>
                <c:pt idx="871">
                  <c:v>3.7765434240219387E-2</c:v>
                </c:pt>
                <c:pt idx="872">
                  <c:v>-9.4448661889651175E-3</c:v>
                </c:pt>
                <c:pt idx="873">
                  <c:v>2.5465043720944824E-2</c:v>
                </c:pt>
                <c:pt idx="874">
                  <c:v>3.9610854384709682E-2</c:v>
                </c:pt>
                <c:pt idx="875">
                  <c:v>5.2486390865396415E-2</c:v>
                </c:pt>
                <c:pt idx="876">
                  <c:v>2.2825373916243952E-2</c:v>
                </c:pt>
                <c:pt idx="877">
                  <c:v>-1.0096436783344598E-2</c:v>
                </c:pt>
                <c:pt idx="878">
                  <c:v>-1.4877313277368409E-2</c:v>
                </c:pt>
                <c:pt idx="879">
                  <c:v>-4.3426084094180473E-2</c:v>
                </c:pt>
                <c:pt idx="880">
                  <c:v>-8.7322065431600926E-3</c:v>
                </c:pt>
                <c:pt idx="881">
                  <c:v>-2.1749958022450055E-2</c:v>
                </c:pt>
                <c:pt idx="882">
                  <c:v>-3.7337487998469254E-2</c:v>
                </c:pt>
                <c:pt idx="883">
                  <c:v>-6.5555108786126581E-2</c:v>
                </c:pt>
                <c:pt idx="884">
                  <c:v>-6.0750429446247756E-2</c:v>
                </c:pt>
                <c:pt idx="885">
                  <c:v>-6.3661032356850611E-2</c:v>
                </c:pt>
                <c:pt idx="886">
                  <c:v>-9.2017996493631293E-2</c:v>
                </c:pt>
                <c:pt idx="887">
                  <c:v>-7.4850614519382463E-2</c:v>
                </c:pt>
                <c:pt idx="888">
                  <c:v>-4.7424454181829723E-2</c:v>
                </c:pt>
                <c:pt idx="889">
                  <c:v>-2.0730409007291728E-2</c:v>
                </c:pt>
                <c:pt idx="890">
                  <c:v>-3.0088900199498614E-3</c:v>
                </c:pt>
                <c:pt idx="891">
                  <c:v>-1.2129951379817205E-2</c:v>
                </c:pt>
                <c:pt idx="892">
                  <c:v>-2.1753382342160288E-2</c:v>
                </c:pt>
                <c:pt idx="893">
                  <c:v>-9.7128246742261837E-3</c:v>
                </c:pt>
                <c:pt idx="894">
                  <c:v>-3.4133613653562489E-2</c:v>
                </c:pt>
                <c:pt idx="895">
                  <c:v>-2.8570926447743061E-2</c:v>
                </c:pt>
                <c:pt idx="896">
                  <c:v>-6.6868798788168649E-2</c:v>
                </c:pt>
                <c:pt idx="897">
                  <c:v>-9.7842250115602325E-2</c:v>
                </c:pt>
                <c:pt idx="898">
                  <c:v>-5.6746359704643479E-2</c:v>
                </c:pt>
                <c:pt idx="899">
                  <c:v>-4.6220043915169762E-2</c:v>
                </c:pt>
                <c:pt idx="900">
                  <c:v>-6.0976988359614182E-2</c:v>
                </c:pt>
                <c:pt idx="901">
                  <c:v>-3.2783155760495286E-2</c:v>
                </c:pt>
                <c:pt idx="902">
                  <c:v>-3.2354706745928108E-2</c:v>
                </c:pt>
                <c:pt idx="903">
                  <c:v>-1.0084899465414243E-2</c:v>
                </c:pt>
                <c:pt idx="904">
                  <c:v>-2.9629891176974343E-3</c:v>
                </c:pt>
                <c:pt idx="905">
                  <c:v>-1.5621216965798657E-2</c:v>
                </c:pt>
                <c:pt idx="906">
                  <c:v>-9.6383109828926949E-3</c:v>
                </c:pt>
                <c:pt idx="907">
                  <c:v>3.9555717698686044E-3</c:v>
                </c:pt>
                <c:pt idx="908">
                  <c:v>1.9462696665090706E-2</c:v>
                </c:pt>
                <c:pt idx="909">
                  <c:v>1.2225574485439816E-2</c:v>
                </c:pt>
                <c:pt idx="910">
                  <c:v>1.3512023885096758E-2</c:v>
                </c:pt>
                <c:pt idx="911">
                  <c:v>9.2293686388440488E-3</c:v>
                </c:pt>
                <c:pt idx="912">
                  <c:v>1.7401411649596632E-2</c:v>
                </c:pt>
                <c:pt idx="913">
                  <c:v>4.4705165915808198E-2</c:v>
                </c:pt>
                <c:pt idx="914">
                  <c:v>4.9310429073702977E-2</c:v>
                </c:pt>
                <c:pt idx="915">
                  <c:v>6.0443369479727949E-2</c:v>
                </c:pt>
                <c:pt idx="916">
                  <c:v>5.180779089596288E-2</c:v>
                </c:pt>
                <c:pt idx="917">
                  <c:v>5.6516695005551898E-2</c:v>
                </c:pt>
                <c:pt idx="918">
                  <c:v>5.6086587478670125E-2</c:v>
                </c:pt>
                <c:pt idx="919">
                  <c:v>4.4898979905520386E-2</c:v>
                </c:pt>
                <c:pt idx="920">
                  <c:v>3.0538666589593477E-2</c:v>
                </c:pt>
                <c:pt idx="921">
                  <c:v>3.3629174315862764E-2</c:v>
                </c:pt>
                <c:pt idx="922">
                  <c:v>5.4755934879243018E-2</c:v>
                </c:pt>
                <c:pt idx="923">
                  <c:v>7.0704210741311946E-2</c:v>
                </c:pt>
                <c:pt idx="924">
                  <c:v>8.3844815209117463E-2</c:v>
                </c:pt>
                <c:pt idx="925">
                  <c:v>6.1147020137781505E-2</c:v>
                </c:pt>
                <c:pt idx="926">
                  <c:v>7.0879380235105094E-2</c:v>
                </c:pt>
                <c:pt idx="927">
                  <c:v>9.8261636533023999E-2</c:v>
                </c:pt>
                <c:pt idx="928">
                  <c:v>9.0159291117245743E-2</c:v>
                </c:pt>
                <c:pt idx="929">
                  <c:v>9.4812421404893765E-2</c:v>
                </c:pt>
                <c:pt idx="930">
                  <c:v>9.9022947720683208E-2</c:v>
                </c:pt>
                <c:pt idx="931">
                  <c:v>9.3991501179802706E-2</c:v>
                </c:pt>
                <c:pt idx="932">
                  <c:v>8.5352647408205584E-2</c:v>
                </c:pt>
                <c:pt idx="933">
                  <c:v>9.6617259522977061E-2</c:v>
                </c:pt>
                <c:pt idx="934">
                  <c:v>0.13465845330187576</c:v>
                </c:pt>
                <c:pt idx="935">
                  <c:v>0.14619925103421028</c:v>
                </c:pt>
                <c:pt idx="936">
                  <c:v>0.12530617442626268</c:v>
                </c:pt>
                <c:pt idx="937">
                  <c:v>0.13409278530492386</c:v>
                </c:pt>
                <c:pt idx="938">
                  <c:v>0.12538270649944894</c:v>
                </c:pt>
                <c:pt idx="939">
                  <c:v>0.12893919185509739</c:v>
                </c:pt>
                <c:pt idx="940">
                  <c:v>0.10996900215320038</c:v>
                </c:pt>
                <c:pt idx="941">
                  <c:v>0.11124397027899724</c:v>
                </c:pt>
                <c:pt idx="942">
                  <c:v>9.2143800499710271E-2</c:v>
                </c:pt>
                <c:pt idx="943">
                  <c:v>9.0845661166088498E-2</c:v>
                </c:pt>
                <c:pt idx="944">
                  <c:v>8.434652771721507E-2</c:v>
                </c:pt>
                <c:pt idx="945">
                  <c:v>8.54368024664518E-2</c:v>
                </c:pt>
                <c:pt idx="946">
                  <c:v>6.9536127232298073E-2</c:v>
                </c:pt>
                <c:pt idx="947">
                  <c:v>6.9978800981744804E-2</c:v>
                </c:pt>
                <c:pt idx="948">
                  <c:v>7.6615969123337679E-2</c:v>
                </c:pt>
                <c:pt idx="949">
                  <c:v>8.7604980112348629E-2</c:v>
                </c:pt>
                <c:pt idx="950">
                  <c:v>8.7827202334570753E-2</c:v>
                </c:pt>
                <c:pt idx="951">
                  <c:v>8.3161572474539702E-2</c:v>
                </c:pt>
                <c:pt idx="952">
                  <c:v>8.7625858188825512E-2</c:v>
                </c:pt>
                <c:pt idx="953">
                  <c:v>0.10540363596660318</c:v>
                </c:pt>
                <c:pt idx="954">
                  <c:v>8.6626343390184046E-2</c:v>
                </c:pt>
                <c:pt idx="955">
                  <c:v>9.4984680295456259E-2</c:v>
                </c:pt>
                <c:pt idx="956">
                  <c:v>8.4178542409136803E-2</c:v>
                </c:pt>
                <c:pt idx="957">
                  <c:v>6.5607425957312504E-2</c:v>
                </c:pt>
                <c:pt idx="958">
                  <c:v>5.4921762555709686E-2</c:v>
                </c:pt>
                <c:pt idx="959">
                  <c:v>6.0772347614215461E-2</c:v>
                </c:pt>
                <c:pt idx="960">
                  <c:v>5.8535211148891042E-2</c:v>
                </c:pt>
                <c:pt idx="961">
                  <c:v>5.046346226996723E-2</c:v>
                </c:pt>
                <c:pt idx="962">
                  <c:v>3.59969161578515E-2</c:v>
                </c:pt>
                <c:pt idx="963">
                  <c:v>3.9666640928493591E-2</c:v>
                </c:pt>
                <c:pt idx="964">
                  <c:v>5.2006677491564846E-2</c:v>
                </c:pt>
                <c:pt idx="965">
                  <c:v>6.329335920714052E-2</c:v>
                </c:pt>
                <c:pt idx="966">
                  <c:v>5.7357286147779796E-2</c:v>
                </c:pt>
                <c:pt idx="967">
                  <c:v>6.9300327029727438E-2</c:v>
                </c:pt>
                <c:pt idx="968">
                  <c:v>9.1542723761457001E-2</c:v>
                </c:pt>
                <c:pt idx="969">
                  <c:v>0.10664041470284247</c:v>
                </c:pt>
                <c:pt idx="970">
                  <c:v>0.1043861315648803</c:v>
                </c:pt>
                <c:pt idx="971">
                  <c:v>8.9700184886163603E-2</c:v>
                </c:pt>
                <c:pt idx="972">
                  <c:v>0.11240140020375122</c:v>
                </c:pt>
                <c:pt idx="973">
                  <c:v>0.10163906836518621</c:v>
                </c:pt>
                <c:pt idx="974">
                  <c:v>9.0759648600907017E-2</c:v>
                </c:pt>
                <c:pt idx="975">
                  <c:v>8.984305831676398E-2</c:v>
                </c:pt>
                <c:pt idx="976">
                  <c:v>6.7824709692910767E-2</c:v>
                </c:pt>
                <c:pt idx="977">
                  <c:v>7.6267486428370335E-2</c:v>
                </c:pt>
                <c:pt idx="978">
                  <c:v>6.5104695730695883E-2</c:v>
                </c:pt>
                <c:pt idx="979">
                  <c:v>6.2282494413668621E-2</c:v>
                </c:pt>
                <c:pt idx="980">
                  <c:v>4.0112683092913937E-2</c:v>
                </c:pt>
                <c:pt idx="981">
                  <c:v>4.1077468428176944E-2</c:v>
                </c:pt>
                <c:pt idx="982">
                  <c:v>4.3005179271550453E-2</c:v>
                </c:pt>
                <c:pt idx="983">
                  <c:v>6.368819995457109E-2</c:v>
                </c:pt>
                <c:pt idx="984">
                  <c:v>7.7118925685014106E-2</c:v>
                </c:pt>
                <c:pt idx="985">
                  <c:v>8.9538319045415427E-2</c:v>
                </c:pt>
                <c:pt idx="986">
                  <c:v>7.1373657568651994E-2</c:v>
                </c:pt>
                <c:pt idx="987">
                  <c:v>5.6476973282251208E-2</c:v>
                </c:pt>
                <c:pt idx="988">
                  <c:v>5.0379412306641447E-2</c:v>
                </c:pt>
                <c:pt idx="989">
                  <c:v>4.8907019668604668E-2</c:v>
                </c:pt>
                <c:pt idx="990">
                  <c:v>4.7678216522868633E-2</c:v>
                </c:pt>
                <c:pt idx="991">
                  <c:v>4.9400657467750575E-2</c:v>
                </c:pt>
                <c:pt idx="992">
                  <c:v>5.9506647115273426E-2</c:v>
                </c:pt>
                <c:pt idx="993">
                  <c:v>7.4944894127225714E-2</c:v>
                </c:pt>
                <c:pt idx="994">
                  <c:v>5.5327434588235969E-2</c:v>
                </c:pt>
                <c:pt idx="995">
                  <c:v>4.1320431086485088E-2</c:v>
                </c:pt>
                <c:pt idx="996">
                  <c:v>3.7261577712563221E-2</c:v>
                </c:pt>
                <c:pt idx="997">
                  <c:v>2.3507120249496527E-2</c:v>
                </c:pt>
                <c:pt idx="998">
                  <c:v>4.5201335125529596E-2</c:v>
                </c:pt>
                <c:pt idx="999">
                  <c:v>3.028728052492291E-2</c:v>
                </c:pt>
                <c:pt idx="1000">
                  <c:v>4.0294978754330191E-2</c:v>
                </c:pt>
                <c:pt idx="1001">
                  <c:v>4.2835629160834165E-2</c:v>
                </c:pt>
                <c:pt idx="1002">
                  <c:v>3.2191939348365839E-2</c:v>
                </c:pt>
                <c:pt idx="1003">
                  <c:v>3.4241119676234666E-2</c:v>
                </c:pt>
                <c:pt idx="1004">
                  <c:v>2.2993675913453471E-2</c:v>
                </c:pt>
                <c:pt idx="1005">
                  <c:v>3.5144658333308598E-2</c:v>
                </c:pt>
                <c:pt idx="1006">
                  <c:v>4.5617199840332967E-2</c:v>
                </c:pt>
                <c:pt idx="1007">
                  <c:v>4.2078271630019537E-2</c:v>
                </c:pt>
                <c:pt idx="1008">
                  <c:v>4.8166551690902337E-2</c:v>
                </c:pt>
                <c:pt idx="1009">
                  <c:v>4.5645119517427779E-2</c:v>
                </c:pt>
                <c:pt idx="1010">
                  <c:v>7.5220448132190199E-2</c:v>
                </c:pt>
                <c:pt idx="1011">
                  <c:v>0.1019820489178519</c:v>
                </c:pt>
                <c:pt idx="1012">
                  <c:v>9.643209937193864E-2</c:v>
                </c:pt>
                <c:pt idx="1013">
                  <c:v>8.2733469234952284E-2</c:v>
                </c:pt>
                <c:pt idx="1014">
                  <c:v>7.7846637959232079E-2</c:v>
                </c:pt>
                <c:pt idx="1015">
                  <c:v>9.0769873937521006E-2</c:v>
                </c:pt>
                <c:pt idx="1016">
                  <c:v>9.5618049492509516E-2</c:v>
                </c:pt>
                <c:pt idx="1017">
                  <c:v>9.0489844364304406E-2</c:v>
                </c:pt>
                <c:pt idx="1018">
                  <c:v>0.10440737013750023</c:v>
                </c:pt>
                <c:pt idx="1019">
                  <c:v>0.10237381650252309</c:v>
                </c:pt>
                <c:pt idx="1020">
                  <c:v>0.103392665203491</c:v>
                </c:pt>
                <c:pt idx="1021">
                  <c:v>0.12425780515260032</c:v>
                </c:pt>
                <c:pt idx="1022">
                  <c:v>0.12126677823335796</c:v>
                </c:pt>
                <c:pt idx="1023">
                  <c:v>0.11679361719956072</c:v>
                </c:pt>
                <c:pt idx="1024">
                  <c:v>0.10905522478817775</c:v>
                </c:pt>
                <c:pt idx="1025">
                  <c:v>9.8992331706416747E-2</c:v>
                </c:pt>
                <c:pt idx="1026">
                  <c:v>8.3998684946569258E-2</c:v>
                </c:pt>
                <c:pt idx="1027">
                  <c:v>8.2450697330470168E-2</c:v>
                </c:pt>
                <c:pt idx="1028">
                  <c:v>8.1675503532020577E-2</c:v>
                </c:pt>
                <c:pt idx="1029">
                  <c:v>6.5383804540554369E-2</c:v>
                </c:pt>
                <c:pt idx="1030">
                  <c:v>6.3543636296600647E-2</c:v>
                </c:pt>
                <c:pt idx="1031">
                  <c:v>6.8547586783827441E-2</c:v>
                </c:pt>
                <c:pt idx="1032">
                  <c:v>7.3264567915902967E-2</c:v>
                </c:pt>
                <c:pt idx="1033">
                  <c:v>7.2737974972248431E-2</c:v>
                </c:pt>
                <c:pt idx="1034">
                  <c:v>6.0883391199856418E-2</c:v>
                </c:pt>
                <c:pt idx="1035">
                  <c:v>6.5148920392071763E-2</c:v>
                </c:pt>
                <c:pt idx="1036">
                  <c:v>7.1254574758942035E-2</c:v>
                </c:pt>
                <c:pt idx="1037">
                  <c:v>7.8378585313031768E-2</c:v>
                </c:pt>
                <c:pt idx="1038">
                  <c:v>7.332942241109186E-2</c:v>
                </c:pt>
                <c:pt idx="1039">
                  <c:v>5.5167029248698651E-2</c:v>
                </c:pt>
                <c:pt idx="1040">
                  <c:v>4.8638193557730247E-2</c:v>
                </c:pt>
                <c:pt idx="1041">
                  <c:v>4.4804677676021587E-2</c:v>
                </c:pt>
                <c:pt idx="1042">
                  <c:v>6.4595771683718217E-2</c:v>
                </c:pt>
                <c:pt idx="1043">
                  <c:v>7.6994693516602264E-2</c:v>
                </c:pt>
                <c:pt idx="1044">
                  <c:v>8.4909540678174245E-2</c:v>
                </c:pt>
                <c:pt idx="1045">
                  <c:v>8.8971279102219802E-2</c:v>
                </c:pt>
                <c:pt idx="1046">
                  <c:v>8.5735033147527284E-2</c:v>
                </c:pt>
                <c:pt idx="1047">
                  <c:v>7.5453647866141949E-2</c:v>
                </c:pt>
                <c:pt idx="1048">
                  <c:v>9.1309306696103598E-2</c:v>
                </c:pt>
                <c:pt idx="1049">
                  <c:v>0.10395731530751362</c:v>
                </c:pt>
                <c:pt idx="1050">
                  <c:v>8.5089390779211738E-2</c:v>
                </c:pt>
                <c:pt idx="1051">
                  <c:v>8.4547678969894347E-2</c:v>
                </c:pt>
                <c:pt idx="1052">
                  <c:v>8.5631689810002798E-2</c:v>
                </c:pt>
                <c:pt idx="1053">
                  <c:v>7.7510412062303802E-2</c:v>
                </c:pt>
                <c:pt idx="1054">
                  <c:v>8.2423075817762426E-2</c:v>
                </c:pt>
                <c:pt idx="1055">
                  <c:v>9.3286736871537546E-2</c:v>
                </c:pt>
                <c:pt idx="1056">
                  <c:v>9.2749391358372568E-2</c:v>
                </c:pt>
                <c:pt idx="1057">
                  <c:v>9.4897619070509975E-2</c:v>
                </c:pt>
                <c:pt idx="1058">
                  <c:v>8.7126986701806963E-2</c:v>
                </c:pt>
                <c:pt idx="1059">
                  <c:v>8.4734006111538474E-2</c:v>
                </c:pt>
                <c:pt idx="1060">
                  <c:v>0.10409740133700263</c:v>
                </c:pt>
                <c:pt idx="1061">
                  <c:v>0.11892956371014862</c:v>
                </c:pt>
                <c:pt idx="1062">
                  <c:v>0.10651540628806722</c:v>
                </c:pt>
                <c:pt idx="1063">
                  <c:v>9.7422065822702186E-2</c:v>
                </c:pt>
                <c:pt idx="1064">
                  <c:v>8.8245277698545621E-2</c:v>
                </c:pt>
                <c:pt idx="1065">
                  <c:v>9.1241736429136688E-2</c:v>
                </c:pt>
                <c:pt idx="1066">
                  <c:v>7.8205343164606589E-2</c:v>
                </c:pt>
                <c:pt idx="1067">
                  <c:v>8.8111782350077217E-2</c:v>
                </c:pt>
                <c:pt idx="1068">
                  <c:v>7.8030038480867425E-2</c:v>
                </c:pt>
                <c:pt idx="1069">
                  <c:v>7.2800200881087629E-2</c:v>
                </c:pt>
                <c:pt idx="1070">
                  <c:v>6.8649675147828049E-2</c:v>
                </c:pt>
                <c:pt idx="1071">
                  <c:v>7.5596049140603805E-2</c:v>
                </c:pt>
                <c:pt idx="1072">
                  <c:v>7.6975740089831213E-2</c:v>
                </c:pt>
                <c:pt idx="1073">
                  <c:v>8.5242480238632456E-2</c:v>
                </c:pt>
                <c:pt idx="1074">
                  <c:v>0.10437339032335502</c:v>
                </c:pt>
                <c:pt idx="1075">
                  <c:v>0.1066024234802232</c:v>
                </c:pt>
                <c:pt idx="1076">
                  <c:v>0.10910450855111553</c:v>
                </c:pt>
                <c:pt idx="1077">
                  <c:v>0.10133967216731077</c:v>
                </c:pt>
                <c:pt idx="1078">
                  <c:v>0.10078070067485689</c:v>
                </c:pt>
                <c:pt idx="1079">
                  <c:v>0.10078070067485689</c:v>
                </c:pt>
                <c:pt idx="1080">
                  <c:v>9.4908217453380406E-2</c:v>
                </c:pt>
                <c:pt idx="1081">
                  <c:v>0.10447221182750144</c:v>
                </c:pt>
                <c:pt idx="1082">
                  <c:v>0.10112866209219917</c:v>
                </c:pt>
                <c:pt idx="1083">
                  <c:v>8.9946106878332821E-2</c:v>
                </c:pt>
                <c:pt idx="1084">
                  <c:v>8.9097930457637364E-2</c:v>
                </c:pt>
                <c:pt idx="1085">
                  <c:v>8.2872689936980937E-2</c:v>
                </c:pt>
                <c:pt idx="1086">
                  <c:v>7.3761072624908053E-2</c:v>
                </c:pt>
                <c:pt idx="1087">
                  <c:v>7.8071417452494352E-2</c:v>
                </c:pt>
                <c:pt idx="1088">
                  <c:v>6.6912619169232523E-2</c:v>
                </c:pt>
                <c:pt idx="1089">
                  <c:v>5.4181137687751013E-2</c:v>
                </c:pt>
                <c:pt idx="1090">
                  <c:v>5.4474220923389938E-2</c:v>
                </c:pt>
                <c:pt idx="1091">
                  <c:v>6.0041170820840817E-2</c:v>
                </c:pt>
                <c:pt idx="1092">
                  <c:v>5.6253292032961921E-2</c:v>
                </c:pt>
                <c:pt idx="1093">
                  <c:v>7.5121216561263804E-2</c:v>
                </c:pt>
                <c:pt idx="1094">
                  <c:v>8.3668225108272321E-2</c:v>
                </c:pt>
                <c:pt idx="1095">
                  <c:v>7.3323397522065403E-2</c:v>
                </c:pt>
                <c:pt idx="1096">
                  <c:v>6.9839076964574143E-2</c:v>
                </c:pt>
                <c:pt idx="1097">
                  <c:v>8.1202713328210607E-2</c:v>
                </c:pt>
                <c:pt idx="1098">
                  <c:v>7.4576380859181612E-2</c:v>
                </c:pt>
                <c:pt idx="1099">
                  <c:v>9.317970083628524E-2</c:v>
                </c:pt>
                <c:pt idx="1100">
                  <c:v>0.11931063649236839</c:v>
                </c:pt>
                <c:pt idx="1101">
                  <c:v>0.12681207907748093</c:v>
                </c:pt>
                <c:pt idx="1102">
                  <c:v>0.1313939805665989</c:v>
                </c:pt>
                <c:pt idx="1103">
                  <c:v>0.11657071944915309</c:v>
                </c:pt>
                <c:pt idx="1104">
                  <c:v>0.11483460833804193</c:v>
                </c:pt>
                <c:pt idx="1105">
                  <c:v>0.11657373877282462</c:v>
                </c:pt>
                <c:pt idx="1106">
                  <c:v>0.12959457210615799</c:v>
                </c:pt>
                <c:pt idx="1107">
                  <c:v>0.13516478611964367</c:v>
                </c:pt>
                <c:pt idx="1108">
                  <c:v>0.1409956899097311</c:v>
                </c:pt>
                <c:pt idx="1109">
                  <c:v>0.15085076237349915</c:v>
                </c:pt>
                <c:pt idx="1110">
                  <c:v>0.15946155456638089</c:v>
                </c:pt>
                <c:pt idx="1111">
                  <c:v>0.15338164721258818</c:v>
                </c:pt>
                <c:pt idx="1112">
                  <c:v>0.15425551846222407</c:v>
                </c:pt>
                <c:pt idx="1113">
                  <c:v>0.16211349285104837</c:v>
                </c:pt>
                <c:pt idx="1114">
                  <c:v>0.16095842499081159</c:v>
                </c:pt>
                <c:pt idx="1115">
                  <c:v>0.15951625596860219</c:v>
                </c:pt>
                <c:pt idx="1116">
                  <c:v>0.16240475972365698</c:v>
                </c:pt>
                <c:pt idx="1117">
                  <c:v>0.16902918368679065</c:v>
                </c:pt>
                <c:pt idx="1118">
                  <c:v>0.18265632198774739</c:v>
                </c:pt>
                <c:pt idx="1119">
                  <c:v>0.1789377865186399</c:v>
                </c:pt>
                <c:pt idx="1120">
                  <c:v>0.18554128924617364</c:v>
                </c:pt>
                <c:pt idx="1121">
                  <c:v>0.19809120367857525</c:v>
                </c:pt>
                <c:pt idx="1122">
                  <c:v>0.19635810142554233</c:v>
                </c:pt>
                <c:pt idx="1123">
                  <c:v>0.19172847179591268</c:v>
                </c:pt>
                <c:pt idx="1124">
                  <c:v>0.20364707644707547</c:v>
                </c:pt>
                <c:pt idx="1125">
                  <c:v>0.2039343502189801</c:v>
                </c:pt>
                <c:pt idx="1126">
                  <c:v>0.22261251113852043</c:v>
                </c:pt>
                <c:pt idx="1127">
                  <c:v>0.22402294837406345</c:v>
                </c:pt>
                <c:pt idx="1128">
                  <c:v>0.22006814611417647</c:v>
                </c:pt>
                <c:pt idx="1129">
                  <c:v>0.22233700601207773</c:v>
                </c:pt>
                <c:pt idx="1130">
                  <c:v>0.21243321427466966</c:v>
                </c:pt>
                <c:pt idx="1131">
                  <c:v>0.21672015340013417</c:v>
                </c:pt>
                <c:pt idx="1132">
                  <c:v>0.21728930536370838</c:v>
                </c:pt>
                <c:pt idx="1133">
                  <c:v>0.23378532356621129</c:v>
                </c:pt>
                <c:pt idx="1134">
                  <c:v>0.23602371192659177</c:v>
                </c:pt>
                <c:pt idx="1135">
                  <c:v>0.23910840065345651</c:v>
                </c:pt>
                <c:pt idx="1136">
                  <c:v>0.24274273109796307</c:v>
                </c:pt>
                <c:pt idx="1137">
                  <c:v>0.23039705208561734</c:v>
                </c:pt>
                <c:pt idx="1138">
                  <c:v>0.22073796117652644</c:v>
                </c:pt>
                <c:pt idx="1139">
                  <c:v>0.21901679078065728</c:v>
                </c:pt>
                <c:pt idx="1140">
                  <c:v>0.21987885974617449</c:v>
                </c:pt>
                <c:pt idx="1141">
                  <c:v>0.21499800990408435</c:v>
                </c:pt>
                <c:pt idx="1142">
                  <c:v>0.22163390142168382</c:v>
                </c:pt>
                <c:pt idx="1143">
                  <c:v>0.2167614451304829</c:v>
                </c:pt>
                <c:pt idx="1144">
                  <c:v>0.22885821932403139</c:v>
                </c:pt>
                <c:pt idx="1145">
                  <c:v>0.2157677241618231</c:v>
                </c:pt>
                <c:pt idx="1146">
                  <c:v>0.22153473684925096</c:v>
                </c:pt>
                <c:pt idx="1147">
                  <c:v>0.22669528730796651</c:v>
                </c:pt>
                <c:pt idx="1148">
                  <c:v>0.23239979386814913</c:v>
                </c:pt>
                <c:pt idx="1149">
                  <c:v>0.23296700884262445</c:v>
                </c:pt>
                <c:pt idx="1150">
                  <c:v>0.24091252530119422</c:v>
                </c:pt>
                <c:pt idx="1151">
                  <c:v>0.243446309084978</c:v>
                </c:pt>
                <c:pt idx="1152">
                  <c:v>0.24485754250298541</c:v>
                </c:pt>
                <c:pt idx="1153">
                  <c:v>0.25556780180400007</c:v>
                </c:pt>
                <c:pt idx="1154">
                  <c:v>0.24497103660600794</c:v>
                </c:pt>
                <c:pt idx="1155">
                  <c:v>0.23641695272079832</c:v>
                </c:pt>
                <c:pt idx="1156">
                  <c:v>0.24161531113393109</c:v>
                </c:pt>
                <c:pt idx="1157">
                  <c:v>0.2535913590381228</c:v>
                </c:pt>
                <c:pt idx="1158">
                  <c:v>0.2460604284302691</c:v>
                </c:pt>
                <c:pt idx="1159">
                  <c:v>0.2473951855044817</c:v>
                </c:pt>
                <c:pt idx="1160">
                  <c:v>0.23699795809845658</c:v>
                </c:pt>
                <c:pt idx="1161">
                  <c:v>0.22729968223638763</c:v>
                </c:pt>
                <c:pt idx="1162">
                  <c:v>0.23981328397741042</c:v>
                </c:pt>
                <c:pt idx="1163">
                  <c:v>0.25270957629336965</c:v>
                </c:pt>
                <c:pt idx="1164">
                  <c:v>0.24528252059045197</c:v>
                </c:pt>
                <c:pt idx="1165">
                  <c:v>0.23580384760466999</c:v>
                </c:pt>
                <c:pt idx="1166">
                  <c:v>0.22198141272960359</c:v>
                </c:pt>
                <c:pt idx="1167">
                  <c:v>0.22629408119321548</c:v>
                </c:pt>
                <c:pt idx="1168">
                  <c:v>0.21904770438162124</c:v>
                </c:pt>
                <c:pt idx="1169">
                  <c:v>0.22607663111857712</c:v>
                </c:pt>
                <c:pt idx="1170">
                  <c:v>0.20996924856824151</c:v>
                </c:pt>
                <c:pt idx="1171">
                  <c:v>0.1998737506146262</c:v>
                </c:pt>
                <c:pt idx="1172">
                  <c:v>0.19436107145255344</c:v>
                </c:pt>
                <c:pt idx="1173">
                  <c:v>0.19934998497805223</c:v>
                </c:pt>
                <c:pt idx="1174">
                  <c:v>0.20762356468020338</c:v>
                </c:pt>
                <c:pt idx="1175">
                  <c:v>0.20871765658392327</c:v>
                </c:pt>
                <c:pt idx="1176">
                  <c:v>0.20817001145796488</c:v>
                </c:pt>
                <c:pt idx="1177">
                  <c:v>0.21638918954015662</c:v>
                </c:pt>
                <c:pt idx="1178">
                  <c:v>0.21583670335231131</c:v>
                </c:pt>
                <c:pt idx="1179">
                  <c:v>0.21251995376690502</c:v>
                </c:pt>
                <c:pt idx="1180">
                  <c:v>0.21224263818176914</c:v>
                </c:pt>
                <c:pt idx="1181">
                  <c:v>0.21002349809855136</c:v>
                </c:pt>
                <c:pt idx="1182">
                  <c:v>0.20362928069515962</c:v>
                </c:pt>
                <c:pt idx="1183">
                  <c:v>0.20866565450601571</c:v>
                </c:pt>
                <c:pt idx="1184">
                  <c:v>0.2014273471563498</c:v>
                </c:pt>
                <c:pt idx="1185">
                  <c:v>0.19862308467738177</c:v>
                </c:pt>
                <c:pt idx="1186">
                  <c:v>0.19468607680336603</c:v>
                </c:pt>
                <c:pt idx="1187">
                  <c:v>0.19327444495695156</c:v>
                </c:pt>
                <c:pt idx="1188">
                  <c:v>0.19468807232477736</c:v>
                </c:pt>
                <c:pt idx="1189">
                  <c:v>0.19525272506334324</c:v>
                </c:pt>
                <c:pt idx="1190">
                  <c:v>0.19412405689178569</c:v>
                </c:pt>
                <c:pt idx="1191">
                  <c:v>0.20824835067709646</c:v>
                </c:pt>
                <c:pt idx="1192">
                  <c:v>0.20239876850439442</c:v>
                </c:pt>
                <c:pt idx="1193">
                  <c:v>0.19519854695911609</c:v>
                </c:pt>
                <c:pt idx="1194">
                  <c:v>0.18738822617808404</c:v>
                </c:pt>
                <c:pt idx="1195">
                  <c:v>0.20172615139596417</c:v>
                </c:pt>
                <c:pt idx="1196">
                  <c:v>0.2108724928593787</c:v>
                </c:pt>
                <c:pt idx="1197">
                  <c:v>0.21279504160972207</c:v>
                </c:pt>
                <c:pt idx="1198">
                  <c:v>0.19717004160972207</c:v>
                </c:pt>
                <c:pt idx="1199">
                  <c:v>0.19410682802019263</c:v>
                </c:pt>
                <c:pt idx="1200">
                  <c:v>0.18879956545036025</c:v>
                </c:pt>
                <c:pt idx="1201">
                  <c:v>0.18655300549529141</c:v>
                </c:pt>
                <c:pt idx="1202">
                  <c:v>0.18373848255692948</c:v>
                </c:pt>
                <c:pt idx="1203">
                  <c:v>0.17809354888490014</c:v>
                </c:pt>
                <c:pt idx="1204">
                  <c:v>0.19370524346338447</c:v>
                </c:pt>
                <c:pt idx="1205">
                  <c:v>0.19342575771715753</c:v>
                </c:pt>
                <c:pt idx="1206">
                  <c:v>0.18392058578537107</c:v>
                </c:pt>
                <c:pt idx="1207">
                  <c:v>0.17771115874613874</c:v>
                </c:pt>
                <c:pt idx="1208">
                  <c:v>0.17487105650245793</c:v>
                </c:pt>
                <c:pt idx="1209">
                  <c:v>0.17344696080322697</c:v>
                </c:pt>
                <c:pt idx="1210">
                  <c:v>0.17401741145924521</c:v>
                </c:pt>
                <c:pt idx="1211">
                  <c:v>0.16917134532469569</c:v>
                </c:pt>
                <c:pt idx="1212">
                  <c:v>0.17229191270058219</c:v>
                </c:pt>
                <c:pt idx="1213">
                  <c:v>0.17029988082807224</c:v>
                </c:pt>
                <c:pt idx="1214">
                  <c:v>0.17742848077104334</c:v>
                </c:pt>
                <c:pt idx="1215">
                  <c:v>0.18139224068044313</c:v>
                </c:pt>
                <c:pt idx="1216">
                  <c:v>0.17485443510909582</c:v>
                </c:pt>
                <c:pt idx="1217">
                  <c:v>0.19001895585301576</c:v>
                </c:pt>
                <c:pt idx="1218">
                  <c:v>0.17536281154636413</c:v>
                </c:pt>
                <c:pt idx="1219">
                  <c:v>0.16277699918938471</c:v>
                </c:pt>
                <c:pt idx="1220">
                  <c:v>0.16509449629251327</c:v>
                </c:pt>
                <c:pt idx="1221">
                  <c:v>0.16914073906707972</c:v>
                </c:pt>
                <c:pt idx="1222">
                  <c:v>0.14841535046604337</c:v>
                </c:pt>
                <c:pt idx="1223">
                  <c:v>0.13149487669277782</c:v>
                </c:pt>
                <c:pt idx="1224">
                  <c:v>0.16588200924962748</c:v>
                </c:pt>
                <c:pt idx="1225">
                  <c:v>0.17499729075096793</c:v>
                </c:pt>
                <c:pt idx="1226">
                  <c:v>0.13874187949555672</c:v>
                </c:pt>
                <c:pt idx="1227">
                  <c:v>0.14884856113508504</c:v>
                </c:pt>
                <c:pt idx="1228">
                  <c:v>0.13884300249139414</c:v>
                </c:pt>
                <c:pt idx="1229">
                  <c:v>0.13940448480470125</c:v>
                </c:pt>
                <c:pt idx="1230">
                  <c:v>0.15203074743096379</c:v>
                </c:pt>
                <c:pt idx="1231">
                  <c:v>0.1511994922356189</c:v>
                </c:pt>
                <c:pt idx="1232">
                  <c:v>0.1636579639964163</c:v>
                </c:pt>
                <c:pt idx="1233">
                  <c:v>0.16283761945170749</c:v>
                </c:pt>
                <c:pt idx="1234">
                  <c:v>0.19343871234788235</c:v>
                </c:pt>
                <c:pt idx="1235">
                  <c:v>0.20987561584735215</c:v>
                </c:pt>
                <c:pt idx="1236">
                  <c:v>0.21850095277457593</c:v>
                </c:pt>
                <c:pt idx="1237">
                  <c:v>0.2062080612727053</c:v>
                </c:pt>
                <c:pt idx="1238">
                  <c:v>0.22081845088309482</c:v>
                </c:pt>
                <c:pt idx="1239">
                  <c:v>0.18935178421642818</c:v>
                </c:pt>
                <c:pt idx="1240">
                  <c:v>0.19045310580233121</c:v>
                </c:pt>
                <c:pt idx="1241">
                  <c:v>0.18935299579133014</c:v>
                </c:pt>
                <c:pt idx="1242">
                  <c:v>0.2124807490952948</c:v>
                </c:pt>
                <c:pt idx="1243">
                  <c:v>0.22862714306730769</c:v>
                </c:pt>
                <c:pt idx="1244">
                  <c:v>0.25433830280472569</c:v>
                </c:pt>
                <c:pt idx="1245">
                  <c:v>0.26473830280472566</c:v>
                </c:pt>
                <c:pt idx="1246">
                  <c:v>0.24784730254080378</c:v>
                </c:pt>
                <c:pt idx="1247">
                  <c:v>0.24677347703744812</c:v>
                </c:pt>
                <c:pt idx="1248">
                  <c:v>0.22178019566147389</c:v>
                </c:pt>
                <c:pt idx="1249">
                  <c:v>0.22398526732630308</c:v>
                </c:pt>
                <c:pt idx="1250">
                  <c:v>0.22481034983455384</c:v>
                </c:pt>
                <c:pt idx="1251">
                  <c:v>0.21052070982356186</c:v>
                </c:pt>
                <c:pt idx="1252">
                  <c:v>0.2107994943231436</c:v>
                </c:pt>
                <c:pt idx="1253">
                  <c:v>0.20578277191511685</c:v>
                </c:pt>
                <c:pt idx="1254">
                  <c:v>0.19962030692912247</c:v>
                </c:pt>
                <c:pt idx="1255">
                  <c:v>0.19905660907117428</c:v>
                </c:pt>
                <c:pt idx="1256">
                  <c:v>0.20949090123135483</c:v>
                </c:pt>
                <c:pt idx="1257">
                  <c:v>0.21060728415069618</c:v>
                </c:pt>
                <c:pt idx="1258">
                  <c:v>0.20753379993722876</c:v>
                </c:pt>
                <c:pt idx="1259">
                  <c:v>0.20557191652915696</c:v>
                </c:pt>
                <c:pt idx="1260">
                  <c:v>0.20585273652354052</c:v>
                </c:pt>
                <c:pt idx="1261">
                  <c:v>0.22438165286267586</c:v>
                </c:pt>
                <c:pt idx="1262">
                  <c:v>0.23127250181526682</c:v>
                </c:pt>
                <c:pt idx="1263">
                  <c:v>0.23266023426045135</c:v>
                </c:pt>
                <c:pt idx="1264">
                  <c:v>0.22101943603428731</c:v>
                </c:pt>
                <c:pt idx="1265">
                  <c:v>0.22382369851325523</c:v>
                </c:pt>
                <c:pt idx="1266">
                  <c:v>0.22494226674591744</c:v>
                </c:pt>
                <c:pt idx="1267">
                  <c:v>0.21656237847776105</c:v>
                </c:pt>
                <c:pt idx="1268">
                  <c:v>0.212337026365085</c:v>
                </c:pt>
                <c:pt idx="1269">
                  <c:v>0.21148837007088417</c:v>
                </c:pt>
                <c:pt idx="1270">
                  <c:v>0.20950649011618427</c:v>
                </c:pt>
                <c:pt idx="1271">
                  <c:v>0.21262705749207078</c:v>
                </c:pt>
                <c:pt idx="1272">
                  <c:v>0.21290986292193503</c:v>
                </c:pt>
                <c:pt idx="1273">
                  <c:v>0.22365950931514589</c:v>
                </c:pt>
                <c:pt idx="1274">
                  <c:v>0.2172223416689103</c:v>
                </c:pt>
                <c:pt idx="1275">
                  <c:v>0.20609887114610714</c:v>
                </c:pt>
                <c:pt idx="1276">
                  <c:v>0.20975466417197897</c:v>
                </c:pt>
                <c:pt idx="1277">
                  <c:v>0.19658570928265418</c:v>
                </c:pt>
                <c:pt idx="1278">
                  <c:v>0.20510359684653823</c:v>
                </c:pt>
                <c:pt idx="1279">
                  <c:v>0.19890990315284451</c:v>
                </c:pt>
                <c:pt idx="1280">
                  <c:v>0.20089290598570564</c:v>
                </c:pt>
                <c:pt idx="1281">
                  <c:v>0.20174108240640121</c:v>
                </c:pt>
                <c:pt idx="1282">
                  <c:v>0.19693882251939554</c:v>
                </c:pt>
                <c:pt idx="1283">
                  <c:v>0.19495187957304305</c:v>
                </c:pt>
                <c:pt idx="1284">
                  <c:v>0.19836484885631955</c:v>
                </c:pt>
                <c:pt idx="1285">
                  <c:v>0.19496348831210197</c:v>
                </c:pt>
                <c:pt idx="1286">
                  <c:v>0.1983533188205765</c:v>
                </c:pt>
                <c:pt idx="1287">
                  <c:v>0.19721953197250397</c:v>
                </c:pt>
                <c:pt idx="1288">
                  <c:v>0.20204359553663565</c:v>
                </c:pt>
                <c:pt idx="1289">
                  <c:v>0.20853893583598615</c:v>
                </c:pt>
                <c:pt idx="1290">
                  <c:v>0.21081295516515053</c:v>
                </c:pt>
                <c:pt idx="1291">
                  <c:v>0.22215725465465708</c:v>
                </c:pt>
                <c:pt idx="1292">
                  <c:v>0.22524194338152193</c:v>
                </c:pt>
                <c:pt idx="1293">
                  <c:v>0.22749229499896206</c:v>
                </c:pt>
                <c:pt idx="1294">
                  <c:v>0.21570447574552398</c:v>
                </c:pt>
                <c:pt idx="1295">
                  <c:v>0.21598848596989195</c:v>
                </c:pt>
                <c:pt idx="1296">
                  <c:v>0.21428490845711512</c:v>
                </c:pt>
                <c:pt idx="1297">
                  <c:v>0.21599139309875326</c:v>
                </c:pt>
                <c:pt idx="1298">
                  <c:v>0.21599139309875326</c:v>
                </c:pt>
                <c:pt idx="1299">
                  <c:v>0.22308963273532345</c:v>
                </c:pt>
                <c:pt idx="1300">
                  <c:v>0.22393541790589011</c:v>
                </c:pt>
                <c:pt idx="1301">
                  <c:v>0.21998507930543865</c:v>
                </c:pt>
                <c:pt idx="1302">
                  <c:v>0.21970179318645844</c:v>
                </c:pt>
                <c:pt idx="1303">
                  <c:v>0.21205090058232134</c:v>
                </c:pt>
                <c:pt idx="1304">
                  <c:v>0.21804747396895763</c:v>
                </c:pt>
                <c:pt idx="1305">
                  <c:v>0.21492513505326083</c:v>
                </c:pt>
                <c:pt idx="1306">
                  <c:v>0.21464039701225857</c:v>
                </c:pt>
                <c:pt idx="1307">
                  <c:v>0.20324763141841062</c:v>
                </c:pt>
                <c:pt idx="1308">
                  <c:v>0.20785725400556121</c:v>
                </c:pt>
                <c:pt idx="1309">
                  <c:v>0.20412912093988866</c:v>
                </c:pt>
                <c:pt idx="1310">
                  <c:v>0.20240200522313567</c:v>
                </c:pt>
                <c:pt idx="1311">
                  <c:v>0.19980684951379313</c:v>
                </c:pt>
                <c:pt idx="1312">
                  <c:v>0.19836134503272929</c:v>
                </c:pt>
                <c:pt idx="1313">
                  <c:v>0.19257095707673622</c:v>
                </c:pt>
                <c:pt idx="1314">
                  <c:v>0.19082372352985211</c:v>
                </c:pt>
                <c:pt idx="1315">
                  <c:v>0.19928346682040055</c:v>
                </c:pt>
                <c:pt idx="1316">
                  <c:v>0.2062259024582368</c:v>
                </c:pt>
                <c:pt idx="1317">
                  <c:v>0.21176042037259746</c:v>
                </c:pt>
                <c:pt idx="1318">
                  <c:v>0.2192922859577654</c:v>
                </c:pt>
                <c:pt idx="1319">
                  <c:v>0.23338084259951353</c:v>
                </c:pt>
                <c:pt idx="1320">
                  <c:v>0.23746366557997434</c:v>
                </c:pt>
                <c:pt idx="1321">
                  <c:v>0.23978722061918434</c:v>
                </c:pt>
                <c:pt idx="1322">
                  <c:v>0.23312248575972327</c:v>
                </c:pt>
                <c:pt idx="1323">
                  <c:v>0.23166390933031833</c:v>
                </c:pt>
                <c:pt idx="1324">
                  <c:v>0.22961891955526725</c:v>
                </c:pt>
                <c:pt idx="1325">
                  <c:v>0.2263987790400448</c:v>
                </c:pt>
                <c:pt idx="1326">
                  <c:v>0.22140612118395087</c:v>
                </c:pt>
                <c:pt idx="1327">
                  <c:v>0.22524319320284114</c:v>
                </c:pt>
                <c:pt idx="1328">
                  <c:v>0.22935962954509348</c:v>
                </c:pt>
                <c:pt idx="1329">
                  <c:v>0.24985743335182842</c:v>
                </c:pt>
                <c:pt idx="1330">
                  <c:v>0.25942395054166401</c:v>
                </c:pt>
                <c:pt idx="1331">
                  <c:v>0.26001619217625094</c:v>
                </c:pt>
                <c:pt idx="1332">
                  <c:v>0.25024998915760632</c:v>
                </c:pt>
                <c:pt idx="1333">
                  <c:v>0.25204317505121054</c:v>
                </c:pt>
                <c:pt idx="1334">
                  <c:v>0.24249663567173563</c:v>
                </c:pt>
                <c:pt idx="1335">
                  <c:v>0.24611109350306093</c:v>
                </c:pt>
                <c:pt idx="1336">
                  <c:v>0.24911229398325296</c:v>
                </c:pt>
                <c:pt idx="1337">
                  <c:v>0.25330140230162523</c:v>
                </c:pt>
                <c:pt idx="1338">
                  <c:v>0.2467459791788601</c:v>
                </c:pt>
                <c:pt idx="1339">
                  <c:v>0.25148250967027519</c:v>
                </c:pt>
                <c:pt idx="1340">
                  <c:v>0.26219042162744344</c:v>
                </c:pt>
                <c:pt idx="1341">
                  <c:v>0.26807623681284654</c:v>
                </c:pt>
                <c:pt idx="1342">
                  <c:v>0.26193229298604725</c:v>
                </c:pt>
                <c:pt idx="1343">
                  <c:v>0.26752546343055705</c:v>
                </c:pt>
                <c:pt idx="1344">
                  <c:v>0.27630766483570923</c:v>
                </c:pt>
                <c:pt idx="1345">
                  <c:v>0.28617417673356182</c:v>
                </c:pt>
                <c:pt idx="1346">
                  <c:v>0.28324334437717258</c:v>
                </c:pt>
                <c:pt idx="1347">
                  <c:v>0.29176774179045883</c:v>
                </c:pt>
                <c:pt idx="1348">
                  <c:v>0.30022008804519507</c:v>
                </c:pt>
                <c:pt idx="1349">
                  <c:v>0.28728651955607099</c:v>
                </c:pt>
                <c:pt idx="1350">
                  <c:v>0.29294464939526099</c:v>
                </c:pt>
                <c:pt idx="1351">
                  <c:v>0.30419724045241225</c:v>
                </c:pt>
                <c:pt idx="1352">
                  <c:v>0.30331876314640938</c:v>
                </c:pt>
                <c:pt idx="1353">
                  <c:v>0.30653701943663747</c:v>
                </c:pt>
                <c:pt idx="1354">
                  <c:v>0.30187093603039661</c:v>
                </c:pt>
                <c:pt idx="1355">
                  <c:v>0.29867790264868388</c:v>
                </c:pt>
                <c:pt idx="1356">
                  <c:v>0.30967327301905434</c:v>
                </c:pt>
                <c:pt idx="1357">
                  <c:v>0.31854562562351918</c:v>
                </c:pt>
                <c:pt idx="1358">
                  <c:v>0.30930508274162483</c:v>
                </c:pt>
                <c:pt idx="1359">
                  <c:v>0.31076238382002752</c:v>
                </c:pt>
                <c:pt idx="1360">
                  <c:v>0.31425481688172718</c:v>
                </c:pt>
                <c:pt idx="1361">
                  <c:v>0.30584414402789895</c:v>
                </c:pt>
                <c:pt idx="1362">
                  <c:v>0.31475987598073185</c:v>
                </c:pt>
                <c:pt idx="1363">
                  <c:v>0.31446968445432444</c:v>
                </c:pt>
                <c:pt idx="1364">
                  <c:v>0.31824326935998482</c:v>
                </c:pt>
                <c:pt idx="1365">
                  <c:v>0.32344859035477946</c:v>
                </c:pt>
                <c:pt idx="1366">
                  <c:v>0.32141370663384927</c:v>
                </c:pt>
                <c:pt idx="1367">
                  <c:v>0.32199628746693987</c:v>
                </c:pt>
                <c:pt idx="1368">
                  <c:v>0.31646499197931255</c:v>
                </c:pt>
                <c:pt idx="1369">
                  <c:v>0.31031745099570596</c:v>
                </c:pt>
                <c:pt idx="1370">
                  <c:v>0.30295368074533779</c:v>
                </c:pt>
                <c:pt idx="1371">
                  <c:v>0.30740471932100555</c:v>
                </c:pt>
                <c:pt idx="1372">
                  <c:v>0.31124519199456546</c:v>
                </c:pt>
                <c:pt idx="1373">
                  <c:v>0.32301682236537188</c:v>
                </c:pt>
                <c:pt idx="1374">
                  <c:v>0.32476202306345214</c:v>
                </c:pt>
                <c:pt idx="1375">
                  <c:v>0.31660351490494398</c:v>
                </c:pt>
                <c:pt idx="1376">
                  <c:v>0.31777860303655392</c:v>
                </c:pt>
                <c:pt idx="1377">
                  <c:v>0.32540771101777466</c:v>
                </c:pt>
                <c:pt idx="1378">
                  <c:v>0.33064941165842698</c:v>
                </c:pt>
                <c:pt idx="1379">
                  <c:v>0.33767517278254877</c:v>
                </c:pt>
                <c:pt idx="1380">
                  <c:v>0.33244261464301383</c:v>
                </c:pt>
                <c:pt idx="1381">
                  <c:v>0.32601362574763104</c:v>
                </c:pt>
                <c:pt idx="1382">
                  <c:v>0.32807244927704271</c:v>
                </c:pt>
                <c:pt idx="1383">
                  <c:v>0.32220218217988983</c:v>
                </c:pt>
                <c:pt idx="1384">
                  <c:v>0.31806873074794417</c:v>
                </c:pt>
                <c:pt idx="1385">
                  <c:v>0.32132992256531745</c:v>
                </c:pt>
                <c:pt idx="1386">
                  <c:v>0.31394221570952552</c:v>
                </c:pt>
                <c:pt idx="1387">
                  <c:v>0.30530869382801318</c:v>
                </c:pt>
                <c:pt idx="1388">
                  <c:v>0.30080418932350872</c:v>
                </c:pt>
                <c:pt idx="1389">
                  <c:v>0.30834566745322212</c:v>
                </c:pt>
                <c:pt idx="1390">
                  <c:v>0.31613009859094676</c:v>
                </c:pt>
                <c:pt idx="1391">
                  <c:v>0.30929706234614573</c:v>
                </c:pt>
                <c:pt idx="1392">
                  <c:v>0.31136256839512777</c:v>
                </c:pt>
                <c:pt idx="1393">
                  <c:v>0.3149107647286582</c:v>
                </c:pt>
                <c:pt idx="1394">
                  <c:v>0.3116697511753288</c:v>
                </c:pt>
                <c:pt idx="1395">
                  <c:v>0.30546224304644909</c:v>
                </c:pt>
                <c:pt idx="1396">
                  <c:v>0.30427247505120814</c:v>
                </c:pt>
                <c:pt idx="1397">
                  <c:v>0.31201517904167864</c:v>
                </c:pt>
                <c:pt idx="1398">
                  <c:v>0.31526577005822709</c:v>
                </c:pt>
                <c:pt idx="1399">
                  <c:v>0.31141163427405871</c:v>
                </c:pt>
                <c:pt idx="1400">
                  <c:v>0.30843544379786825</c:v>
                </c:pt>
                <c:pt idx="1401">
                  <c:v>0.30962947364861448</c:v>
                </c:pt>
                <c:pt idx="1402">
                  <c:v>0.3117165338752097</c:v>
                </c:pt>
                <c:pt idx="1403">
                  <c:v>0.31558443033459682</c:v>
                </c:pt>
                <c:pt idx="1404">
                  <c:v>0.31229888672647255</c:v>
                </c:pt>
                <c:pt idx="1405">
                  <c:v>0.31859196434109649</c:v>
                </c:pt>
                <c:pt idx="1406">
                  <c:v>0.31531620496051282</c:v>
                </c:pt>
                <c:pt idx="1407">
                  <c:v>0.3087860773262</c:v>
                </c:pt>
                <c:pt idx="1408">
                  <c:v>0.30968240239342448</c:v>
                </c:pt>
                <c:pt idx="1409">
                  <c:v>0.31117493970685739</c:v>
                </c:pt>
                <c:pt idx="1410">
                  <c:v>0.31147300230000197</c:v>
                </c:pt>
                <c:pt idx="1411">
                  <c:v>0.31415476630476957</c:v>
                </c:pt>
                <c:pt idx="1412">
                  <c:v>0.3105886444622733</c:v>
                </c:pt>
                <c:pt idx="1413">
                  <c:v>0.31947226898107695</c:v>
                </c:pt>
                <c:pt idx="1414">
                  <c:v>0.31588696871217947</c:v>
                </c:pt>
                <c:pt idx="1415">
                  <c:v>0.3203847198366172</c:v>
                </c:pt>
                <c:pt idx="1416">
                  <c:v>0.31710113774706494</c:v>
                </c:pt>
                <c:pt idx="1417">
                  <c:v>0.3194970646712938</c:v>
                </c:pt>
                <c:pt idx="1418">
                  <c:v>0.32039338973851827</c:v>
                </c:pt>
                <c:pt idx="1419">
                  <c:v>0.32009488227583172</c:v>
                </c:pt>
                <c:pt idx="1420">
                  <c:v>0.31412295035585558</c:v>
                </c:pt>
                <c:pt idx="1421">
                  <c:v>0.31472373137117549</c:v>
                </c:pt>
                <c:pt idx="1422">
                  <c:v>0.31802604298930826</c:v>
                </c:pt>
                <c:pt idx="1423">
                  <c:v>0.31623071085286303</c:v>
                </c:pt>
                <c:pt idx="1424">
                  <c:v>0.31682808241797655</c:v>
                </c:pt>
                <c:pt idx="1425">
                  <c:v>0.30966390331349891</c:v>
                </c:pt>
                <c:pt idx="1426">
                  <c:v>0.30966390331349891</c:v>
                </c:pt>
                <c:pt idx="1427">
                  <c:v>0.30816059603749169</c:v>
                </c:pt>
                <c:pt idx="1428">
                  <c:v>0.31538733497154758</c:v>
                </c:pt>
                <c:pt idx="1429">
                  <c:v>0.31897477891773596</c:v>
                </c:pt>
                <c:pt idx="1430">
                  <c:v>0.31387426886673087</c:v>
                </c:pt>
                <c:pt idx="1431">
                  <c:v>0.31719151856516281</c:v>
                </c:pt>
                <c:pt idx="1432">
                  <c:v>0.31689094748010116</c:v>
                </c:pt>
                <c:pt idx="1433">
                  <c:v>0.32110020785292126</c:v>
                </c:pt>
                <c:pt idx="1434">
                  <c:v>0.31960320186489732</c:v>
                </c:pt>
                <c:pt idx="1435">
                  <c:v>0.3157168042565266</c:v>
                </c:pt>
                <c:pt idx="1436">
                  <c:v>0.31931824483275717</c:v>
                </c:pt>
                <c:pt idx="1437">
                  <c:v>0.32500006301457529</c:v>
                </c:pt>
                <c:pt idx="1438">
                  <c:v>0.32291858814095065</c:v>
                </c:pt>
                <c:pt idx="1439">
                  <c:v>0.31520345460979338</c:v>
                </c:pt>
                <c:pt idx="1440">
                  <c:v>0.31430632542319048</c:v>
                </c:pt>
                <c:pt idx="1441">
                  <c:v>0.30981665167281636</c:v>
                </c:pt>
                <c:pt idx="1442">
                  <c:v>0.31071863603842076</c:v>
                </c:pt>
                <c:pt idx="1443">
                  <c:v>0.30861590248480109</c:v>
                </c:pt>
                <c:pt idx="1444">
                  <c:v>0.31102409032345257</c:v>
                </c:pt>
                <c:pt idx="1445">
                  <c:v>0.31192499122435347</c:v>
                </c:pt>
                <c:pt idx="1446">
                  <c:v>0.30230671650238172</c:v>
                </c:pt>
                <c:pt idx="1447">
                  <c:v>0.29077409131270038</c:v>
                </c:pt>
                <c:pt idx="1448">
                  <c:v>0.2904670603025683</c:v>
                </c:pt>
                <c:pt idx="1449">
                  <c:v>0.28248180231731035</c:v>
                </c:pt>
                <c:pt idx="1450">
                  <c:v>0.28217220479409055</c:v>
                </c:pt>
                <c:pt idx="1451">
                  <c:v>0.28279159160115153</c:v>
                </c:pt>
                <c:pt idx="1452">
                  <c:v>0.27845856776952049</c:v>
                </c:pt>
                <c:pt idx="1453">
                  <c:v>0.29941388364009058</c:v>
                </c:pt>
                <c:pt idx="1454">
                  <c:v>0.28871196358972862</c:v>
                </c:pt>
                <c:pt idx="1455">
                  <c:v>0.29730248220251898</c:v>
                </c:pt>
                <c:pt idx="1456">
                  <c:v>0.30550437494699856</c:v>
                </c:pt>
                <c:pt idx="1457">
                  <c:v>0.31176219722484588</c:v>
                </c:pt>
                <c:pt idx="1458">
                  <c:v>0.31018788992005997</c:v>
                </c:pt>
                <c:pt idx="1459">
                  <c:v>0.30482680508877646</c:v>
                </c:pt>
                <c:pt idx="1460">
                  <c:v>0.31370442081483862</c:v>
                </c:pt>
                <c:pt idx="1461">
                  <c:v>0.3045906558871202</c:v>
                </c:pt>
                <c:pt idx="1462">
                  <c:v>0.297930332385693</c:v>
                </c:pt>
                <c:pt idx="1463">
                  <c:v>0.30016532599999701</c:v>
                </c:pt>
                <c:pt idx="1464">
                  <c:v>0.29538673409174598</c:v>
                </c:pt>
                <c:pt idx="1465">
                  <c:v>0.29666714382285986</c:v>
                </c:pt>
                <c:pt idx="1466">
                  <c:v>0.30593824356710542</c:v>
                </c:pt>
                <c:pt idx="1467">
                  <c:v>0.3087890512959619</c:v>
                </c:pt>
                <c:pt idx="1468">
                  <c:v>0.32022488357042178</c:v>
                </c:pt>
                <c:pt idx="1469">
                  <c:v>0.31865453181162784</c:v>
                </c:pt>
                <c:pt idx="1470">
                  <c:v>0.33997783065138942</c:v>
                </c:pt>
                <c:pt idx="1471">
                  <c:v>0.33874970661086135</c:v>
                </c:pt>
                <c:pt idx="1472">
                  <c:v>0.33414989060350164</c:v>
                </c:pt>
                <c:pt idx="1473">
                  <c:v>0.33384181913092004</c:v>
                </c:pt>
                <c:pt idx="1474">
                  <c:v>0.32675399170410957</c:v>
                </c:pt>
                <c:pt idx="1475">
                  <c:v>0.33854790852595928</c:v>
                </c:pt>
                <c:pt idx="1476">
                  <c:v>0.33609392079589795</c:v>
                </c:pt>
                <c:pt idx="1477">
                  <c:v>0.34654902534694343</c:v>
                </c:pt>
                <c:pt idx="1478">
                  <c:v>0.34746198943702256</c:v>
                </c:pt>
                <c:pt idx="1479">
                  <c:v>0.33527801136818303</c:v>
                </c:pt>
                <c:pt idx="1480">
                  <c:v>0.33065266446716546</c:v>
                </c:pt>
                <c:pt idx="1481">
                  <c:v>0.33529950461586444</c:v>
                </c:pt>
                <c:pt idx="1482">
                  <c:v>0.33714964337627151</c:v>
                </c:pt>
                <c:pt idx="1483">
                  <c:v>0.34453653164958631</c:v>
                </c:pt>
                <c:pt idx="1484">
                  <c:v>0.3500360733544442</c:v>
                </c:pt>
                <c:pt idx="1485">
                  <c:v>0.35157217166473609</c:v>
                </c:pt>
                <c:pt idx="1486">
                  <c:v>0.34359671154203675</c:v>
                </c:pt>
                <c:pt idx="1487">
                  <c:v>0.32999126936516598</c:v>
                </c:pt>
                <c:pt idx="1488">
                  <c:v>0.32591603425544813</c:v>
                </c:pt>
                <c:pt idx="1489">
                  <c:v>0.32056507423026714</c:v>
                </c:pt>
                <c:pt idx="1490">
                  <c:v>0.33607140334419128</c:v>
                </c:pt>
                <c:pt idx="1491">
                  <c:v>0.32360646099454959</c:v>
                </c:pt>
                <c:pt idx="1492">
                  <c:v>0.32518424578470417</c:v>
                </c:pt>
                <c:pt idx="1493">
                  <c:v>0.32959508384393532</c:v>
                </c:pt>
                <c:pt idx="1494">
                  <c:v>0.33304552299073586</c:v>
                </c:pt>
                <c:pt idx="1495">
                  <c:v>0.33398981005400308</c:v>
                </c:pt>
                <c:pt idx="1496">
                  <c:v>0.33461874087161325</c:v>
                </c:pt>
                <c:pt idx="1497">
                  <c:v>0.34310397028707529</c:v>
                </c:pt>
                <c:pt idx="1498">
                  <c:v>0.35182942993182442</c:v>
                </c:pt>
                <c:pt idx="1499">
                  <c:v>0.35151506338042549</c:v>
                </c:pt>
                <c:pt idx="1500">
                  <c:v>0.36220688727979666</c:v>
                </c:pt>
                <c:pt idx="1501">
                  <c:v>0.36096233220823482</c:v>
                </c:pt>
                <c:pt idx="1502">
                  <c:v>0.35785481200935354</c:v>
                </c:pt>
                <c:pt idx="1503">
                  <c:v>0.35598448781982739</c:v>
                </c:pt>
                <c:pt idx="1504">
                  <c:v>0.34911378201095788</c:v>
                </c:pt>
                <c:pt idx="1505">
                  <c:v>0.35162950528139814</c:v>
                </c:pt>
                <c:pt idx="1506">
                  <c:v>0.35978508871929027</c:v>
                </c:pt>
                <c:pt idx="1507">
                  <c:v>0.36663014161288077</c:v>
                </c:pt>
                <c:pt idx="1508">
                  <c:v>0.35503866291613895</c:v>
                </c:pt>
                <c:pt idx="1509">
                  <c:v>0.34965039033293766</c:v>
                </c:pt>
                <c:pt idx="1510">
                  <c:v>0.34423292698048391</c:v>
                </c:pt>
                <c:pt idx="1511">
                  <c:v>0.34775743835504336</c:v>
                </c:pt>
                <c:pt idx="1512">
                  <c:v>0.34488387513665253</c:v>
                </c:pt>
                <c:pt idx="1513">
                  <c:v>0.35224858855323915</c:v>
                </c:pt>
                <c:pt idx="1514">
                  <c:v>0.34938781296519084</c:v>
                </c:pt>
                <c:pt idx="1515">
                  <c:v>0.3395621394311179</c:v>
                </c:pt>
                <c:pt idx="1516">
                  <c:v>0.3450038807883522</c:v>
                </c:pt>
                <c:pt idx="1517">
                  <c:v>0.35359986932703413</c:v>
                </c:pt>
                <c:pt idx="1518">
                  <c:v>0.35170592993309469</c:v>
                </c:pt>
                <c:pt idx="1519">
                  <c:v>0.34855533131935812</c:v>
                </c:pt>
                <c:pt idx="1520">
                  <c:v>0.35013560944830879</c:v>
                </c:pt>
                <c:pt idx="1521">
                  <c:v>0.3460333689939068</c:v>
                </c:pt>
                <c:pt idx="1522">
                  <c:v>0.34730079611684728</c:v>
                </c:pt>
                <c:pt idx="1523">
                  <c:v>0.33970585940798648</c:v>
                </c:pt>
                <c:pt idx="1524">
                  <c:v>0.3413002471630886</c:v>
                </c:pt>
                <c:pt idx="1525">
                  <c:v>0.33206751873265239</c:v>
                </c:pt>
                <c:pt idx="1526">
                  <c:v>0.33078217168895063</c:v>
                </c:pt>
                <c:pt idx="1527">
                  <c:v>0.32273841364519262</c:v>
                </c:pt>
                <c:pt idx="1528">
                  <c:v>0.32273841364519262</c:v>
                </c:pt>
                <c:pt idx="1529">
                  <c:v>0.33473971108275336</c:v>
                </c:pt>
                <c:pt idx="1530">
                  <c:v>0.32961150595454825</c:v>
                </c:pt>
                <c:pt idx="1531">
                  <c:v>0.32195844473005841</c:v>
                </c:pt>
                <c:pt idx="1532">
                  <c:v>0.33706127249355455</c:v>
                </c:pt>
                <c:pt idx="1533">
                  <c:v>0.33801094010988886</c:v>
                </c:pt>
                <c:pt idx="1534">
                  <c:v>0.33105331835150809</c:v>
                </c:pt>
                <c:pt idx="1535">
                  <c:v>0.35143548395660362</c:v>
                </c:pt>
                <c:pt idx="1536">
                  <c:v>0.34269640780179711</c:v>
                </c:pt>
                <c:pt idx="1537">
                  <c:v>0.37418255389751498</c:v>
                </c:pt>
                <c:pt idx="1538">
                  <c:v>0.35098353069849175</c:v>
                </c:pt>
                <c:pt idx="1539">
                  <c:v>0.37348353069849172</c:v>
                </c:pt>
                <c:pt idx="1540">
                  <c:v>0.37440040111413964</c:v>
                </c:pt>
                <c:pt idx="1541">
                  <c:v>0.36432406523627703</c:v>
                </c:pt>
                <c:pt idx="1542">
                  <c:v>0.34890148658112585</c:v>
                </c:pt>
                <c:pt idx="1543">
                  <c:v>0.34952805299716594</c:v>
                </c:pt>
                <c:pt idx="1544">
                  <c:v>0.34764953076798621</c:v>
                </c:pt>
                <c:pt idx="1545">
                  <c:v>0.3545504090615873</c:v>
                </c:pt>
                <c:pt idx="1546">
                  <c:v>0.35392735610208581</c:v>
                </c:pt>
                <c:pt idx="1547">
                  <c:v>0.35766334613944573</c:v>
                </c:pt>
                <c:pt idx="1548">
                  <c:v>0.36479734117666662</c:v>
                </c:pt>
                <c:pt idx="1549">
                  <c:v>0.37385701003014982</c:v>
                </c:pt>
                <c:pt idx="1550">
                  <c:v>0.37138022984439134</c:v>
                </c:pt>
                <c:pt idx="1551">
                  <c:v>0.36858693375500584</c:v>
                </c:pt>
                <c:pt idx="1552">
                  <c:v>0.3592498655944083</c:v>
                </c:pt>
                <c:pt idx="1553">
                  <c:v>0.36144904875494865</c:v>
                </c:pt>
                <c:pt idx="1554">
                  <c:v>0.35674685439758191</c:v>
                </c:pt>
                <c:pt idx="1555">
                  <c:v>0.38288858668104642</c:v>
                </c:pt>
                <c:pt idx="1556">
                  <c:v>0.39762155169025448</c:v>
                </c:pt>
                <c:pt idx="1557">
                  <c:v>0.39943643372292226</c:v>
                </c:pt>
                <c:pt idx="1558">
                  <c:v>0.40758860763596572</c:v>
                </c:pt>
                <c:pt idx="1559">
                  <c:v>0.40639064417385129</c:v>
                </c:pt>
                <c:pt idx="1560">
                  <c:v>0.41386895706646276</c:v>
                </c:pt>
                <c:pt idx="1561">
                  <c:v>0.39664805445363627</c:v>
                </c:pt>
                <c:pt idx="1562">
                  <c:v>0.39226977074085168</c:v>
                </c:pt>
                <c:pt idx="1563">
                  <c:v>0.3943040630977247</c:v>
                </c:pt>
                <c:pt idx="1564">
                  <c:v>0.38908364546431407</c:v>
                </c:pt>
                <c:pt idx="1565">
                  <c:v>0.40599326645556766</c:v>
                </c:pt>
                <c:pt idx="1566">
                  <c:v>0.4401102389326319</c:v>
                </c:pt>
                <c:pt idx="1567">
                  <c:v>0.44704120649570367</c:v>
                </c:pt>
                <c:pt idx="1568">
                  <c:v>0.49952585194517329</c:v>
                </c:pt>
                <c:pt idx="1569">
                  <c:v>0.48652850446506712</c:v>
                </c:pt>
                <c:pt idx="1570">
                  <c:v>0.44803675269758869</c:v>
                </c:pt>
                <c:pt idx="1571">
                  <c:v>0.44122847383048625</c:v>
                </c:pt>
                <c:pt idx="1572">
                  <c:v>0.43327673267337086</c:v>
                </c:pt>
                <c:pt idx="1573">
                  <c:v>0.45234804278945706</c:v>
                </c:pt>
                <c:pt idx="1574">
                  <c:v>0.45234804278945706</c:v>
                </c:pt>
                <c:pt idx="1575">
                  <c:v>0.45804373034031132</c:v>
                </c:pt>
                <c:pt idx="1576">
                  <c:v>0.43026595256253364</c:v>
                </c:pt>
                <c:pt idx="1577">
                  <c:v>0.44784664004613373</c:v>
                </c:pt>
                <c:pt idx="1578">
                  <c:v>0.43395775115724489</c:v>
                </c:pt>
                <c:pt idx="1579">
                  <c:v>0.40470531345410299</c:v>
                </c:pt>
                <c:pt idx="1580">
                  <c:v>0.39996200988267439</c:v>
                </c:pt>
                <c:pt idx="1581">
                  <c:v>0.39575679541673658</c:v>
                </c:pt>
                <c:pt idx="1582">
                  <c:v>0.39829057920052036</c:v>
                </c:pt>
                <c:pt idx="1583">
                  <c:v>0.38677695943079271</c:v>
                </c:pt>
                <c:pt idx="1584">
                  <c:v>0.37541332306715636</c:v>
                </c:pt>
                <c:pt idx="1585">
                  <c:v>0.39868918513612184</c:v>
                </c:pt>
                <c:pt idx="1586">
                  <c:v>0.38661392537762707</c:v>
                </c:pt>
                <c:pt idx="1587">
                  <c:v>0.3999737889364674</c:v>
                </c:pt>
                <c:pt idx="1588">
                  <c:v>0.40249833311599059</c:v>
                </c:pt>
                <c:pt idx="1589">
                  <c:v>0.40053974330065767</c:v>
                </c:pt>
                <c:pt idx="1590">
                  <c:v>0.38455992833009423</c:v>
                </c:pt>
                <c:pt idx="1591">
                  <c:v>0.39225223602240189</c:v>
                </c:pt>
                <c:pt idx="1592">
                  <c:v>0.38801135391892438</c:v>
                </c:pt>
                <c:pt idx="1593">
                  <c:v>0.35933446578718109</c:v>
                </c:pt>
                <c:pt idx="1594">
                  <c:v>0.33828798814906358</c:v>
                </c:pt>
                <c:pt idx="1595">
                  <c:v>0.34664869283703015</c:v>
                </c:pt>
                <c:pt idx="1596">
                  <c:v>0.3901784529791682</c:v>
                </c:pt>
                <c:pt idx="1597">
                  <c:v>0.39670512721299345</c:v>
                </c:pt>
                <c:pt idx="1598">
                  <c:v>0.40470284215158248</c:v>
                </c:pt>
                <c:pt idx="1599">
                  <c:v>0.40158581183137843</c:v>
                </c:pt>
                <c:pt idx="1600">
                  <c:v>0.39248973451472124</c:v>
                </c:pt>
                <c:pt idx="1601">
                  <c:v>0.41945473738333849</c:v>
                </c:pt>
                <c:pt idx="1602">
                  <c:v>0.40744356419898098</c:v>
                </c:pt>
                <c:pt idx="1603">
                  <c:v>0.39867907451846074</c:v>
                </c:pt>
                <c:pt idx="1604">
                  <c:v>0.41151421427887147</c:v>
                </c:pt>
                <c:pt idx="1605">
                  <c:v>0.41235904672043722</c:v>
                </c:pt>
                <c:pt idx="1606">
                  <c:v>0.4182678818358001</c:v>
                </c:pt>
                <c:pt idx="1607">
                  <c:v>0.41547067903859736</c:v>
                </c:pt>
                <c:pt idx="1608">
                  <c:v>0.42746510023803941</c:v>
                </c:pt>
                <c:pt idx="1609">
                  <c:v>0.42277932295027765</c:v>
                </c:pt>
                <c:pt idx="1610">
                  <c:v>0.44911677150994844</c:v>
                </c:pt>
                <c:pt idx="1611">
                  <c:v>0.43334558733459416</c:v>
                </c:pt>
                <c:pt idx="1612">
                  <c:v>0.42966137680827843</c:v>
                </c:pt>
                <c:pt idx="1613">
                  <c:v>0.40985155113474436</c:v>
                </c:pt>
                <c:pt idx="1614">
                  <c:v>0.40473163736487106</c:v>
                </c:pt>
                <c:pt idx="1615">
                  <c:v>0.38577172403876059</c:v>
                </c:pt>
                <c:pt idx="1616">
                  <c:v>0.38742826738497804</c:v>
                </c:pt>
                <c:pt idx="1617">
                  <c:v>0.38136432030669798</c:v>
                </c:pt>
                <c:pt idx="1618">
                  <c:v>0.37859116445533914</c:v>
                </c:pt>
                <c:pt idx="1619">
                  <c:v>0.38220629237525017</c:v>
                </c:pt>
                <c:pt idx="1620">
                  <c:v>0.37915835665898523</c:v>
                </c:pt>
                <c:pt idx="1621">
                  <c:v>0.39352299754296316</c:v>
                </c:pt>
                <c:pt idx="1622">
                  <c:v>0.40822887989590428</c:v>
                </c:pt>
                <c:pt idx="1623">
                  <c:v>0.43310450178645155</c:v>
                </c:pt>
                <c:pt idx="1624">
                  <c:v>0.44416167546498453</c:v>
                </c:pt>
                <c:pt idx="1625">
                  <c:v>0.45189707157061265</c:v>
                </c:pt>
                <c:pt idx="1626">
                  <c:v>0.46301406468866457</c:v>
                </c:pt>
                <c:pt idx="1627">
                  <c:v>0.4571254137250671</c:v>
                </c:pt>
                <c:pt idx="1628">
                  <c:v>0.46493370667067824</c:v>
                </c:pt>
                <c:pt idx="1629">
                  <c:v>0.45344559552988206</c:v>
                </c:pt>
                <c:pt idx="1630">
                  <c:v>0.46128343336771993</c:v>
                </c:pt>
                <c:pt idx="1631">
                  <c:v>0.45806541245058396</c:v>
                </c:pt>
                <c:pt idx="1632">
                  <c:v>0.45994865162195875</c:v>
                </c:pt>
                <c:pt idx="1633">
                  <c:v>0.45941159469392434</c:v>
                </c:pt>
                <c:pt idx="1634">
                  <c:v>0.4604862857202543</c:v>
                </c:pt>
                <c:pt idx="1635">
                  <c:v>0.45404506188772609</c:v>
                </c:pt>
                <c:pt idx="1636">
                  <c:v>0.45351172855439281</c:v>
                </c:pt>
                <c:pt idx="1637">
                  <c:v>0.45884221895951005</c:v>
                </c:pt>
                <c:pt idx="1638">
                  <c:v>0.48164179478135527</c:v>
                </c:pt>
                <c:pt idx="1639">
                  <c:v>0.48299827877484425</c:v>
                </c:pt>
                <c:pt idx="1640">
                  <c:v>0.48326920806230012</c:v>
                </c:pt>
                <c:pt idx="1641">
                  <c:v>0.49518686786728383</c:v>
                </c:pt>
                <c:pt idx="1642">
                  <c:v>0.50749950170026026</c:v>
                </c:pt>
                <c:pt idx="1643">
                  <c:v>0.48798730657830902</c:v>
                </c:pt>
                <c:pt idx="1644">
                  <c:v>0.48964568137101228</c:v>
                </c:pt>
                <c:pt idx="1645">
                  <c:v>0.47695252463812043</c:v>
                </c:pt>
                <c:pt idx="1646">
                  <c:v>0.48058583933907062</c:v>
                </c:pt>
                <c:pt idx="1647">
                  <c:v>0.48030736537638608</c:v>
                </c:pt>
                <c:pt idx="1648">
                  <c:v>0.48030736537638608</c:v>
                </c:pt>
                <c:pt idx="1649">
                  <c:v>0.49284218431789029</c:v>
                </c:pt>
                <c:pt idx="1650">
                  <c:v>0.49227800942367306</c:v>
                </c:pt>
                <c:pt idx="1651">
                  <c:v>0.48606858238444073</c:v>
                </c:pt>
                <c:pt idx="1652">
                  <c:v>0.48521655171133649</c:v>
                </c:pt>
                <c:pt idx="1653">
                  <c:v>0.48720631862435515</c:v>
                </c:pt>
                <c:pt idx="1654">
                  <c:v>0.49429851720591544</c:v>
                </c:pt>
                <c:pt idx="1655">
                  <c:v>0.48801280292020111</c:v>
                </c:pt>
                <c:pt idx="1656">
                  <c:v>0.49433827733078184</c:v>
                </c:pt>
                <c:pt idx="1657">
                  <c:v>0.4880525630450675</c:v>
                </c:pt>
                <c:pt idx="1658">
                  <c:v>0.49265290807094442</c:v>
                </c:pt>
                <c:pt idx="1659">
                  <c:v>0.48378055546647958</c:v>
                </c:pt>
                <c:pt idx="1660">
                  <c:v>0.48175918671106521</c:v>
                </c:pt>
                <c:pt idx="1661">
                  <c:v>0.48638881634069475</c:v>
                </c:pt>
                <c:pt idx="1662">
                  <c:v>0.48610079790751504</c:v>
                </c:pt>
                <c:pt idx="1663">
                  <c:v>0.48293168237884898</c:v>
                </c:pt>
                <c:pt idx="1664">
                  <c:v>0.48004150896844433</c:v>
                </c:pt>
                <c:pt idx="1665">
                  <c:v>0.48265020462061814</c:v>
                </c:pt>
                <c:pt idx="1666">
                  <c:v>0.47975919565849034</c:v>
                </c:pt>
                <c:pt idx="1667">
                  <c:v>0.48584791702700292</c:v>
                </c:pt>
                <c:pt idx="1668">
                  <c:v>0.48700065477916432</c:v>
                </c:pt>
                <c:pt idx="1669">
                  <c:v>0.48036476326156474</c:v>
                </c:pt>
                <c:pt idx="1670">
                  <c:v>0.47891254136205852</c:v>
                </c:pt>
                <c:pt idx="1671">
                  <c:v>0.47309520570179087</c:v>
                </c:pt>
                <c:pt idx="1672">
                  <c:v>0.47777630576030472</c:v>
                </c:pt>
                <c:pt idx="1673">
                  <c:v>0.4742818386665365</c:v>
                </c:pt>
                <c:pt idx="1674">
                  <c:v>0.47223625129073288</c:v>
                </c:pt>
                <c:pt idx="1675">
                  <c:v>0.4660869101487124</c:v>
                </c:pt>
                <c:pt idx="1676">
                  <c:v>0.47315821244688561</c:v>
                </c:pt>
                <c:pt idx="1677">
                  <c:v>0.48339811882488437</c:v>
                </c:pt>
                <c:pt idx="1678">
                  <c:v>0.47384121178752547</c:v>
                </c:pt>
                <c:pt idx="1679">
                  <c:v>0.46810397713462826</c:v>
                </c:pt>
                <c:pt idx="1680">
                  <c:v>0.47780163828693856</c:v>
                </c:pt>
                <c:pt idx="1681">
                  <c:v>0.47328186427563912</c:v>
                </c:pt>
                <c:pt idx="1682">
                  <c:v>0.46990728609791133</c:v>
                </c:pt>
                <c:pt idx="1683">
                  <c:v>0.48570864049971718</c:v>
                </c:pt>
                <c:pt idx="1684">
                  <c:v>0.48126419605527271</c:v>
                </c:pt>
                <c:pt idx="1685">
                  <c:v>0.47849870932960903</c:v>
                </c:pt>
                <c:pt idx="1686">
                  <c:v>0.48238112752151141</c:v>
                </c:pt>
                <c:pt idx="1687">
                  <c:v>0.48072366895797547</c:v>
                </c:pt>
                <c:pt idx="1688">
                  <c:v>0.48238387925127935</c:v>
                </c:pt>
                <c:pt idx="1689">
                  <c:v>0.47354410024575455</c:v>
                </c:pt>
                <c:pt idx="1690">
                  <c:v>0.47628232587554642</c:v>
                </c:pt>
                <c:pt idx="1691">
                  <c:v>0.47765519792387146</c:v>
                </c:pt>
                <c:pt idx="1692">
                  <c:v>0.47875198980761158</c:v>
                </c:pt>
                <c:pt idx="1693">
                  <c:v>0.47245234587444263</c:v>
                </c:pt>
                <c:pt idx="1694">
                  <c:v>0.4754843194135826</c:v>
                </c:pt>
                <c:pt idx="1695">
                  <c:v>0.47795752633856192</c:v>
                </c:pt>
                <c:pt idx="1696">
                  <c:v>0.47932814037364968</c:v>
                </c:pt>
                <c:pt idx="1697">
                  <c:v>0.47631691672185661</c:v>
                </c:pt>
                <c:pt idx="1698">
                  <c:v>0.47686606554118671</c:v>
                </c:pt>
                <c:pt idx="1699">
                  <c:v>0.48948955621078061</c:v>
                </c:pt>
                <c:pt idx="1700">
                  <c:v>0.49436760499126842</c:v>
                </c:pt>
                <c:pt idx="1701">
                  <c:v>0.49409527383658436</c:v>
                </c:pt>
                <c:pt idx="1702">
                  <c:v>0.49164362578428256</c:v>
                </c:pt>
                <c:pt idx="1703">
                  <c:v>0.48891287755926893</c:v>
                </c:pt>
                <c:pt idx="1704">
                  <c:v>0.49877048982651984</c:v>
                </c:pt>
                <c:pt idx="1705">
                  <c:v>0.49877048982651984</c:v>
                </c:pt>
                <c:pt idx="1706">
                  <c:v>0.49226289763563047</c:v>
                </c:pt>
                <c:pt idx="1707">
                  <c:v>0.50045067056139469</c:v>
                </c:pt>
                <c:pt idx="1708">
                  <c:v>0.5039698909187309</c:v>
                </c:pt>
                <c:pt idx="1709">
                  <c:v>0.51098364867432844</c:v>
                </c:pt>
                <c:pt idx="1710">
                  <c:v>0.50160781154601342</c:v>
                </c:pt>
                <c:pt idx="1711">
                  <c:v>0.50160781154601342</c:v>
                </c:pt>
                <c:pt idx="1712">
                  <c:v>0.49629995591968645</c:v>
                </c:pt>
                <c:pt idx="1713">
                  <c:v>0.50030209039140472</c:v>
                </c:pt>
                <c:pt idx="1714">
                  <c:v>0.50003634497551319</c:v>
                </c:pt>
                <c:pt idx="1715">
                  <c:v>0.50216287341783117</c:v>
                </c:pt>
                <c:pt idx="1716">
                  <c:v>0.49951035352393203</c:v>
                </c:pt>
                <c:pt idx="1717">
                  <c:v>0.50056855458213312</c:v>
                </c:pt>
                <c:pt idx="1718">
                  <c:v>0.50242236814145513</c:v>
                </c:pt>
                <c:pt idx="1719">
                  <c:v>0.4783673853235858</c:v>
                </c:pt>
                <c:pt idx="1720">
                  <c:v>0.48791823715631688</c:v>
                </c:pt>
                <c:pt idx="1721">
                  <c:v>0.49912490903538909</c:v>
                </c:pt>
                <c:pt idx="1722">
                  <c:v>0.4934548059426056</c:v>
                </c:pt>
                <c:pt idx="1723">
                  <c:v>0.50563728391046459</c:v>
                </c:pt>
                <c:pt idx="1724">
                  <c:v>0.51997787289894082</c:v>
                </c:pt>
                <c:pt idx="1725">
                  <c:v>0.52931894838492921</c:v>
                </c:pt>
                <c:pt idx="1726">
                  <c:v>0.53568999833396092</c:v>
                </c:pt>
                <c:pt idx="1727">
                  <c:v>0.5513901755940267</c:v>
                </c:pt>
                <c:pt idx="1728">
                  <c:v>0.55014360366682657</c:v>
                </c:pt>
                <c:pt idx="1729">
                  <c:v>0.55113961960308155</c:v>
                </c:pt>
                <c:pt idx="1730">
                  <c:v>0.54840330119512126</c:v>
                </c:pt>
                <c:pt idx="1731">
                  <c:v>0.54319367579199551</c:v>
                </c:pt>
                <c:pt idx="1732">
                  <c:v>0.53233484064885639</c:v>
                </c:pt>
                <c:pt idx="1733">
                  <c:v>0.50914148127385639</c:v>
                </c:pt>
                <c:pt idx="1734">
                  <c:v>0.53562680697178056</c:v>
                </c:pt>
                <c:pt idx="1735">
                  <c:v>0.53170523834432959</c:v>
                </c:pt>
                <c:pt idx="1736">
                  <c:v>0.50857531708448711</c:v>
                </c:pt>
                <c:pt idx="1737">
                  <c:v>0.50807153874695565</c:v>
                </c:pt>
                <c:pt idx="1738">
                  <c:v>0.5136158935856654</c:v>
                </c:pt>
                <c:pt idx="1739">
                  <c:v>0.50058331213203133</c:v>
                </c:pt>
                <c:pt idx="1740">
                  <c:v>0.50008850757982937</c:v>
                </c:pt>
                <c:pt idx="1741">
                  <c:v>0.51368890322770278</c:v>
                </c:pt>
                <c:pt idx="1742">
                  <c:v>0.50393042555022038</c:v>
                </c:pt>
                <c:pt idx="1743">
                  <c:v>0.48629331513707708</c:v>
                </c:pt>
                <c:pt idx="1744">
                  <c:v>0.49121215429103671</c:v>
                </c:pt>
                <c:pt idx="1745">
                  <c:v>0.48484896290581891</c:v>
                </c:pt>
                <c:pt idx="1746">
                  <c:v>0.50652383975310966</c:v>
                </c:pt>
                <c:pt idx="1747">
                  <c:v>0.5055595195988184</c:v>
                </c:pt>
                <c:pt idx="1748">
                  <c:v>0.50796799744082233</c:v>
                </c:pt>
                <c:pt idx="1749">
                  <c:v>0.51709822329377764</c:v>
                </c:pt>
                <c:pt idx="1750">
                  <c:v>0.51467339303189596</c:v>
                </c:pt>
                <c:pt idx="1751">
                  <c:v>0.51759026225892557</c:v>
                </c:pt>
                <c:pt idx="1752">
                  <c:v>0.53116272953958477</c:v>
                </c:pt>
                <c:pt idx="1753">
                  <c:v>0.52870572708258234</c:v>
                </c:pt>
                <c:pt idx="1754">
                  <c:v>0.54373035762445432</c:v>
                </c:pt>
                <c:pt idx="1755">
                  <c:v>0.53911982620004273</c:v>
                </c:pt>
                <c:pt idx="1756">
                  <c:v>0.53694591315656448</c:v>
                </c:pt>
                <c:pt idx="1757">
                  <c:v>0.54299771659398888</c:v>
                </c:pt>
                <c:pt idx="1758">
                  <c:v>0.54347894854779066</c:v>
                </c:pt>
                <c:pt idx="1759">
                  <c:v>0.54347894854779066</c:v>
                </c:pt>
                <c:pt idx="1760">
                  <c:v>0.57020018109473336</c:v>
                </c:pt>
                <c:pt idx="1761">
                  <c:v>0.55808046801039002</c:v>
                </c:pt>
                <c:pt idx="1762">
                  <c:v>0.57210149955771106</c:v>
                </c:pt>
                <c:pt idx="1763">
                  <c:v>0.57753359832314322</c:v>
                </c:pt>
                <c:pt idx="1764">
                  <c:v>0.57507780264534358</c:v>
                </c:pt>
                <c:pt idx="1765">
                  <c:v>0.57778582824849467</c:v>
                </c:pt>
                <c:pt idx="1766">
                  <c:v>0.57606719333565404</c:v>
                </c:pt>
                <c:pt idx="1767">
                  <c:v>0.57802797764937952</c:v>
                </c:pt>
                <c:pt idx="1768">
                  <c:v>0.57704950406816624</c:v>
                </c:pt>
                <c:pt idx="1769">
                  <c:v>0.57729388334480358</c:v>
                </c:pt>
                <c:pt idx="1770">
                  <c:v>0.57582796592481822</c:v>
                </c:pt>
                <c:pt idx="1771">
                  <c:v>0.56726422724118719</c:v>
                </c:pt>
                <c:pt idx="1772">
                  <c:v>0.5684981857801803</c:v>
                </c:pt>
                <c:pt idx="1773">
                  <c:v>0.56208950941833657</c:v>
                </c:pt>
                <c:pt idx="1774">
                  <c:v>0.56804336702190883</c:v>
                </c:pt>
                <c:pt idx="1775">
                  <c:v>0.57568824988257472</c:v>
                </c:pt>
                <c:pt idx="1776">
                  <c:v>0.57177243979936365</c:v>
                </c:pt>
                <c:pt idx="1777">
                  <c:v>0.56445893419234272</c:v>
                </c:pt>
                <c:pt idx="1778">
                  <c:v>0.55758270629450379</c:v>
                </c:pt>
                <c:pt idx="1779">
                  <c:v>0.55881910589885586</c:v>
                </c:pt>
                <c:pt idx="1780">
                  <c:v>0.56672229187070067</c:v>
                </c:pt>
                <c:pt idx="1781">
                  <c:v>0.56206657023384698</c:v>
                </c:pt>
                <c:pt idx="1782">
                  <c:v>0.56548120438018845</c:v>
                </c:pt>
                <c:pt idx="1783">
                  <c:v>0.56839807360721806</c:v>
                </c:pt>
                <c:pt idx="1784">
                  <c:v>0.55603743376233195</c:v>
                </c:pt>
                <c:pt idx="1785">
                  <c:v>0.5589822190384055</c:v>
                </c:pt>
                <c:pt idx="1786">
                  <c:v>0.55629075830926433</c:v>
                </c:pt>
                <c:pt idx="1787">
                  <c:v>0.55334669550259108</c:v>
                </c:pt>
                <c:pt idx="1788">
                  <c:v>0.54891756164432337</c:v>
                </c:pt>
                <c:pt idx="1789">
                  <c:v>0.54941187701753158</c:v>
                </c:pt>
                <c:pt idx="1790">
                  <c:v>0.55188223274875692</c:v>
                </c:pt>
                <c:pt idx="1791">
                  <c:v>0.54966439144762336</c:v>
                </c:pt>
                <c:pt idx="1792">
                  <c:v>0.55113968035836836</c:v>
                </c:pt>
                <c:pt idx="1793">
                  <c:v>0.54769225361618668</c:v>
                </c:pt>
                <c:pt idx="1794">
                  <c:v>0.54645677054230479</c:v>
                </c:pt>
                <c:pt idx="1795">
                  <c:v>0.54719897737060752</c:v>
                </c:pt>
                <c:pt idx="1796">
                  <c:v>0.54818785252511926</c:v>
                </c:pt>
                <c:pt idx="1797">
                  <c:v>0.54868277952338695</c:v>
                </c:pt>
                <c:pt idx="1798">
                  <c:v>0.54596202760649348</c:v>
                </c:pt>
                <c:pt idx="1799">
                  <c:v>0.54374199800609879</c:v>
                </c:pt>
                <c:pt idx="1800">
                  <c:v>0.54571098643829175</c:v>
                </c:pt>
                <c:pt idx="1801">
                  <c:v>0.5506237842766607</c:v>
                </c:pt>
                <c:pt idx="1802">
                  <c:v>0.5476905161270641</c:v>
                </c:pt>
                <c:pt idx="1803">
                  <c:v>0.54744679202275015</c:v>
                </c:pt>
                <c:pt idx="1804">
                  <c:v>0.54086463697643128</c:v>
                </c:pt>
                <c:pt idx="1805">
                  <c:v>0.54282782716048039</c:v>
                </c:pt>
                <c:pt idx="1806">
                  <c:v>0.54748126825771293</c:v>
                </c:pt>
                <c:pt idx="1807">
                  <c:v>0.5494315364195852</c:v>
                </c:pt>
                <c:pt idx="1808">
                  <c:v>0.54430207867654656</c:v>
                </c:pt>
                <c:pt idx="1809">
                  <c:v>0.54012825103107642</c:v>
                </c:pt>
                <c:pt idx="1810">
                  <c:v>0.53815586444330521</c:v>
                </c:pt>
                <c:pt idx="1811">
                  <c:v>0.54260250475951077</c:v>
                </c:pt>
                <c:pt idx="1812">
                  <c:v>0.54604569216728249</c:v>
                </c:pt>
                <c:pt idx="1813">
                  <c:v>0.5413566497191088</c:v>
                </c:pt>
                <c:pt idx="1814">
                  <c:v>0.55127482477489853</c:v>
                </c:pt>
                <c:pt idx="1815">
                  <c:v>0.54759203567595427</c:v>
                </c:pt>
                <c:pt idx="1816">
                  <c:v>0.54709918205348018</c:v>
                </c:pt>
                <c:pt idx="1817">
                  <c:v>0.54561989211265183</c:v>
                </c:pt>
                <c:pt idx="1818">
                  <c:v>0.5458668056928988</c:v>
                </c:pt>
                <c:pt idx="1819">
                  <c:v>0.54759477409576229</c:v>
                </c:pt>
                <c:pt idx="1820">
                  <c:v>0.54586978641710293</c:v>
                </c:pt>
                <c:pt idx="1821">
                  <c:v>0.54414776919693075</c:v>
                </c:pt>
                <c:pt idx="1822">
                  <c:v>0.54734030357807029</c:v>
                </c:pt>
                <c:pt idx="1823">
                  <c:v>0.54783303577811948</c:v>
                </c:pt>
                <c:pt idx="1824">
                  <c:v>0.55152670728759989</c:v>
                </c:pt>
                <c:pt idx="1825">
                  <c:v>0.55348941582538203</c:v>
                </c:pt>
                <c:pt idx="1826">
                  <c:v>0.55275195269853838</c:v>
                </c:pt>
                <c:pt idx="1827">
                  <c:v>0.55004592563826782</c:v>
                </c:pt>
                <c:pt idx="1828">
                  <c:v>0.55547266466145484</c:v>
                </c:pt>
                <c:pt idx="1829">
                  <c:v>0.55547266466145484</c:v>
                </c:pt>
                <c:pt idx="1830">
                  <c:v>0.55694469606479136</c:v>
                </c:pt>
                <c:pt idx="1831">
                  <c:v>0.55278007088105785</c:v>
                </c:pt>
                <c:pt idx="1832">
                  <c:v>0.55278007088105785</c:v>
                </c:pt>
                <c:pt idx="1833">
                  <c:v>0.54936460369393902</c:v>
                </c:pt>
                <c:pt idx="1834">
                  <c:v>0.54814061348586074</c:v>
                </c:pt>
                <c:pt idx="1835">
                  <c:v>0.547160221328998</c:v>
                </c:pt>
                <c:pt idx="1836">
                  <c:v>0.550349622702894</c:v>
                </c:pt>
                <c:pt idx="1837">
                  <c:v>0.55084186981094219</c:v>
                </c:pt>
                <c:pt idx="1838">
                  <c:v>0.54813584275067162</c:v>
                </c:pt>
                <c:pt idx="1839">
                  <c:v>0.55084921226226513</c:v>
                </c:pt>
                <c:pt idx="1840">
                  <c:v>0.55060320980224053</c:v>
                </c:pt>
                <c:pt idx="1841">
                  <c:v>0.54838864287310662</c:v>
                </c:pt>
                <c:pt idx="1842">
                  <c:v>0.54814203374856907</c:v>
                </c:pt>
                <c:pt idx="1843">
                  <c:v>0.55110207321576199</c:v>
                </c:pt>
                <c:pt idx="1844">
                  <c:v>0.55208584104655389</c:v>
                </c:pt>
                <c:pt idx="1845">
                  <c:v>0.55233202519229496</c:v>
                </c:pt>
                <c:pt idx="1846">
                  <c:v>0.54839404832790906</c:v>
                </c:pt>
                <c:pt idx="1847">
                  <c:v>0.54667794143896575</c:v>
                </c:pt>
                <c:pt idx="1848">
                  <c:v>0.54569898891816304</c:v>
                </c:pt>
                <c:pt idx="1849">
                  <c:v>0.54569898891816304</c:v>
                </c:pt>
                <c:pt idx="1850">
                  <c:v>0.54324920939831978</c:v>
                </c:pt>
                <c:pt idx="1851">
                  <c:v>0.54080541663194637</c:v>
                </c:pt>
                <c:pt idx="1852">
                  <c:v>0.53788001438913791</c:v>
                </c:pt>
                <c:pt idx="1853">
                  <c:v>0.53472007272652256</c:v>
                </c:pt>
                <c:pt idx="1854">
                  <c:v>0.53084316456078484</c:v>
                </c:pt>
                <c:pt idx="1855">
                  <c:v>0.51998147013645457</c:v>
                </c:pt>
                <c:pt idx="1856">
                  <c:v>0.52189168981171719</c:v>
                </c:pt>
                <c:pt idx="1857">
                  <c:v>0.52739408215621486</c:v>
                </c:pt>
                <c:pt idx="1858">
                  <c:v>0.5257286051160055</c:v>
                </c:pt>
                <c:pt idx="1859">
                  <c:v>0.51622741746754941</c:v>
                </c:pt>
                <c:pt idx="1860">
                  <c:v>0.51382933593277724</c:v>
                </c:pt>
                <c:pt idx="1861">
                  <c:v>0.51575241285585416</c:v>
                </c:pt>
                <c:pt idx="1862">
                  <c:v>0.51095394836449137</c:v>
                </c:pt>
                <c:pt idx="1863">
                  <c:v>0.511431503283307</c:v>
                </c:pt>
                <c:pt idx="1864">
                  <c:v>0.53675400686668007</c:v>
                </c:pt>
                <c:pt idx="1865">
                  <c:v>0.54141383911271923</c:v>
                </c:pt>
                <c:pt idx="1866">
                  <c:v>0.53813668555466676</c:v>
                </c:pt>
                <c:pt idx="1867">
                  <c:v>0.52169704252977245</c:v>
                </c:pt>
                <c:pt idx="1868">
                  <c:v>0.51620516096339231</c:v>
                </c:pt>
                <c:pt idx="1869">
                  <c:v>0.51620516096339231</c:v>
                </c:pt>
                <c:pt idx="1870">
                  <c:v>0.51692544907863847</c:v>
                </c:pt>
                <c:pt idx="1871">
                  <c:v>0.51980452777345609</c:v>
                </c:pt>
                <c:pt idx="1872">
                  <c:v>0.51908267984275347</c:v>
                </c:pt>
                <c:pt idx="1873">
                  <c:v>0.52462084502454975</c:v>
                </c:pt>
                <c:pt idx="1874">
                  <c:v>0.52318406341535439</c:v>
                </c:pt>
                <c:pt idx="1875">
                  <c:v>0.52987942448661207</c:v>
                </c:pt>
                <c:pt idx="1876">
                  <c:v>0.53534260738447426</c:v>
                </c:pt>
                <c:pt idx="1877">
                  <c:v>0.5255503933887733</c:v>
                </c:pt>
                <c:pt idx="1878">
                  <c:v>0.5241032153858789</c:v>
                </c:pt>
                <c:pt idx="1879">
                  <c:v>0.52869258736655533</c:v>
                </c:pt>
                <c:pt idx="1880">
                  <c:v>0.54287868979502374</c:v>
                </c:pt>
                <c:pt idx="1881">
                  <c:v>0.54019576296575544</c:v>
                </c:pt>
                <c:pt idx="1882">
                  <c:v>0.54728796154731563</c:v>
                </c:pt>
                <c:pt idx="1883">
                  <c:v>0.54898781584551859</c:v>
                </c:pt>
                <c:pt idx="1884">
                  <c:v>0.54971756529820648</c:v>
                </c:pt>
                <c:pt idx="1885">
                  <c:v>0.55628052105902315</c:v>
                </c:pt>
                <c:pt idx="1886">
                  <c:v>0.55407841682608949</c:v>
                </c:pt>
                <c:pt idx="1887">
                  <c:v>0.55947321819931162</c:v>
                </c:pt>
                <c:pt idx="1888">
                  <c:v>0.55947321819931162</c:v>
                </c:pt>
                <c:pt idx="1889">
                  <c:v>0.55191224258955551</c:v>
                </c:pt>
                <c:pt idx="1890">
                  <c:v>0.55314104573529166</c:v>
                </c:pt>
                <c:pt idx="1891">
                  <c:v>0.55387742276032847</c:v>
                </c:pt>
                <c:pt idx="1892">
                  <c:v>0.55485853632422355</c:v>
                </c:pt>
                <c:pt idx="1893">
                  <c:v>0.5521631185344662</c:v>
                </c:pt>
                <c:pt idx="1894">
                  <c:v>0.55045246359800482</c:v>
                </c:pt>
                <c:pt idx="1895">
                  <c:v>0.54801284417863427</c:v>
                </c:pt>
                <c:pt idx="1896">
                  <c:v>0.54825740275041213</c:v>
                </c:pt>
                <c:pt idx="1897">
                  <c:v>0.54801290397290603</c:v>
                </c:pt>
                <c:pt idx="1898">
                  <c:v>0.54483364253979283</c:v>
                </c:pt>
                <c:pt idx="1899">
                  <c:v>0.54311627256923345</c:v>
                </c:pt>
                <c:pt idx="1900">
                  <c:v>0.52419270412489827</c:v>
                </c:pt>
                <c:pt idx="1901">
                  <c:v>0.51818068007680207</c:v>
                </c:pt>
                <c:pt idx="1902">
                  <c:v>0.52070084136712458</c:v>
                </c:pt>
                <c:pt idx="1903">
                  <c:v>0.52572849345360018</c:v>
                </c:pt>
                <c:pt idx="1904">
                  <c:v>0.52722924382878777</c:v>
                </c:pt>
                <c:pt idx="1905">
                  <c:v>0.52973425384882789</c:v>
                </c:pt>
                <c:pt idx="1906">
                  <c:v>0.53523150522314078</c:v>
                </c:pt>
                <c:pt idx="1907">
                  <c:v>0.53874909316283925</c:v>
                </c:pt>
                <c:pt idx="1908">
                  <c:v>0.52597993943224342</c:v>
                </c:pt>
                <c:pt idx="1909">
                  <c:v>0.5287696934266638</c:v>
                </c:pt>
                <c:pt idx="1910">
                  <c:v>0.52522897516667388</c:v>
                </c:pt>
                <c:pt idx="1911">
                  <c:v>0.52040664014129312</c:v>
                </c:pt>
                <c:pt idx="1912">
                  <c:v>0.52525234276817401</c:v>
                </c:pt>
                <c:pt idx="1913">
                  <c:v>0.52246046459558515</c:v>
                </c:pt>
                <c:pt idx="1914">
                  <c:v>0.51864269926089435</c:v>
                </c:pt>
                <c:pt idx="1915">
                  <c:v>0.52298608198956065</c:v>
                </c:pt>
                <c:pt idx="1916">
                  <c:v>0.52756506952453908</c:v>
                </c:pt>
                <c:pt idx="1917">
                  <c:v>0.52807152685550895</c:v>
                </c:pt>
                <c:pt idx="1918">
                  <c:v>0.53389873739515936</c:v>
                </c:pt>
                <c:pt idx="1919">
                  <c:v>0.53490629407022239</c:v>
                </c:pt>
                <c:pt idx="1920">
                  <c:v>0.53011557294062073</c:v>
                </c:pt>
                <c:pt idx="1921">
                  <c:v>0.53594278348027113</c:v>
                </c:pt>
                <c:pt idx="1922">
                  <c:v>0.53846167516792864</c:v>
                </c:pt>
                <c:pt idx="1923">
                  <c:v>0.53293403697697384</c:v>
                </c:pt>
                <c:pt idx="1924">
                  <c:v>0.52964954986226942</c:v>
                </c:pt>
                <c:pt idx="1925">
                  <c:v>0.53142394783438596</c:v>
                </c:pt>
                <c:pt idx="1926">
                  <c:v>0.52535107334045883</c:v>
                </c:pt>
                <c:pt idx="1927">
                  <c:v>0.51873192873760754</c:v>
                </c:pt>
                <c:pt idx="1928">
                  <c:v>0.52513889952182069</c:v>
                </c:pt>
                <c:pt idx="1929">
                  <c:v>0.52743072534305835</c:v>
                </c:pt>
                <c:pt idx="1930">
                  <c:v>0.53200389607476573</c:v>
                </c:pt>
                <c:pt idx="1931">
                  <c:v>0.53301552986333423</c:v>
                </c:pt>
                <c:pt idx="1932">
                  <c:v>0.53909147923042278</c:v>
                </c:pt>
                <c:pt idx="1933">
                  <c:v>0.53556858038794675</c:v>
                </c:pt>
                <c:pt idx="1934">
                  <c:v>0.53281030556347331</c:v>
                </c:pt>
                <c:pt idx="1935">
                  <c:v>0.53532476369774529</c:v>
                </c:pt>
                <c:pt idx="1936">
                  <c:v>0.52679704862375487</c:v>
                </c:pt>
                <c:pt idx="1937">
                  <c:v>0.52679704862375487</c:v>
                </c:pt>
                <c:pt idx="1938">
                  <c:v>0.528537909106222</c:v>
                </c:pt>
                <c:pt idx="1939">
                  <c:v>0.5260552874577612</c:v>
                </c:pt>
                <c:pt idx="1940">
                  <c:v>0.52927470301001478</c:v>
                </c:pt>
                <c:pt idx="1941">
                  <c:v>0.53921259120877252</c:v>
                </c:pt>
                <c:pt idx="1942">
                  <c:v>0.54142661334899389</c:v>
                </c:pt>
                <c:pt idx="1943">
                  <c:v>0.54216625831940812</c:v>
                </c:pt>
                <c:pt idx="1944">
                  <c:v>0.54290535661948203</c:v>
                </c:pt>
                <c:pt idx="1945">
                  <c:v>0.5397049627248488</c:v>
                </c:pt>
                <c:pt idx="1946">
                  <c:v>0.52439253990439927</c:v>
                </c:pt>
                <c:pt idx="1947">
                  <c:v>0.52790395199368956</c:v>
                </c:pt>
                <c:pt idx="1948">
                  <c:v>0.52240532665002548</c:v>
                </c:pt>
                <c:pt idx="1949">
                  <c:v>0.51763025753718306</c:v>
                </c:pt>
                <c:pt idx="1950">
                  <c:v>0.51813530804223362</c:v>
                </c:pt>
                <c:pt idx="1951">
                  <c:v>0.51561133025323813</c:v>
                </c:pt>
                <c:pt idx="1952">
                  <c:v>0.53180566223704373</c:v>
                </c:pt>
                <c:pt idx="1953">
                  <c:v>0.53952478574301987</c:v>
                </c:pt>
                <c:pt idx="1954">
                  <c:v>0.54454360632018428</c:v>
                </c:pt>
                <c:pt idx="1955">
                  <c:v>0.55478080981581468</c:v>
                </c:pt>
                <c:pt idx="1956">
                  <c:v>0.55922964817468768</c:v>
                </c:pt>
                <c:pt idx="1957">
                  <c:v>0.56419489147160928</c:v>
                </c:pt>
                <c:pt idx="1958">
                  <c:v>0.56592414048346695</c:v>
                </c:pt>
                <c:pt idx="1959">
                  <c:v>0.55753943024918828</c:v>
                </c:pt>
                <c:pt idx="1960">
                  <c:v>0.55604726412135941</c:v>
                </c:pt>
                <c:pt idx="1961">
                  <c:v>0.55156407607652758</c:v>
                </c:pt>
                <c:pt idx="1962">
                  <c:v>0.55681801653186913</c:v>
                </c:pt>
                <c:pt idx="1963">
                  <c:v>0.55781353669115241</c:v>
                </c:pt>
                <c:pt idx="1964">
                  <c:v>0.56154302450815885</c:v>
                </c:pt>
                <c:pt idx="1965">
                  <c:v>0.56154302450815885</c:v>
                </c:pt>
                <c:pt idx="1966">
                  <c:v>0.56179073320273398</c:v>
                </c:pt>
                <c:pt idx="1967">
                  <c:v>0.56278132260342739</c:v>
                </c:pt>
                <c:pt idx="1968">
                  <c:v>0.56129396514185081</c:v>
                </c:pt>
                <c:pt idx="1969">
                  <c:v>0.56601094627392634</c:v>
                </c:pt>
                <c:pt idx="1970">
                  <c:v>0.56329288351138629</c:v>
                </c:pt>
                <c:pt idx="1971">
                  <c:v>0.55639293279674851</c:v>
                </c:pt>
                <c:pt idx="1972">
                  <c:v>0.56383710153123978</c:v>
                </c:pt>
                <c:pt idx="1973">
                  <c:v>0.56285187985636298</c:v>
                </c:pt>
                <c:pt idx="1974">
                  <c:v>0.56457771812066271</c:v>
                </c:pt>
                <c:pt idx="1975">
                  <c:v>0.55990137059420453</c:v>
                </c:pt>
                <c:pt idx="1976">
                  <c:v>0.55794154697832987</c:v>
                </c:pt>
                <c:pt idx="1977">
                  <c:v>0.55720805064581158</c:v>
                </c:pt>
                <c:pt idx="1978">
                  <c:v>0.56234629385599011</c:v>
                </c:pt>
                <c:pt idx="1979">
                  <c:v>0.56575427827663272</c:v>
                </c:pt>
                <c:pt idx="1980">
                  <c:v>0.56917391677199181</c:v>
                </c:pt>
                <c:pt idx="1981">
                  <c:v>0.57233847373401714</c:v>
                </c:pt>
                <c:pt idx="1982">
                  <c:v>0.58058889838822725</c:v>
                </c:pt>
                <c:pt idx="1983">
                  <c:v>0.56446374796704801</c:v>
                </c:pt>
                <c:pt idx="1984">
                  <c:v>0.54456796397841711</c:v>
                </c:pt>
                <c:pt idx="1985">
                  <c:v>0.55199945492128755</c:v>
                </c:pt>
                <c:pt idx="1986">
                  <c:v>0.55176548206213916</c:v>
                </c:pt>
                <c:pt idx="1987">
                  <c:v>0.55246756490791493</c:v>
                </c:pt>
                <c:pt idx="1988">
                  <c:v>0.55340301860295704</c:v>
                </c:pt>
                <c:pt idx="1989">
                  <c:v>0.55106657000482628</c:v>
                </c:pt>
                <c:pt idx="1990">
                  <c:v>0.54570526464352098</c:v>
                </c:pt>
                <c:pt idx="1991">
                  <c:v>0.55173355121899048</c:v>
                </c:pt>
                <c:pt idx="1992">
                  <c:v>0.56223040216370701</c:v>
                </c:pt>
                <c:pt idx="1993">
                  <c:v>0.54422486199750197</c:v>
                </c:pt>
                <c:pt idx="1994">
                  <c:v>0.55950459871588476</c:v>
                </c:pt>
                <c:pt idx="1995">
                  <c:v>0.56760832643063364</c:v>
                </c:pt>
                <c:pt idx="1996">
                  <c:v>0.57312049914537877</c:v>
                </c:pt>
                <c:pt idx="1997">
                  <c:v>0.55439048544049074</c:v>
                </c:pt>
                <c:pt idx="1998">
                  <c:v>0.5413860011355579</c:v>
                </c:pt>
                <c:pt idx="1999">
                  <c:v>0.53629525301692138</c:v>
                </c:pt>
                <c:pt idx="2000">
                  <c:v>0.52828635424050319</c:v>
                </c:pt>
                <c:pt idx="2001">
                  <c:v>0.52290398151119166</c:v>
                </c:pt>
                <c:pt idx="2002">
                  <c:v>0.50982619120679484</c:v>
                </c:pt>
                <c:pt idx="2003">
                  <c:v>0.51462399792372426</c:v>
                </c:pt>
                <c:pt idx="2004">
                  <c:v>0.537816358087435</c:v>
                </c:pt>
                <c:pt idx="2005">
                  <c:v>0.53937191364299053</c:v>
                </c:pt>
                <c:pt idx="2006">
                  <c:v>0.54894235655418566</c:v>
                </c:pt>
                <c:pt idx="2007">
                  <c:v>0.54100584861767775</c:v>
                </c:pt>
                <c:pt idx="2008">
                  <c:v>0.52963227031496563</c:v>
                </c:pt>
                <c:pt idx="2009">
                  <c:v>0.5331720933238151</c:v>
                </c:pt>
                <c:pt idx="2010">
                  <c:v>0.53625851307690153</c:v>
                </c:pt>
                <c:pt idx="2011">
                  <c:v>0.53581895263734114</c:v>
                </c:pt>
                <c:pt idx="2012">
                  <c:v>0.53186116899618019</c:v>
                </c:pt>
                <c:pt idx="2013">
                  <c:v>0.53804218444871876</c:v>
                </c:pt>
                <c:pt idx="2014">
                  <c:v>0.51478637049523035</c:v>
                </c:pt>
                <c:pt idx="2015">
                  <c:v>0.53140811353206774</c:v>
                </c:pt>
                <c:pt idx="2016">
                  <c:v>0.52013988551615964</c:v>
                </c:pt>
                <c:pt idx="2017">
                  <c:v>0.51812871233180213</c:v>
                </c:pt>
                <c:pt idx="2018">
                  <c:v>0.52753310104653561</c:v>
                </c:pt>
                <c:pt idx="2019">
                  <c:v>0.53418793689391808</c:v>
                </c:pt>
                <c:pt idx="2020">
                  <c:v>0.52480874975680325</c:v>
                </c:pt>
                <c:pt idx="2021">
                  <c:v>0.54149044497772292</c:v>
                </c:pt>
                <c:pt idx="2022">
                  <c:v>0.53794277313736816</c:v>
                </c:pt>
                <c:pt idx="2023">
                  <c:v>0.54372826490416826</c:v>
                </c:pt>
                <c:pt idx="2024">
                  <c:v>0.54903799941744269</c:v>
                </c:pt>
                <c:pt idx="2025">
                  <c:v>0.55409961913575245</c:v>
                </c:pt>
                <c:pt idx="2026">
                  <c:v>0.55081518734245261</c:v>
                </c:pt>
                <c:pt idx="2027">
                  <c:v>0.56347341519055394</c:v>
                </c:pt>
                <c:pt idx="2028">
                  <c:v>0.57166307036296771</c:v>
                </c:pt>
                <c:pt idx="2029">
                  <c:v>0.58035494346162042</c:v>
                </c:pt>
                <c:pt idx="2030">
                  <c:v>0.57604645574081037</c:v>
                </c:pt>
                <c:pt idx="2031">
                  <c:v>0.58470071796495582</c:v>
                </c:pt>
                <c:pt idx="2032">
                  <c:v>0.56968570294994081</c:v>
                </c:pt>
                <c:pt idx="2033">
                  <c:v>0.56206375173042866</c:v>
                </c:pt>
                <c:pt idx="2034">
                  <c:v>0.57106089897642376</c:v>
                </c:pt>
                <c:pt idx="2035">
                  <c:v>0.58106524869369214</c:v>
                </c:pt>
                <c:pt idx="2036">
                  <c:v>0.57632795325872233</c:v>
                </c:pt>
                <c:pt idx="2037">
                  <c:v>0.58190017786223713</c:v>
                </c:pt>
                <c:pt idx="2038">
                  <c:v>0.55866914631918518</c:v>
                </c:pt>
                <c:pt idx="2039">
                  <c:v>0.54887951915817712</c:v>
                </c:pt>
                <c:pt idx="2040">
                  <c:v>0.53897852905916721</c:v>
                </c:pt>
                <c:pt idx="2041">
                  <c:v>0.56481186239250059</c:v>
                </c:pt>
                <c:pt idx="2042">
                  <c:v>0.55628221170200509</c:v>
                </c:pt>
                <c:pt idx="2043">
                  <c:v>0.51941207651150945</c:v>
                </c:pt>
                <c:pt idx="2044">
                  <c:v>0.5325979548611478</c:v>
                </c:pt>
                <c:pt idx="2045">
                  <c:v>0.53049887845476662</c:v>
                </c:pt>
                <c:pt idx="2046">
                  <c:v>0.5185089752153893</c:v>
                </c:pt>
                <c:pt idx="2047">
                  <c:v>0.52340571781704992</c:v>
                </c:pt>
                <c:pt idx="2048">
                  <c:v>0.54141419239332111</c:v>
                </c:pt>
                <c:pt idx="2049">
                  <c:v>0.54474405711756668</c:v>
                </c:pt>
                <c:pt idx="2050">
                  <c:v>0.53472108781291017</c:v>
                </c:pt>
                <c:pt idx="2051">
                  <c:v>0.53493201377789645</c:v>
                </c:pt>
                <c:pt idx="2052">
                  <c:v>0.52017030985550083</c:v>
                </c:pt>
                <c:pt idx="2053">
                  <c:v>0.50968229615687066</c:v>
                </c:pt>
                <c:pt idx="2054">
                  <c:v>0.49929942788951176</c:v>
                </c:pt>
                <c:pt idx="2055">
                  <c:v>0.50214095794415647</c:v>
                </c:pt>
                <c:pt idx="2056">
                  <c:v>0.49974339909498477</c:v>
                </c:pt>
                <c:pt idx="2057">
                  <c:v>0.49690311069647042</c:v>
                </c:pt>
                <c:pt idx="2058">
                  <c:v>0.49931327721706642</c:v>
                </c:pt>
                <c:pt idx="2059">
                  <c:v>0.50215480727171113</c:v>
                </c:pt>
                <c:pt idx="2060">
                  <c:v>0.51566832078522462</c:v>
                </c:pt>
                <c:pt idx="2061">
                  <c:v>0.48429403885857858</c:v>
                </c:pt>
                <c:pt idx="2062">
                  <c:v>0.49113710455200921</c:v>
                </c:pt>
                <c:pt idx="2063">
                  <c:v>0.49430883087733779</c:v>
                </c:pt>
                <c:pt idx="2064">
                  <c:v>0.48888877667679576</c:v>
                </c:pt>
                <c:pt idx="2065">
                  <c:v>0.48888877667679576</c:v>
                </c:pt>
                <c:pt idx="2066">
                  <c:v>0.50273982118179128</c:v>
                </c:pt>
                <c:pt idx="2067">
                  <c:v>0.49602089620978673</c:v>
                </c:pt>
                <c:pt idx="2068">
                  <c:v>0.49846805972480346</c:v>
                </c:pt>
                <c:pt idx="2069">
                  <c:v>0.49003485954726245</c:v>
                </c:pt>
                <c:pt idx="2070">
                  <c:v>0.48981104576033319</c:v>
                </c:pt>
                <c:pt idx="2071">
                  <c:v>0.47794625955034886</c:v>
                </c:pt>
                <c:pt idx="2072">
                  <c:v>0.48474281596176716</c:v>
                </c:pt>
                <c:pt idx="2073">
                  <c:v>0.48744308598876984</c:v>
                </c:pt>
                <c:pt idx="2074">
                  <c:v>0.48452567126704638</c:v>
                </c:pt>
                <c:pt idx="2075">
                  <c:v>0.48542596386213976</c:v>
                </c:pt>
                <c:pt idx="2076">
                  <c:v>0.4874498001562706</c:v>
                </c:pt>
                <c:pt idx="2077">
                  <c:v>0.47415552345505385</c:v>
                </c:pt>
                <c:pt idx="2078">
                  <c:v>0.47210025969620484</c:v>
                </c:pt>
                <c:pt idx="2079">
                  <c:v>0.47576158692732606</c:v>
                </c:pt>
                <c:pt idx="2080">
                  <c:v>0.47826956686348654</c:v>
                </c:pt>
                <c:pt idx="2081">
                  <c:v>0.47895528114920072</c:v>
                </c:pt>
                <c:pt idx="2082">
                  <c:v>0.49197492482211069</c:v>
                </c:pt>
                <c:pt idx="2083">
                  <c:v>0.50238918078137929</c:v>
                </c:pt>
                <c:pt idx="2084">
                  <c:v>0.50284726598522711</c:v>
                </c:pt>
                <c:pt idx="2085">
                  <c:v>0.49941320005116119</c:v>
                </c:pt>
                <c:pt idx="2086">
                  <c:v>0.5079130851878485</c:v>
                </c:pt>
                <c:pt idx="2087">
                  <c:v>0.513607846007894</c:v>
                </c:pt>
                <c:pt idx="2088">
                  <c:v>0.50568032618909442</c:v>
                </c:pt>
                <c:pt idx="2089">
                  <c:v>0.50248397915713094</c:v>
                </c:pt>
                <c:pt idx="2090">
                  <c:v>0.50431631997252269</c:v>
                </c:pt>
                <c:pt idx="2091">
                  <c:v>0.50660255682666078</c:v>
                </c:pt>
                <c:pt idx="2092">
                  <c:v>0.47808978310403294</c:v>
                </c:pt>
                <c:pt idx="2093">
                  <c:v>0.47032752983279758</c:v>
                </c:pt>
                <c:pt idx="2094">
                  <c:v>0.46548598053702295</c:v>
                </c:pt>
                <c:pt idx="2095">
                  <c:v>0.48295612649014108</c:v>
                </c:pt>
                <c:pt idx="2096">
                  <c:v>0.48317347054578119</c:v>
                </c:pt>
                <c:pt idx="2097">
                  <c:v>0.49056477489360717</c:v>
                </c:pt>
                <c:pt idx="2098">
                  <c:v>0.48689623799244186</c:v>
                </c:pt>
                <c:pt idx="2099">
                  <c:v>0.49485151642718705</c:v>
                </c:pt>
                <c:pt idx="2100">
                  <c:v>0.49485151642718705</c:v>
                </c:pt>
                <c:pt idx="2101">
                  <c:v>0.49421158468657267</c:v>
                </c:pt>
                <c:pt idx="2102">
                  <c:v>0.4854602506417488</c:v>
                </c:pt>
                <c:pt idx="2103">
                  <c:v>0.46392708957370399</c:v>
                </c:pt>
                <c:pt idx="2104">
                  <c:v>0.46634786422159125</c:v>
                </c:pt>
                <c:pt idx="2105">
                  <c:v>0.48061789715243641</c:v>
                </c:pt>
                <c:pt idx="2106">
                  <c:v>0.49165685819139748</c:v>
                </c:pt>
                <c:pt idx="2107">
                  <c:v>0.49625304991825236</c:v>
                </c:pt>
                <c:pt idx="2108">
                  <c:v>0.49712450961324139</c:v>
                </c:pt>
                <c:pt idx="2109">
                  <c:v>0.51257945084092971</c:v>
                </c:pt>
                <c:pt idx="2110">
                  <c:v>0.51836723219141201</c:v>
                </c:pt>
                <c:pt idx="2111">
                  <c:v>0.53345994456743606</c:v>
                </c:pt>
                <c:pt idx="2112">
                  <c:v>0.54046929036182856</c:v>
                </c:pt>
                <c:pt idx="2113">
                  <c:v>0.54658614334643085</c:v>
                </c:pt>
                <c:pt idx="2114">
                  <c:v>0.53882932992924004</c:v>
                </c:pt>
                <c:pt idx="2115">
                  <c:v>0.55339142687119969</c:v>
                </c:pt>
                <c:pt idx="2116">
                  <c:v>0.54283622315576796</c:v>
                </c:pt>
                <c:pt idx="2117">
                  <c:v>0.53579547214232648</c:v>
                </c:pt>
                <c:pt idx="2118">
                  <c:v>0.53149809354327193</c:v>
                </c:pt>
                <c:pt idx="2119">
                  <c:v>0.54681963001284462</c:v>
                </c:pt>
                <c:pt idx="2120">
                  <c:v>0.54979518792995408</c:v>
                </c:pt>
                <c:pt idx="2121">
                  <c:v>0.54681074964387433</c:v>
                </c:pt>
                <c:pt idx="2122">
                  <c:v>0.54510025146127861</c:v>
                </c:pt>
                <c:pt idx="2123">
                  <c:v>0.54167339346170695</c:v>
                </c:pt>
                <c:pt idx="2124">
                  <c:v>0.54704627117501026</c:v>
                </c:pt>
                <c:pt idx="2125">
                  <c:v>0.55666576668591239</c:v>
                </c:pt>
                <c:pt idx="2126">
                  <c:v>0.54523235571830708</c:v>
                </c:pt>
                <c:pt idx="2127">
                  <c:v>0.5561178487055376</c:v>
                </c:pt>
                <c:pt idx="2128">
                  <c:v>0.55336652595421487</c:v>
                </c:pt>
                <c:pt idx="2129">
                  <c:v>0.54615090625981755</c:v>
                </c:pt>
                <c:pt idx="2130">
                  <c:v>0.56410729788016822</c:v>
                </c:pt>
                <c:pt idx="2131">
                  <c:v>0.57418709628420017</c:v>
                </c:pt>
                <c:pt idx="2132">
                  <c:v>0.57210809420519815</c:v>
                </c:pt>
                <c:pt idx="2133">
                  <c:v>0.57044142753853144</c:v>
                </c:pt>
                <c:pt idx="2134">
                  <c:v>0.5666851671044747</c:v>
                </c:pt>
                <c:pt idx="2135">
                  <c:v>0.57799643648026022</c:v>
                </c:pt>
                <c:pt idx="2136">
                  <c:v>0.58213893855151122</c:v>
                </c:pt>
                <c:pt idx="2137">
                  <c:v>0.56841181708728494</c:v>
                </c:pt>
                <c:pt idx="2138">
                  <c:v>0.56799005411807368</c:v>
                </c:pt>
                <c:pt idx="2139">
                  <c:v>0.56482549715604835</c:v>
                </c:pt>
                <c:pt idx="2140">
                  <c:v>0.56778846011901141</c:v>
                </c:pt>
                <c:pt idx="2141">
                  <c:v>0.56863252004726628</c:v>
                </c:pt>
                <c:pt idx="2142">
                  <c:v>0.56019903912801683</c:v>
                </c:pt>
                <c:pt idx="2143">
                  <c:v>0.55998640889199724</c:v>
                </c:pt>
                <c:pt idx="2144">
                  <c:v>0.56700469898132089</c:v>
                </c:pt>
                <c:pt idx="2145">
                  <c:v>0.56256964090317929</c:v>
                </c:pt>
                <c:pt idx="2146">
                  <c:v>0.57350319851461751</c:v>
                </c:pt>
                <c:pt idx="2147">
                  <c:v>0.57412715858117325</c:v>
                </c:pt>
                <c:pt idx="2148">
                  <c:v>0.58432486929917526</c:v>
                </c:pt>
                <c:pt idx="2149">
                  <c:v>0.58514893192793505</c:v>
                </c:pt>
                <c:pt idx="2150">
                  <c:v>0.5909221278042236</c:v>
                </c:pt>
                <c:pt idx="2151">
                  <c:v>0.60199223850533057</c:v>
                </c:pt>
                <c:pt idx="2152">
                  <c:v>0.6102841124688464</c:v>
                </c:pt>
                <c:pt idx="2153">
                  <c:v>0.62097490194253069</c:v>
                </c:pt>
                <c:pt idx="2154">
                  <c:v>0.63562095564472765</c:v>
                </c:pt>
                <c:pt idx="2155">
                  <c:v>0.6343823098974114</c:v>
                </c:pt>
                <c:pt idx="2156">
                  <c:v>0.62549433966177681</c:v>
                </c:pt>
                <c:pt idx="2157">
                  <c:v>0.62382593507366424</c:v>
                </c:pt>
                <c:pt idx="2158">
                  <c:v>0.63615098207596221</c:v>
                </c:pt>
                <c:pt idx="2159">
                  <c:v>0.64027809722247475</c:v>
                </c:pt>
                <c:pt idx="2160">
                  <c:v>0.65022422237788302</c:v>
                </c:pt>
                <c:pt idx="2161">
                  <c:v>0.66376546160644267</c:v>
                </c:pt>
                <c:pt idx="2162">
                  <c:v>0.66126962134021972</c:v>
                </c:pt>
                <c:pt idx="2163">
                  <c:v>0.66168663551870177</c:v>
                </c:pt>
                <c:pt idx="2164">
                  <c:v>0.66335399691928532</c:v>
                </c:pt>
                <c:pt idx="2165">
                  <c:v>0.66439436312819089</c:v>
                </c:pt>
                <c:pt idx="2166">
                  <c:v>0.6548130259067787</c:v>
                </c:pt>
                <c:pt idx="2167">
                  <c:v>0.64576991339363465</c:v>
                </c:pt>
                <c:pt idx="2168">
                  <c:v>0.64110098300314233</c:v>
                </c:pt>
                <c:pt idx="2169">
                  <c:v>0.64024810453832359</c:v>
                </c:pt>
                <c:pt idx="2170">
                  <c:v>0.64451613697537014</c:v>
                </c:pt>
                <c:pt idx="2171">
                  <c:v>0.65790330229623717</c:v>
                </c:pt>
                <c:pt idx="2172">
                  <c:v>0.67556429734254342</c:v>
                </c:pt>
                <c:pt idx="2173">
                  <c:v>0.66350080527905131</c:v>
                </c:pt>
                <c:pt idx="2174">
                  <c:v>0.66478615232275307</c:v>
                </c:pt>
                <c:pt idx="2175">
                  <c:v>0.67291623362356601</c:v>
                </c:pt>
                <c:pt idx="2176">
                  <c:v>0.66867175145039115</c:v>
                </c:pt>
                <c:pt idx="2177">
                  <c:v>0.67374360267608846</c:v>
                </c:pt>
                <c:pt idx="2178">
                  <c:v>0.67815907786532315</c:v>
                </c:pt>
                <c:pt idx="2179">
                  <c:v>0.68111578325075073</c:v>
                </c:pt>
                <c:pt idx="2180">
                  <c:v>0.67395638127138668</c:v>
                </c:pt>
                <c:pt idx="2181">
                  <c:v>0.67459264850362421</c:v>
                </c:pt>
                <c:pt idx="2182">
                  <c:v>0.66738620509540036</c:v>
                </c:pt>
                <c:pt idx="2183">
                  <c:v>0.67421797281529783</c:v>
                </c:pt>
                <c:pt idx="2184">
                  <c:v>0.66403985576695179</c:v>
                </c:pt>
                <c:pt idx="2185">
                  <c:v>0.66318295773781721</c:v>
                </c:pt>
                <c:pt idx="2186">
                  <c:v>0.66168210010488415</c:v>
                </c:pt>
                <c:pt idx="2187">
                  <c:v>0.65588437624832419</c:v>
                </c:pt>
                <c:pt idx="2188">
                  <c:v>0.6522126699848253</c:v>
                </c:pt>
                <c:pt idx="2189">
                  <c:v>0.63205225376978091</c:v>
                </c:pt>
                <c:pt idx="2190">
                  <c:v>0.63249473164588721</c:v>
                </c:pt>
                <c:pt idx="2191">
                  <c:v>0.64576319692673645</c:v>
                </c:pt>
                <c:pt idx="2192">
                  <c:v>0.65121932961988349</c:v>
                </c:pt>
                <c:pt idx="2193">
                  <c:v>0.65451096885622329</c:v>
                </c:pt>
                <c:pt idx="2194">
                  <c:v>0.65888542204957401</c:v>
                </c:pt>
                <c:pt idx="2195">
                  <c:v>0.6388505788439991</c:v>
                </c:pt>
                <c:pt idx="2196">
                  <c:v>0.63085057884399909</c:v>
                </c:pt>
                <c:pt idx="2197">
                  <c:v>0.62368212006263712</c:v>
                </c:pt>
                <c:pt idx="2198">
                  <c:v>0.61555937638032665</c:v>
                </c:pt>
                <c:pt idx="2199">
                  <c:v>0.62443107792718733</c:v>
                </c:pt>
                <c:pt idx="2200">
                  <c:v>0.6296170982203102</c:v>
                </c:pt>
                <c:pt idx="2201">
                  <c:v>0.62714962401663144</c:v>
                </c:pt>
                <c:pt idx="2202">
                  <c:v>0.63457035709511134</c:v>
                </c:pt>
                <c:pt idx="2203">
                  <c:v>0.6292132142379685</c:v>
                </c:pt>
                <c:pt idx="2204">
                  <c:v>0.62566081636940718</c:v>
                </c:pt>
                <c:pt idx="2205">
                  <c:v>0.62610644916798119</c:v>
                </c:pt>
                <c:pt idx="2206">
                  <c:v>0.61719776319916164</c:v>
                </c:pt>
                <c:pt idx="2207">
                  <c:v>0.61427641488455487</c:v>
                </c:pt>
                <c:pt idx="2208">
                  <c:v>0.62734831030939142</c:v>
                </c:pt>
                <c:pt idx="2209">
                  <c:v>0.63713696436945821</c:v>
                </c:pt>
                <c:pt idx="2210">
                  <c:v>0.64275367971432451</c:v>
                </c:pt>
                <c:pt idx="2211">
                  <c:v>0.64900926505838163</c:v>
                </c:pt>
                <c:pt idx="2212">
                  <c:v>0.64257054392161428</c:v>
                </c:pt>
                <c:pt idx="2213">
                  <c:v>0.65396719196630704</c:v>
                </c:pt>
                <c:pt idx="2214">
                  <c:v>0.64645503995570164</c:v>
                </c:pt>
                <c:pt idx="2215">
                  <c:v>0.64044435429230007</c:v>
                </c:pt>
                <c:pt idx="2216">
                  <c:v>0.63954849762936616</c:v>
                </c:pt>
                <c:pt idx="2217">
                  <c:v>0.63708268278964408</c:v>
                </c:pt>
                <c:pt idx="2218">
                  <c:v>0.63775684009301492</c:v>
                </c:pt>
                <c:pt idx="2219">
                  <c:v>0.63708313697152374</c:v>
                </c:pt>
                <c:pt idx="2220">
                  <c:v>0.63168987854455749</c:v>
                </c:pt>
                <c:pt idx="2221">
                  <c:v>0.63846800778088819</c:v>
                </c:pt>
                <c:pt idx="2222">
                  <c:v>0.63644825912738734</c:v>
                </c:pt>
                <c:pt idx="2223">
                  <c:v>0.63217571583977772</c:v>
                </c:pt>
                <c:pt idx="2224">
                  <c:v>0.63556324971511657</c:v>
                </c:pt>
                <c:pt idx="2225">
                  <c:v>0.63353759137615639</c:v>
                </c:pt>
                <c:pt idx="2226">
                  <c:v>0.63421418136262464</c:v>
                </c:pt>
                <c:pt idx="2227">
                  <c:v>0.62993200872345401</c:v>
                </c:pt>
                <c:pt idx="2228">
                  <c:v>0.63015642524050963</c:v>
                </c:pt>
                <c:pt idx="2229">
                  <c:v>0.63644149819224927</c:v>
                </c:pt>
                <c:pt idx="2230">
                  <c:v>0.63956440695870032</c:v>
                </c:pt>
                <c:pt idx="2231">
                  <c:v>0.63576042396474197</c:v>
                </c:pt>
                <c:pt idx="2232">
                  <c:v>0.65080983995755426</c:v>
                </c:pt>
                <c:pt idx="2233">
                  <c:v>0.6665212805417543</c:v>
                </c:pt>
                <c:pt idx="2234">
                  <c:v>0.66608555069425968</c:v>
                </c:pt>
                <c:pt idx="2235">
                  <c:v>0.66521447055488681</c:v>
                </c:pt>
                <c:pt idx="2236">
                  <c:v>0.6582397539027508</c:v>
                </c:pt>
                <c:pt idx="2237">
                  <c:v>0.65165503046113538</c:v>
                </c:pt>
                <c:pt idx="2238">
                  <c:v>0.64325909586104701</c:v>
                </c:pt>
                <c:pt idx="2239">
                  <c:v>0.63835713507673331</c:v>
                </c:pt>
                <c:pt idx="2240">
                  <c:v>0.64373107148515241</c:v>
                </c:pt>
                <c:pt idx="2241">
                  <c:v>0.63883129420230167</c:v>
                </c:pt>
                <c:pt idx="2242">
                  <c:v>0.64263612858009933</c:v>
                </c:pt>
                <c:pt idx="2243">
                  <c:v>0.65467626235936349</c:v>
                </c:pt>
                <c:pt idx="2244">
                  <c:v>0.67031847430031966</c:v>
                </c:pt>
                <c:pt idx="2245">
                  <c:v>0.67166135702189522</c:v>
                </c:pt>
                <c:pt idx="2246">
                  <c:v>0.66495594799194435</c:v>
                </c:pt>
                <c:pt idx="2247">
                  <c:v>0.66833128552569765</c:v>
                </c:pt>
                <c:pt idx="2248">
                  <c:v>0.65958492984056649</c:v>
                </c:pt>
                <c:pt idx="2249">
                  <c:v>0.65483379861884705</c:v>
                </c:pt>
                <c:pt idx="2250">
                  <c:v>0.65346985226740351</c:v>
                </c:pt>
                <c:pt idx="2251">
                  <c:v>0.6705424677921018</c:v>
                </c:pt>
                <c:pt idx="2252">
                  <c:v>0.67636162625226293</c:v>
                </c:pt>
                <c:pt idx="2253">
                  <c:v>0.68514145515816116</c:v>
                </c:pt>
                <c:pt idx="2254">
                  <c:v>0.67933917888054451</c:v>
                </c:pt>
                <c:pt idx="2255">
                  <c:v>0.68135938090074655</c:v>
                </c:pt>
                <c:pt idx="2256">
                  <c:v>0.68583966763909787</c:v>
                </c:pt>
                <c:pt idx="2257">
                  <c:v>0.69163806192990962</c:v>
                </c:pt>
                <c:pt idx="2258">
                  <c:v>0.69410553613358839</c:v>
                </c:pt>
                <c:pt idx="2259">
                  <c:v>0.69388177242806137</c:v>
                </c:pt>
                <c:pt idx="2260">
                  <c:v>0.68918168290254656</c:v>
                </c:pt>
                <c:pt idx="2261">
                  <c:v>0.6912055191966775</c:v>
                </c:pt>
                <c:pt idx="2262">
                  <c:v>0.69322526785017846</c:v>
                </c:pt>
                <c:pt idx="2263">
                  <c:v>0.70935068778298915</c:v>
                </c:pt>
                <c:pt idx="2264">
                  <c:v>0.72367733534745904</c:v>
                </c:pt>
                <c:pt idx="2265">
                  <c:v>0.72099397219897965</c:v>
                </c:pt>
                <c:pt idx="2266">
                  <c:v>0.71673388251288095</c:v>
                </c:pt>
                <c:pt idx="2267">
                  <c:v>0.71853527859484456</c:v>
                </c:pt>
                <c:pt idx="2268">
                  <c:v>0.7198838962617361</c:v>
                </c:pt>
                <c:pt idx="2269">
                  <c:v>0.7223530320642052</c:v>
                </c:pt>
                <c:pt idx="2270">
                  <c:v>0.72638348437051958</c:v>
                </c:pt>
                <c:pt idx="2271">
                  <c:v>0.72863168580936855</c:v>
                </c:pt>
                <c:pt idx="2272">
                  <c:v>0.73603410842040484</c:v>
                </c:pt>
                <c:pt idx="2273">
                  <c:v>0.7195567091774745</c:v>
                </c:pt>
                <c:pt idx="2274">
                  <c:v>0.72284257993322476</c:v>
                </c:pt>
                <c:pt idx="2275">
                  <c:v>0.72284257993322476</c:v>
                </c:pt>
                <c:pt idx="2276">
                  <c:v>0.73295247004311492</c:v>
                </c:pt>
                <c:pt idx="2277">
                  <c:v>0.73708649963406359</c:v>
                </c:pt>
                <c:pt idx="2278">
                  <c:v>0.74779220205923291</c:v>
                </c:pt>
                <c:pt idx="2279">
                  <c:v>0.74001010089191777</c:v>
                </c:pt>
                <c:pt idx="2280">
                  <c:v>0.73783145165444497</c:v>
                </c:pt>
                <c:pt idx="2281">
                  <c:v>0.73848647348850605</c:v>
                </c:pt>
                <c:pt idx="2282">
                  <c:v>0.73892286886271508</c:v>
                </c:pt>
                <c:pt idx="2283">
                  <c:v>0.74590214912443809</c:v>
                </c:pt>
                <c:pt idx="2284">
                  <c:v>0.74260761804602826</c:v>
                </c:pt>
                <c:pt idx="2285">
                  <c:v>0.74194653386797627</c:v>
                </c:pt>
                <c:pt idx="2286">
                  <c:v>0.73599284037293766</c:v>
                </c:pt>
                <c:pt idx="2287">
                  <c:v>0.7424258483587407</c:v>
                </c:pt>
                <c:pt idx="2288">
                  <c:v>0.74617281772175592</c:v>
                </c:pt>
                <c:pt idx="2289">
                  <c:v>0.74836868948284518</c:v>
                </c:pt>
                <c:pt idx="2290">
                  <c:v>0.75318902252403719</c:v>
                </c:pt>
                <c:pt idx="2291">
                  <c:v>0.76561815466533678</c:v>
                </c:pt>
                <c:pt idx="2292">
                  <c:v>0.75921497515551117</c:v>
                </c:pt>
                <c:pt idx="2293">
                  <c:v>0.7554371973777334</c:v>
                </c:pt>
                <c:pt idx="2294">
                  <c:v>0.76145994999874622</c:v>
                </c:pt>
                <c:pt idx="2295">
                  <c:v>0.76545108081914526</c:v>
                </c:pt>
                <c:pt idx="2296">
                  <c:v>0.76456768859299684</c:v>
                </c:pt>
                <c:pt idx="2297">
                  <c:v>0.76058890875214802</c:v>
                </c:pt>
                <c:pt idx="2298">
                  <c:v>0.76236431931584092</c:v>
                </c:pt>
                <c:pt idx="2299">
                  <c:v>0.76280738533267733</c:v>
                </c:pt>
                <c:pt idx="2300">
                  <c:v>0.77365769534153483</c:v>
                </c:pt>
                <c:pt idx="2301">
                  <c:v>0.76642877967888423</c:v>
                </c:pt>
                <c:pt idx="2302">
                  <c:v>0.7670812372691409</c:v>
                </c:pt>
                <c:pt idx="2303">
                  <c:v>0.77164546243758259</c:v>
                </c:pt>
                <c:pt idx="2304">
                  <c:v>0.75412058143368821</c:v>
                </c:pt>
                <c:pt idx="2305">
                  <c:v>0.75369532096164904</c:v>
                </c:pt>
                <c:pt idx="2306">
                  <c:v>0.75050722319331753</c:v>
                </c:pt>
                <c:pt idx="2307">
                  <c:v>0.76031532553873327</c:v>
                </c:pt>
                <c:pt idx="2308">
                  <c:v>0.75820383905224686</c:v>
                </c:pt>
                <c:pt idx="2309">
                  <c:v>0.75925735780488057</c:v>
                </c:pt>
                <c:pt idx="2310">
                  <c:v>0.77167579602841252</c:v>
                </c:pt>
                <c:pt idx="2311">
                  <c:v>0.76689409124670782</c:v>
                </c:pt>
                <c:pt idx="2312">
                  <c:v>0.75468635278198615</c:v>
                </c:pt>
                <c:pt idx="2313">
                  <c:v>0.77291006455408506</c:v>
                </c:pt>
                <c:pt idx="2314">
                  <c:v>0.77044143669973408</c:v>
                </c:pt>
                <c:pt idx="2315">
                  <c:v>0.78075284111301513</c:v>
                </c:pt>
                <c:pt idx="2316">
                  <c:v>0.78789715627937551</c:v>
                </c:pt>
                <c:pt idx="2317">
                  <c:v>0.8020844282696471</c:v>
                </c:pt>
                <c:pt idx="2318">
                  <c:v>0.79608922443271668</c:v>
                </c:pt>
                <c:pt idx="2319">
                  <c:v>0.78138918470287955</c:v>
                </c:pt>
                <c:pt idx="2320">
                  <c:v>0.76727628147707305</c:v>
                </c:pt>
                <c:pt idx="2321">
                  <c:v>0.75582433873678678</c:v>
                </c:pt>
                <c:pt idx="2322">
                  <c:v>0.74589467386297625</c:v>
                </c:pt>
                <c:pt idx="2323">
                  <c:v>0.75425238385043969</c:v>
                </c:pt>
                <c:pt idx="2324">
                  <c:v>0.76627061841322452</c:v>
                </c:pt>
                <c:pt idx="2325">
                  <c:v>0.78101263315523928</c:v>
                </c:pt>
                <c:pt idx="2326">
                  <c:v>0.78454546773545542</c:v>
                </c:pt>
                <c:pt idx="2327">
                  <c:v>0.80587493553417155</c:v>
                </c:pt>
                <c:pt idx="2328">
                  <c:v>0.79817015045712381</c:v>
                </c:pt>
                <c:pt idx="2329">
                  <c:v>0.78227477822372338</c:v>
                </c:pt>
                <c:pt idx="2330">
                  <c:v>0.79351992236602564</c:v>
                </c:pt>
                <c:pt idx="2331">
                  <c:v>0.80079853134297663</c:v>
                </c:pt>
                <c:pt idx="2332">
                  <c:v>0.80220358955253102</c:v>
                </c:pt>
                <c:pt idx="2333">
                  <c:v>0.80641284992535112</c:v>
                </c:pt>
                <c:pt idx="2334">
                  <c:v>0.81639288984551084</c:v>
                </c:pt>
                <c:pt idx="2335">
                  <c:v>0.83453805113583335</c:v>
                </c:pt>
                <c:pt idx="2336">
                  <c:v>0.81037963529424917</c:v>
                </c:pt>
                <c:pt idx="2337">
                  <c:v>0.81078547945009327</c:v>
                </c:pt>
                <c:pt idx="2338">
                  <c:v>0.78522767011946448</c:v>
                </c:pt>
                <c:pt idx="2339">
                  <c:v>0.82352908560655846</c:v>
                </c:pt>
                <c:pt idx="2340">
                  <c:v>0.8319492941069595</c:v>
                </c:pt>
                <c:pt idx="2341">
                  <c:v>0.8313528726357865</c:v>
                </c:pt>
                <c:pt idx="2342">
                  <c:v>0.83592816605134257</c:v>
                </c:pt>
                <c:pt idx="2343">
                  <c:v>0.86008658189292675</c:v>
                </c:pt>
                <c:pt idx="2344">
                  <c:v>0.86511365072509994</c:v>
                </c:pt>
                <c:pt idx="2345">
                  <c:v>0.8620044396874007</c:v>
                </c:pt>
                <c:pt idx="2346">
                  <c:v>0.86375882565231299</c:v>
                </c:pt>
                <c:pt idx="2347">
                  <c:v>0.86803981417148024</c:v>
                </c:pt>
                <c:pt idx="2348">
                  <c:v>0.8599018564113563</c:v>
                </c:pt>
                <c:pt idx="2349">
                  <c:v>0.85586572341116418</c:v>
                </c:pt>
                <c:pt idx="2350">
                  <c:v>0.85892851054745822</c:v>
                </c:pt>
                <c:pt idx="2351">
                  <c:v>0.84824148764669483</c:v>
                </c:pt>
                <c:pt idx="2352">
                  <c:v>0.84399766048620095</c:v>
                </c:pt>
                <c:pt idx="2353">
                  <c:v>0.82075085692169103</c:v>
                </c:pt>
                <c:pt idx="2354">
                  <c:v>0.83265089658849001</c:v>
                </c:pt>
                <c:pt idx="2355">
                  <c:v>0.82559484014003837</c:v>
                </c:pt>
                <c:pt idx="2356">
                  <c:v>0.81355378210608653</c:v>
                </c:pt>
                <c:pt idx="2357">
                  <c:v>0.82654079509309941</c:v>
                </c:pt>
                <c:pt idx="2358">
                  <c:v>0.84705361560591985</c:v>
                </c:pt>
                <c:pt idx="2359">
                  <c:v>0.84937290435736945</c:v>
                </c:pt>
                <c:pt idx="2360">
                  <c:v>0.85227875480293314</c:v>
                </c:pt>
                <c:pt idx="2361">
                  <c:v>0.85884626494394145</c:v>
                </c:pt>
                <c:pt idx="2362">
                  <c:v>0.87440138841273396</c:v>
                </c:pt>
                <c:pt idx="2363">
                  <c:v>0.87172093656513683</c:v>
                </c:pt>
                <c:pt idx="2364">
                  <c:v>0.87652032224376986</c:v>
                </c:pt>
                <c:pt idx="2365">
                  <c:v>0.87422762067709048</c:v>
                </c:pt>
                <c:pt idx="2366">
                  <c:v>0.88380249620370854</c:v>
                </c:pt>
                <c:pt idx="2367">
                  <c:v>0.87299066008838233</c:v>
                </c:pt>
                <c:pt idx="2368">
                  <c:v>0.87261535515312239</c:v>
                </c:pt>
                <c:pt idx="2369">
                  <c:v>0.88780950259262714</c:v>
                </c:pt>
                <c:pt idx="2370">
                  <c:v>0.87154933999100104</c:v>
                </c:pt>
                <c:pt idx="2371">
                  <c:v>0.8804584309000919</c:v>
                </c:pt>
                <c:pt idx="2372">
                  <c:v>0.85936138448658983</c:v>
                </c:pt>
                <c:pt idx="2373">
                  <c:v>0.85823694670548034</c:v>
                </c:pt>
                <c:pt idx="2374">
                  <c:v>0.85917503300942022</c:v>
                </c:pt>
                <c:pt idx="2375">
                  <c:v>0.84661645756424686</c:v>
                </c:pt>
                <c:pt idx="2376">
                  <c:v>0.85827880484303254</c:v>
                </c:pt>
                <c:pt idx="2377">
                  <c:v>0.87176447631709131</c:v>
                </c:pt>
                <c:pt idx="2378">
                  <c:v>0.86178480527661816</c:v>
                </c:pt>
                <c:pt idx="2379">
                  <c:v>0.87466514875244417</c:v>
                </c:pt>
                <c:pt idx="2380">
                  <c:v>0.87853540308344313</c:v>
                </c:pt>
                <c:pt idx="2381">
                  <c:v>0.87633235553433353</c:v>
                </c:pt>
                <c:pt idx="2382">
                  <c:v>0.87026059840461867</c:v>
                </c:pt>
                <c:pt idx="2383">
                  <c:v>0.86230058359528883</c:v>
                </c:pt>
                <c:pt idx="2384">
                  <c:v>0.85017145502652602</c:v>
                </c:pt>
                <c:pt idx="2385">
                  <c:v>0.86547179503408178</c:v>
                </c:pt>
                <c:pt idx="2386">
                  <c:v>0.85523923689454695</c:v>
                </c:pt>
                <c:pt idx="2387">
                  <c:v>0.8437730714810131</c:v>
                </c:pt>
                <c:pt idx="2388">
                  <c:v>0.85251998153995967</c:v>
                </c:pt>
                <c:pt idx="2389">
                  <c:v>0.84479142357577497</c:v>
                </c:pt>
                <c:pt idx="2390">
                  <c:v>0.85542972144811547</c:v>
                </c:pt>
                <c:pt idx="2391">
                  <c:v>0.84114400716240123</c:v>
                </c:pt>
                <c:pt idx="2392">
                  <c:v>0.83580457161701605</c:v>
                </c:pt>
                <c:pt idx="2393">
                  <c:v>0.82583524646364181</c:v>
                </c:pt>
                <c:pt idx="2394">
                  <c:v>0.82699713647138773</c:v>
                </c:pt>
                <c:pt idx="2395">
                  <c:v>0.82815767805746132</c:v>
                </c:pt>
                <c:pt idx="2396">
                  <c:v>0.82352089289517383</c:v>
                </c:pt>
                <c:pt idx="2397">
                  <c:v>0.82526778730511174</c:v>
                </c:pt>
                <c:pt idx="2398">
                  <c:v>0.83592463675289319</c:v>
                </c:pt>
                <c:pt idx="2399">
                  <c:v>0.8002651275504391</c:v>
                </c:pt>
                <c:pt idx="2400">
                  <c:v>0.78360463143788817</c:v>
                </c:pt>
                <c:pt idx="2401">
                  <c:v>0.77195131752674473</c:v>
                </c:pt>
                <c:pt idx="2402">
                  <c:v>0.78890047006911757</c:v>
                </c:pt>
                <c:pt idx="2403">
                  <c:v>0.78908162948940741</c:v>
                </c:pt>
                <c:pt idx="2404">
                  <c:v>0.8019416186218109</c:v>
                </c:pt>
                <c:pt idx="2405">
                  <c:v>0.80480284895085241</c:v>
                </c:pt>
                <c:pt idx="2406">
                  <c:v>0.82488893216462567</c:v>
                </c:pt>
                <c:pt idx="2407">
                  <c:v>0.81187908687629939</c:v>
                </c:pt>
                <c:pt idx="2408">
                  <c:v>0.79348269673398775</c:v>
                </c:pt>
                <c:pt idx="2409">
                  <c:v>0.80002442233511928</c:v>
                </c:pt>
                <c:pt idx="2410">
                  <c:v>0.79932180508586581</c:v>
                </c:pt>
                <c:pt idx="2411">
                  <c:v>0.81039580754675533</c:v>
                </c:pt>
                <c:pt idx="2412">
                  <c:v>0.81039580754675533</c:v>
                </c:pt>
                <c:pt idx="2413">
                  <c:v>0.8131774487150446</c:v>
                </c:pt>
                <c:pt idx="2414">
                  <c:v>0.83190144316719439</c:v>
                </c:pt>
                <c:pt idx="2415">
                  <c:v>0.8472724679021767</c:v>
                </c:pt>
                <c:pt idx="2416">
                  <c:v>0.85875672055573504</c:v>
                </c:pt>
                <c:pt idx="2417">
                  <c:v>0.84482243533295853</c:v>
                </c:pt>
                <c:pt idx="2418">
                  <c:v>0.86401294475375412</c:v>
                </c:pt>
                <c:pt idx="2419">
                  <c:v>0.87633749114197723</c:v>
                </c:pt>
                <c:pt idx="2420">
                  <c:v>0.89223197879838567</c:v>
                </c:pt>
                <c:pt idx="2421">
                  <c:v>0.88424263126176772</c:v>
                </c:pt>
                <c:pt idx="2422">
                  <c:v>0.90405769070694597</c:v>
                </c:pt>
                <c:pt idx="2423">
                  <c:v>0.88559914148414798</c:v>
                </c:pt>
                <c:pt idx="2424">
                  <c:v>0.87844492844758204</c:v>
                </c:pt>
                <c:pt idx="2425">
                  <c:v>0.88613107736671737</c:v>
                </c:pt>
                <c:pt idx="2426">
                  <c:v>0.89789017477653787</c:v>
                </c:pt>
                <c:pt idx="2427">
                  <c:v>0.87166118153011107</c:v>
                </c:pt>
                <c:pt idx="2428">
                  <c:v>0.8738038200363859</c:v>
                </c:pt>
                <c:pt idx="2429">
                  <c:v>0.8719633292388399</c:v>
                </c:pt>
                <c:pt idx="2430">
                  <c:v>0.86305122106428556</c:v>
                </c:pt>
                <c:pt idx="2431">
                  <c:v>0.88816750013405299</c:v>
                </c:pt>
                <c:pt idx="2432">
                  <c:v>0.86805255760531741</c:v>
                </c:pt>
                <c:pt idx="2433">
                  <c:v>0.83903573402143106</c:v>
                </c:pt>
                <c:pt idx="2434">
                  <c:v>0.83935364850243566</c:v>
                </c:pt>
                <c:pt idx="2435">
                  <c:v>0.85921698872172703</c:v>
                </c:pt>
                <c:pt idx="2436">
                  <c:v>0.8665401423521415</c:v>
                </c:pt>
                <c:pt idx="2437">
                  <c:v>0.88741598601875582</c:v>
                </c:pt>
                <c:pt idx="2438">
                  <c:v>0.89448855674446304</c:v>
                </c:pt>
                <c:pt idx="2439">
                  <c:v>0.89201100951621903</c:v>
                </c:pt>
                <c:pt idx="2440">
                  <c:v>0.8826971318384792</c:v>
                </c:pt>
                <c:pt idx="2441">
                  <c:v>0.87141540197323319</c:v>
                </c:pt>
                <c:pt idx="2442">
                  <c:v>0.8696721373139622</c:v>
                </c:pt>
                <c:pt idx="2443">
                  <c:v>0.86983089267195557</c:v>
                </c:pt>
                <c:pt idx="2444">
                  <c:v>0.89744994029100322</c:v>
                </c:pt>
                <c:pt idx="2445">
                  <c:v>0.90169414531875369</c:v>
                </c:pt>
                <c:pt idx="2446">
                  <c:v>0.90884629096244685</c:v>
                </c:pt>
                <c:pt idx="2447">
                  <c:v>0.89415939619162699</c:v>
                </c:pt>
                <c:pt idx="2448">
                  <c:v>0.91499604324109418</c:v>
                </c:pt>
                <c:pt idx="2449">
                  <c:v>0.90362502309814419</c:v>
                </c:pt>
                <c:pt idx="2450">
                  <c:v>0.90083172700875869</c:v>
                </c:pt>
                <c:pt idx="2451">
                  <c:v>0.90808168581581095</c:v>
                </c:pt>
                <c:pt idx="2452">
                  <c:v>0.91217133083462332</c:v>
                </c:pt>
                <c:pt idx="2453">
                  <c:v>0.90428696815394005</c:v>
                </c:pt>
                <c:pt idx="2454">
                  <c:v>0.88955186881619175</c:v>
                </c:pt>
                <c:pt idx="2455">
                  <c:v>0.8831663873844996</c:v>
                </c:pt>
                <c:pt idx="2456">
                  <c:v>0.870989827262734</c:v>
                </c:pt>
                <c:pt idx="2457">
                  <c:v>0.87732435902099459</c:v>
                </c:pt>
                <c:pt idx="2458">
                  <c:v>0.88446964653375393</c:v>
                </c:pt>
                <c:pt idx="2459">
                  <c:v>0.85626018707429441</c:v>
                </c:pt>
                <c:pt idx="2460">
                  <c:v>0.83276749773636116</c:v>
                </c:pt>
                <c:pt idx="2461">
                  <c:v>0.82281565182945904</c:v>
                </c:pt>
                <c:pt idx="2462">
                  <c:v>0.81454716933918669</c:v>
                </c:pt>
                <c:pt idx="2463">
                  <c:v>0.81193150806732139</c:v>
                </c:pt>
                <c:pt idx="2464">
                  <c:v>0.79340995422368921</c:v>
                </c:pt>
                <c:pt idx="2465">
                  <c:v>0.82230106978815143</c:v>
                </c:pt>
                <c:pt idx="2466">
                  <c:v>0.80850460817477698</c:v>
                </c:pt>
                <c:pt idx="2467">
                  <c:v>0.81492330468563934</c:v>
                </c:pt>
                <c:pt idx="2468">
                  <c:v>0.79840654262513244</c:v>
                </c:pt>
                <c:pt idx="2469">
                  <c:v>0.79973677208971516</c:v>
                </c:pt>
                <c:pt idx="2470">
                  <c:v>0.80206158112325887</c:v>
                </c:pt>
                <c:pt idx="2471">
                  <c:v>0.81365866528495545</c:v>
                </c:pt>
                <c:pt idx="2472">
                  <c:v>0.82708807897640646</c:v>
                </c:pt>
                <c:pt idx="2473">
                  <c:v>0.83837625958729622</c:v>
                </c:pt>
                <c:pt idx="2474">
                  <c:v>0.85643272708565477</c:v>
                </c:pt>
                <c:pt idx="2475">
                  <c:v>0.85562653553454215</c:v>
                </c:pt>
                <c:pt idx="2476">
                  <c:v>0.87383178766922887</c:v>
                </c:pt>
                <c:pt idx="2477">
                  <c:v>0.8788950788084694</c:v>
                </c:pt>
                <c:pt idx="2478">
                  <c:v>0.88589253427920733</c:v>
                </c:pt>
                <c:pt idx="2479">
                  <c:v>0.90105362082374307</c:v>
                </c:pt>
                <c:pt idx="2480">
                  <c:v>0.90665411864577172</c:v>
                </c:pt>
                <c:pt idx="2481">
                  <c:v>0.8957029296595389</c:v>
                </c:pt>
                <c:pt idx="2482">
                  <c:v>0.89601928524321495</c:v>
                </c:pt>
                <c:pt idx="2483">
                  <c:v>0.8987074572862257</c:v>
                </c:pt>
                <c:pt idx="2484">
                  <c:v>0.90927361404383489</c:v>
                </c:pt>
                <c:pt idx="2485">
                  <c:v>0.90401381168489325</c:v>
                </c:pt>
                <c:pt idx="2486">
                  <c:v>0.91026281024281674</c:v>
                </c:pt>
                <c:pt idx="2487">
                  <c:v>0.92013542170778495</c:v>
                </c:pt>
                <c:pt idx="2488">
                  <c:v>0.93010647349292486</c:v>
                </c:pt>
                <c:pt idx="2489">
                  <c:v>0.93153959451203316</c:v>
                </c:pt>
                <c:pt idx="2490">
                  <c:v>0.91850095561872735</c:v>
                </c:pt>
                <c:pt idx="2491">
                  <c:v>0.90786779950466256</c:v>
                </c:pt>
                <c:pt idx="2492">
                  <c:v>0.90819347936136341</c:v>
                </c:pt>
                <c:pt idx="2493">
                  <c:v>0.91991413702048763</c:v>
                </c:pt>
                <c:pt idx="2494">
                  <c:v>0.92618927780890281</c:v>
                </c:pt>
                <c:pt idx="2495">
                  <c:v>0.92392243843066446</c:v>
                </c:pt>
                <c:pt idx="2496">
                  <c:v>0.93138754716159589</c:v>
                </c:pt>
                <c:pt idx="2497">
                  <c:v>0.92252801107912175</c:v>
                </c:pt>
                <c:pt idx="2498">
                  <c:v>0.92300701475148328</c:v>
                </c:pt>
                <c:pt idx="2499">
                  <c:v>0.91917314893678681</c:v>
                </c:pt>
                <c:pt idx="2500">
                  <c:v>0.9252667987122839</c:v>
                </c:pt>
                <c:pt idx="2501">
                  <c:v>0.93961171423667034</c:v>
                </c:pt>
                <c:pt idx="2502">
                  <c:v>0.9556393697992096</c:v>
                </c:pt>
                <c:pt idx="2503">
                  <c:v>0.96585974667560692</c:v>
                </c:pt>
                <c:pt idx="2504">
                  <c:v>0.96744052441825623</c:v>
                </c:pt>
                <c:pt idx="2505">
                  <c:v>0.98243421128694308</c:v>
                </c:pt>
                <c:pt idx="2506">
                  <c:v>0.96766201411698516</c:v>
                </c:pt>
                <c:pt idx="2507">
                  <c:v>0.9425317658791672</c:v>
                </c:pt>
                <c:pt idx="2508">
                  <c:v>0.9351441519212923</c:v>
                </c:pt>
                <c:pt idx="2509">
                  <c:v>0.93561921130371506</c:v>
                </c:pt>
                <c:pt idx="2510">
                  <c:v>0.93561921130371506</c:v>
                </c:pt>
                <c:pt idx="2511">
                  <c:v>0.93023776147782089</c:v>
                </c:pt>
                <c:pt idx="2512">
                  <c:v>0.9209493483795842</c:v>
                </c:pt>
                <c:pt idx="2513">
                  <c:v>0.92001345694299086</c:v>
                </c:pt>
                <c:pt idx="2514">
                  <c:v>0.91268916210116446</c:v>
                </c:pt>
                <c:pt idx="2515">
                  <c:v>0.92807377748577979</c:v>
                </c:pt>
                <c:pt idx="2516">
                  <c:v>0.94662665318151273</c:v>
                </c:pt>
                <c:pt idx="2517">
                  <c:v>0.92583126763202872</c:v>
                </c:pt>
                <c:pt idx="2518">
                  <c:v>0.92330338659113653</c:v>
                </c:pt>
                <c:pt idx="2519">
                  <c:v>0.91929864022507302</c:v>
                </c:pt>
                <c:pt idx="2520">
                  <c:v>0.91185262384383703</c:v>
                </c:pt>
                <c:pt idx="2521">
                  <c:v>0.92520596217842066</c:v>
                </c:pt>
                <c:pt idx="2522">
                  <c:v>0.94933980878783719</c:v>
                </c:pt>
                <c:pt idx="2523">
                  <c:v>0.94167752745199806</c:v>
                </c:pt>
                <c:pt idx="2524">
                  <c:v>0.94669904825544149</c:v>
                </c:pt>
                <c:pt idx="2525">
                  <c:v>0.95083894832681903</c:v>
                </c:pt>
                <c:pt idx="2526">
                  <c:v>0.9650556102545983</c:v>
                </c:pt>
                <c:pt idx="2527">
                  <c:v>0.97402673444859889</c:v>
                </c:pt>
                <c:pt idx="2528">
                  <c:v>0.95281032709357771</c:v>
                </c:pt>
                <c:pt idx="2529">
                  <c:v>0.96581610744039859</c:v>
                </c:pt>
                <c:pt idx="2530">
                  <c:v>0.96638672084981381</c:v>
                </c:pt>
                <c:pt idx="2531">
                  <c:v>0.97608161677225458</c:v>
                </c:pt>
                <c:pt idx="2532">
                  <c:v>0.98624823637123793</c:v>
                </c:pt>
                <c:pt idx="2533">
                  <c:v>0.9845363961429926</c:v>
                </c:pt>
                <c:pt idx="2534">
                  <c:v>0.97967786513413291</c:v>
                </c:pt>
                <c:pt idx="2535">
                  <c:v>0.9868576468687682</c:v>
                </c:pt>
                <c:pt idx="2536">
                  <c:v>0.97687760694860848</c:v>
                </c:pt>
                <c:pt idx="2537">
                  <c:v>0.98897438114215697</c:v>
                </c:pt>
                <c:pt idx="2538">
                  <c:v>1.0034877562133009</c:v>
                </c:pt>
                <c:pt idx="2539">
                  <c:v>0.98679771413756456</c:v>
                </c:pt>
                <c:pt idx="2540">
                  <c:v>0.99272956680689828</c:v>
                </c:pt>
                <c:pt idx="2541">
                  <c:v>0.97857469586601564</c:v>
                </c:pt>
                <c:pt idx="2542">
                  <c:v>0.98645757874889861</c:v>
                </c:pt>
                <c:pt idx="2543">
                  <c:v>1.0097816010952672</c:v>
                </c:pt>
                <c:pt idx="2544">
                  <c:v>0.9894458565886477</c:v>
                </c:pt>
                <c:pt idx="2545">
                  <c:v>1.0054972209546189</c:v>
                </c:pt>
                <c:pt idx="2546">
                  <c:v>0.99957305033850519</c:v>
                </c:pt>
                <c:pt idx="2547">
                  <c:v>1.0272515035235137</c:v>
                </c:pt>
                <c:pt idx="2548">
                  <c:v>1.0352411942451631</c:v>
                </c:pt>
                <c:pt idx="2549">
                  <c:v>1.0240694613275223</c:v>
                </c:pt>
                <c:pt idx="2550">
                  <c:v>1.0429869600138071</c:v>
                </c:pt>
                <c:pt idx="2551">
                  <c:v>1.0481442575898772</c:v>
                </c:pt>
                <c:pt idx="2552">
                  <c:v>1.0332648322435456</c:v>
                </c:pt>
                <c:pt idx="2553">
                  <c:v>1.0453742072435457</c:v>
                </c:pt>
                <c:pt idx="2554">
                  <c:v>1.0349535202501068</c:v>
                </c:pt>
                <c:pt idx="2555">
                  <c:v>1.053934279480476</c:v>
                </c:pt>
                <c:pt idx="2556">
                  <c:v>1.0643961319938724</c:v>
                </c:pt>
                <c:pt idx="2557">
                  <c:v>1.0742446168423572</c:v>
                </c:pt>
                <c:pt idx="2558">
                  <c:v>1.0587407408733649</c:v>
                </c:pt>
                <c:pt idx="2559">
                  <c:v>1.0277139001937294</c:v>
                </c:pt>
                <c:pt idx="2560">
                  <c:v>1.0850341772417351</c:v>
                </c:pt>
                <c:pt idx="2561">
                  <c:v>1.0949150994611423</c:v>
                </c:pt>
                <c:pt idx="2562">
                  <c:v>1.1272783709112175</c:v>
                </c:pt>
                <c:pt idx="2563">
                  <c:v>1.1406441060266488</c:v>
                </c:pt>
                <c:pt idx="2564">
                  <c:v>1.1243879483911807</c:v>
                </c:pt>
                <c:pt idx="2565">
                  <c:v>1.1376578532484667</c:v>
                </c:pt>
                <c:pt idx="2566">
                  <c:v>1.1191256071402385</c:v>
                </c:pt>
                <c:pt idx="2567">
                  <c:v>1.113083311067731</c:v>
                </c:pt>
                <c:pt idx="2568">
                  <c:v>1.0975058034689469</c:v>
                </c:pt>
                <c:pt idx="2569">
                  <c:v>1.1052248308714943</c:v>
                </c:pt>
                <c:pt idx="2570">
                  <c:v>1.077904519368877</c:v>
                </c:pt>
                <c:pt idx="2571">
                  <c:v>1.0727857373764895</c:v>
                </c:pt>
                <c:pt idx="2572">
                  <c:v>1.1052395632340093</c:v>
                </c:pt>
                <c:pt idx="2573">
                  <c:v>1.1238953260758187</c:v>
                </c:pt>
                <c:pt idx="2574">
                  <c:v>1.1209005344091518</c:v>
                </c:pt>
                <c:pt idx="2575">
                  <c:v>1.1513302066045286</c:v>
                </c:pt>
                <c:pt idx="2576">
                  <c:v>1.1617231090126401</c:v>
                </c:pt>
                <c:pt idx="2577">
                  <c:v>1.1653091745864106</c:v>
                </c:pt>
                <c:pt idx="2578">
                  <c:v>1.1737318392112193</c:v>
                </c:pt>
                <c:pt idx="2579">
                  <c:v>1.1823372555615104</c:v>
                </c:pt>
                <c:pt idx="2580">
                  <c:v>1.1735294945198969</c:v>
                </c:pt>
                <c:pt idx="2581">
                  <c:v>1.1815140405598197</c:v>
                </c:pt>
                <c:pt idx="2582">
                  <c:v>1.1762757628033356</c:v>
                </c:pt>
                <c:pt idx="2583">
                  <c:v>1.1806425750304097</c:v>
                </c:pt>
                <c:pt idx="2584">
                  <c:v>1.1647857975368034</c:v>
                </c:pt>
                <c:pt idx="2585">
                  <c:v>1.1767400594910653</c:v>
                </c:pt>
                <c:pt idx="2586">
                  <c:v>1.1541411894345681</c:v>
                </c:pt>
                <c:pt idx="2587">
                  <c:v>1.1595274216994131</c:v>
                </c:pt>
                <c:pt idx="2588">
                  <c:v>1.1539087100830536</c:v>
                </c:pt>
                <c:pt idx="2589">
                  <c:v>1.1523318375469169</c:v>
                </c:pt>
                <c:pt idx="2590">
                  <c:v>1.1595705845856112</c:v>
                </c:pt>
                <c:pt idx="2591">
                  <c:v>1.1743360360425563</c:v>
                </c:pt>
                <c:pt idx="2592">
                  <c:v>1.1799063278197446</c:v>
                </c:pt>
                <c:pt idx="2593">
                  <c:v>1.1805657844274997</c:v>
                </c:pt>
                <c:pt idx="2594">
                  <c:v>1.2000728359630211</c:v>
                </c:pt>
                <c:pt idx="2595">
                  <c:v>1.2069248075208749</c:v>
                </c:pt>
                <c:pt idx="2596">
                  <c:v>1.2048420165810154</c:v>
                </c:pt>
                <c:pt idx="2597">
                  <c:v>1.1916669578802588</c:v>
                </c:pt>
                <c:pt idx="2598">
                  <c:v>1.1788447503455595</c:v>
                </c:pt>
                <c:pt idx="2599">
                  <c:v>1.1800498922844989</c:v>
                </c:pt>
                <c:pt idx="2600">
                  <c:v>1.1702866182441083</c:v>
                </c:pt>
                <c:pt idx="2601">
                  <c:v>1.1846032038734977</c:v>
                </c:pt>
                <c:pt idx="2602">
                  <c:v>1.183537957535282</c:v>
                </c:pt>
                <c:pt idx="2603">
                  <c:v>1.2099309194121148</c:v>
                </c:pt>
                <c:pt idx="2604">
                  <c:v>1.1957750752562706</c:v>
                </c:pt>
                <c:pt idx="2605">
                  <c:v>1.1910369525773103</c:v>
                </c:pt>
                <c:pt idx="2606">
                  <c:v>1.1873056092937282</c:v>
                </c:pt>
                <c:pt idx="2607">
                  <c:v>1.1658668904509024</c:v>
                </c:pt>
                <c:pt idx="2608">
                  <c:v>1.1654709553842535</c:v>
                </c:pt>
                <c:pt idx="2609">
                  <c:v>1.168771721161914</c:v>
                </c:pt>
                <c:pt idx="2610">
                  <c:v>1.1627182930792714</c:v>
                </c:pt>
                <c:pt idx="2611">
                  <c:v>1.1754063244723389</c:v>
                </c:pt>
                <c:pt idx="2612">
                  <c:v>1.1915695465179139</c:v>
                </c:pt>
                <c:pt idx="2613">
                  <c:v>1.207214918095489</c:v>
                </c:pt>
                <c:pt idx="2614">
                  <c:v>1.2069581786859898</c:v>
                </c:pt>
                <c:pt idx="2615">
                  <c:v>1.2052889439659076</c:v>
                </c:pt>
                <c:pt idx="2616">
                  <c:v>1.2070895870527243</c:v>
                </c:pt>
                <c:pt idx="2617">
                  <c:v>1.2060624975675529</c:v>
                </c:pt>
                <c:pt idx="2618">
                  <c:v>1.2340794619680155</c:v>
                </c:pt>
                <c:pt idx="2619">
                  <c:v>1.228828805635974</c:v>
                </c:pt>
                <c:pt idx="2620">
                  <c:v>1.2248492011091738</c:v>
                </c:pt>
                <c:pt idx="2621">
                  <c:v>1.2114892310754617</c:v>
                </c:pt>
                <c:pt idx="2622">
                  <c:v>1.1894694892379523</c:v>
                </c:pt>
                <c:pt idx="2623">
                  <c:v>1.1905046859253228</c:v>
                </c:pt>
                <c:pt idx="2624">
                  <c:v>1.2230796600721687</c:v>
                </c:pt>
                <c:pt idx="2625">
                  <c:v>1.2035503661312574</c:v>
                </c:pt>
                <c:pt idx="2626">
                  <c:v>1.1964285586656387</c:v>
                </c:pt>
                <c:pt idx="2627">
                  <c:v>1.2008806981660096</c:v>
                </c:pt>
                <c:pt idx="2628">
                  <c:v>1.2050668592100875</c:v>
                </c:pt>
                <c:pt idx="2629">
                  <c:v>1.1982007483714412</c:v>
                </c:pt>
                <c:pt idx="2630">
                  <c:v>1.2059785261492191</c:v>
                </c:pt>
                <c:pt idx="2631">
                  <c:v>1.1986282872664553</c:v>
                </c:pt>
                <c:pt idx="2632">
                  <c:v>1.1940620772207931</c:v>
                </c:pt>
                <c:pt idx="2633">
                  <c:v>1.1905907159512665</c:v>
                </c:pt>
                <c:pt idx="2634">
                  <c:v>1.2022851673073252</c:v>
                </c:pt>
                <c:pt idx="2635">
                  <c:v>1.1989649508784024</c:v>
                </c:pt>
                <c:pt idx="2636">
                  <c:v>1.2048872210819803</c:v>
                </c:pt>
                <c:pt idx="2637">
                  <c:v>1.1960561159672987</c:v>
                </c:pt>
                <c:pt idx="2638">
                  <c:v>1.1832901585204902</c:v>
                </c:pt>
                <c:pt idx="2639">
                  <c:v>1.1975758728062045</c:v>
                </c:pt>
                <c:pt idx="2640">
                  <c:v>1.1850317247121842</c:v>
                </c:pt>
                <c:pt idx="2641">
                  <c:v>1.199708587070349</c:v>
                </c:pt>
                <c:pt idx="2642">
                  <c:v>1.1904707117816655</c:v>
                </c:pt>
                <c:pt idx="2643">
                  <c:v>1.178447647127022</c:v>
                </c:pt>
                <c:pt idx="2644">
                  <c:v>1.1711211849390175</c:v>
                </c:pt>
                <c:pt idx="2645">
                  <c:v>1.1766253130350897</c:v>
                </c:pt>
                <c:pt idx="2646">
                  <c:v>1.1524899559810962</c:v>
                </c:pt>
                <c:pt idx="2647">
                  <c:v>1.1509601242625851</c:v>
                </c:pt>
                <c:pt idx="2648">
                  <c:v>1.1536414317191734</c:v>
                </c:pt>
                <c:pt idx="2649">
                  <c:v>1.1465103989928269</c:v>
                </c:pt>
                <c:pt idx="2650">
                  <c:v>1.1304527431577023</c:v>
                </c:pt>
                <c:pt idx="2651">
                  <c:v>1.1293327829785087</c:v>
                </c:pt>
                <c:pt idx="2652">
                  <c:v>1.1273439700512247</c:v>
                </c:pt>
                <c:pt idx="2653">
                  <c:v>1.1471471834028251</c:v>
                </c:pt>
                <c:pt idx="2654">
                  <c:v>1.1714510427091269</c:v>
                </c:pt>
                <c:pt idx="2655">
                  <c:v>1.184594114432747</c:v>
                </c:pt>
                <c:pt idx="2656">
                  <c:v>1.1813818584406541</c:v>
                </c:pt>
                <c:pt idx="2657">
                  <c:v>1.1614264791645015</c:v>
                </c:pt>
                <c:pt idx="2658">
                  <c:v>1.163955883489783</c:v>
                </c:pt>
                <c:pt idx="2659">
                  <c:v>1.1616851631668361</c:v>
                </c:pt>
                <c:pt idx="2660">
                  <c:v>1.1624437925763695</c:v>
                </c:pt>
                <c:pt idx="2661">
                  <c:v>1.1520837167709368</c:v>
                </c:pt>
                <c:pt idx="2662">
                  <c:v>1.1388287461569566</c:v>
                </c:pt>
                <c:pt idx="2663">
                  <c:v>1.1622768517968431</c:v>
                </c:pt>
                <c:pt idx="2664">
                  <c:v>1.1533042750244433</c:v>
                </c:pt>
                <c:pt idx="2665">
                  <c:v>1.1293307988704009</c:v>
                </c:pt>
                <c:pt idx="2666">
                  <c:v>1.1187480970151618</c:v>
                </c:pt>
                <c:pt idx="2667">
                  <c:v>1.1229736351110287</c:v>
                </c:pt>
                <c:pt idx="2668">
                  <c:v>1.1165305055909762</c:v>
                </c:pt>
                <c:pt idx="2669">
                  <c:v>1.0966787321658837</c:v>
                </c:pt>
                <c:pt idx="2670">
                  <c:v>1.0803406279260783</c:v>
                </c:pt>
                <c:pt idx="2671">
                  <c:v>1.0700455009528458</c:v>
                </c:pt>
                <c:pt idx="2672">
                  <c:v>1.0908499392330122</c:v>
                </c:pt>
                <c:pt idx="2673">
                  <c:v>1.1177521131460557</c:v>
                </c:pt>
                <c:pt idx="2674">
                  <c:v>1.1239706894890036</c:v>
                </c:pt>
                <c:pt idx="2675">
                  <c:v>1.0924169682801099</c:v>
                </c:pt>
                <c:pt idx="2676">
                  <c:v>1.0926919201635303</c:v>
                </c:pt>
                <c:pt idx="2677">
                  <c:v>1.0907677860238931</c:v>
                </c:pt>
                <c:pt idx="2678">
                  <c:v>1.0778236934874017</c:v>
                </c:pt>
                <c:pt idx="2679">
                  <c:v>1.1071205684874017</c:v>
                </c:pt>
                <c:pt idx="2680">
                  <c:v>1.1060362637977841</c:v>
                </c:pt>
                <c:pt idx="2681">
                  <c:v>1.0917893167150161</c:v>
                </c:pt>
                <c:pt idx="2682">
                  <c:v>1.0950928266943691</c:v>
                </c:pt>
                <c:pt idx="2683">
                  <c:v>1.0828826469714992</c:v>
                </c:pt>
                <c:pt idx="2684">
                  <c:v>1.0889937580826103</c:v>
                </c:pt>
                <c:pt idx="2685">
                  <c:v>1.0765696829859785</c:v>
                </c:pt>
                <c:pt idx="2686">
                  <c:v>1.0966982823709379</c:v>
                </c:pt>
                <c:pt idx="2687">
                  <c:v>1.1114968573229795</c:v>
                </c:pt>
                <c:pt idx="2688">
                  <c:v>1.1021800871366443</c:v>
                </c:pt>
                <c:pt idx="2689">
                  <c:v>1.1152644540440997</c:v>
                </c:pt>
                <c:pt idx="2690">
                  <c:v>1.0874156715874874</c:v>
                </c:pt>
                <c:pt idx="2691">
                  <c:v>1.0600146198299452</c:v>
                </c:pt>
                <c:pt idx="2692">
                  <c:v>1.0595877558572644</c:v>
                </c:pt>
                <c:pt idx="2693">
                  <c:v>1.0611535921561968</c:v>
                </c:pt>
                <c:pt idx="2694">
                  <c:v>1.0657016308145253</c:v>
                </c:pt>
                <c:pt idx="2695">
                  <c:v>1.0779803287014471</c:v>
                </c:pt>
                <c:pt idx="2696">
                  <c:v>1.0542849831443244</c:v>
                </c:pt>
                <c:pt idx="2697">
                  <c:v>1.0777074135659281</c:v>
                </c:pt>
                <c:pt idx="2698">
                  <c:v>1.0751679101799236</c:v>
                </c:pt>
                <c:pt idx="2699">
                  <c:v>1.0862004420045346</c:v>
                </c:pt>
                <c:pt idx="2700">
                  <c:v>1.0873196361847248</c:v>
                </c:pt>
                <c:pt idx="2701">
                  <c:v>1.0769554905264616</c:v>
                </c:pt>
                <c:pt idx="2702">
                  <c:v>1.0755402626747774</c:v>
                </c:pt>
                <c:pt idx="2703">
                  <c:v>1.0657613511101516</c:v>
                </c:pt>
                <c:pt idx="2704">
                  <c:v>1.0587483269223743</c:v>
                </c:pt>
                <c:pt idx="2705">
                  <c:v>1.0774857152187134</c:v>
                </c:pt>
                <c:pt idx="2706">
                  <c:v>1.0923414028248255</c:v>
                </c:pt>
                <c:pt idx="2707">
                  <c:v>1.0894137574881464</c:v>
                </c:pt>
                <c:pt idx="2708">
                  <c:v>1.0850793055865804</c:v>
                </c:pt>
                <c:pt idx="2709">
                  <c:v>1.0751087958267151</c:v>
                </c:pt>
                <c:pt idx="2710">
                  <c:v>1.079789646890545</c:v>
                </c:pt>
                <c:pt idx="2711">
                  <c:v>1.0676478990435876</c:v>
                </c:pt>
                <c:pt idx="2712">
                  <c:v>1.0593586322149466</c:v>
                </c:pt>
                <c:pt idx="2713">
                  <c:v>1.0691583151663806</c:v>
                </c:pt>
                <c:pt idx="2714">
                  <c:v>1.0828589002955371</c:v>
                </c:pt>
                <c:pt idx="2715">
                  <c:v>1.0934178190622554</c:v>
                </c:pt>
                <c:pt idx="2716">
                  <c:v>1.0897183312990226</c:v>
                </c:pt>
                <c:pt idx="2717">
                  <c:v>1.1122833127328986</c:v>
                </c:pt>
                <c:pt idx="2718">
                  <c:v>1.1134006311686528</c:v>
                </c:pt>
                <c:pt idx="2719">
                  <c:v>1.1001176334057892</c:v>
                </c:pt>
                <c:pt idx="2720">
                  <c:v>1.1144296640136961</c:v>
                </c:pt>
                <c:pt idx="2721">
                  <c:v>1.1141502563579264</c:v>
                </c:pt>
                <c:pt idx="2722">
                  <c:v>1.1168053709470824</c:v>
                </c:pt>
                <c:pt idx="2723">
                  <c:v>1.1105335939435981</c:v>
                </c:pt>
                <c:pt idx="2724">
                  <c:v>1.1203673889574484</c:v>
                </c:pt>
                <c:pt idx="2725">
                  <c:v>1.1416291038826127</c:v>
                </c:pt>
                <c:pt idx="2726">
                  <c:v>1.1382049154152796</c:v>
                </c:pt>
                <c:pt idx="2727">
                  <c:v>1.1351812760529927</c:v>
                </c:pt>
                <c:pt idx="2728">
                  <c:v>1.116708709193329</c:v>
                </c:pt>
                <c:pt idx="2729">
                  <c:v>1.1049109563843402</c:v>
                </c:pt>
                <c:pt idx="2730">
                  <c:v>1.0898455783286267</c:v>
                </c:pt>
                <c:pt idx="2731">
                  <c:v>1.0657474542305025</c:v>
                </c:pt>
                <c:pt idx="2732">
                  <c:v>1.0787594311638162</c:v>
                </c:pt>
                <c:pt idx="2733">
                  <c:v>1.0824085334846454</c:v>
                </c:pt>
                <c:pt idx="2734">
                  <c:v>1.0995696736824347</c:v>
                </c:pt>
                <c:pt idx="2735">
                  <c:v>1.0992837142886687</c:v>
                </c:pt>
                <c:pt idx="2736">
                  <c:v>1.0964249378449864</c:v>
                </c:pt>
                <c:pt idx="2737">
                  <c:v>1.0934146167440688</c:v>
                </c:pt>
                <c:pt idx="2738">
                  <c:v>1.0787489086204167</c:v>
                </c:pt>
                <c:pt idx="2739">
                  <c:v>1.0729120488509727</c:v>
                </c:pt>
                <c:pt idx="2740">
                  <c:v>1.0768750607400084</c:v>
                </c:pt>
                <c:pt idx="2741">
                  <c:v>1.0672259379329909</c:v>
                </c:pt>
                <c:pt idx="2742">
                  <c:v>1.0560065697605669</c:v>
                </c:pt>
                <c:pt idx="2743">
                  <c:v>1.0652630642365299</c:v>
                </c:pt>
                <c:pt idx="2744">
                  <c:v>1.0708843660116778</c:v>
                </c:pt>
                <c:pt idx="2745">
                  <c:v>1.0430820712190918</c:v>
                </c:pt>
                <c:pt idx="2746">
                  <c:v>1.0178134980612767</c:v>
                </c:pt>
                <c:pt idx="2747">
                  <c:v>1.0237122872571787</c:v>
                </c:pt>
                <c:pt idx="2748">
                  <c:v>1.0323542625658206</c:v>
                </c:pt>
                <c:pt idx="2749">
                  <c:v>1.0228683384532136</c:v>
                </c:pt>
                <c:pt idx="2750">
                  <c:v>1.013319990468976</c:v>
                </c:pt>
                <c:pt idx="2751">
                  <c:v>1.0067143756964194</c:v>
                </c:pt>
                <c:pt idx="2752">
                  <c:v>1.0199880520573441</c:v>
                </c:pt>
                <c:pt idx="2753">
                  <c:v>1.0423607338353835</c:v>
                </c:pt>
                <c:pt idx="2754">
                  <c:v>1.0459741033024115</c:v>
                </c:pt>
                <c:pt idx="2755">
                  <c:v>1.0410236082529065</c:v>
                </c:pt>
                <c:pt idx="2756">
                  <c:v>1.0306210754623142</c:v>
                </c:pt>
                <c:pt idx="2757">
                  <c:v>1.0260506915500656</c:v>
                </c:pt>
                <c:pt idx="2758">
                  <c:v>1.0353864736131204</c:v>
                </c:pt>
                <c:pt idx="2759">
                  <c:v>1.0270468223621727</c:v>
                </c:pt>
                <c:pt idx="2760">
                  <c:v>1.0239887183866374</c:v>
                </c:pt>
                <c:pt idx="2761">
                  <c:v>1.02628933188357</c:v>
                </c:pt>
                <c:pt idx="2762">
                  <c:v>1.0307269753418715</c:v>
                </c:pt>
                <c:pt idx="2763">
                  <c:v>1.0359067437757532</c:v>
                </c:pt>
                <c:pt idx="2764">
                  <c:v>1.0454013838982648</c:v>
                </c:pt>
                <c:pt idx="2765">
                  <c:v>1.0408504130244784</c:v>
                </c:pt>
                <c:pt idx="2766">
                  <c:v>1.0350594956212478</c:v>
                </c:pt>
                <c:pt idx="2767">
                  <c:v>1.0439497470007695</c:v>
                </c:pt>
                <c:pt idx="2768">
                  <c:v>1.0410630864112829</c:v>
                </c:pt>
                <c:pt idx="2769">
                  <c:v>1.0462436440830793</c:v>
                </c:pt>
                <c:pt idx="2770">
                  <c:v>1.0488205729901583</c:v>
                </c:pt>
                <c:pt idx="2771">
                  <c:v>1.0430454970023164</c:v>
                </c:pt>
                <c:pt idx="2772">
                  <c:v>1.027453934788926</c:v>
                </c:pt>
                <c:pt idx="2773">
                  <c:v>1.0181371646025905</c:v>
                </c:pt>
                <c:pt idx="2774">
                  <c:v>1.0204882617812738</c:v>
                </c:pt>
                <c:pt idx="2775">
                  <c:v>1.0109495596702496</c:v>
                </c:pt>
                <c:pt idx="2776">
                  <c:v>1.0060553380093717</c:v>
                </c:pt>
                <c:pt idx="2777">
                  <c:v>1.0106563216679469</c:v>
                </c:pt>
                <c:pt idx="2778">
                  <c:v>1.0248698403034491</c:v>
                </c:pt>
                <c:pt idx="2779">
                  <c:v>1.0273612759932653</c:v>
                </c:pt>
                <c:pt idx="2780">
                  <c:v>1.0314199709667278</c:v>
                </c:pt>
                <c:pt idx="2781">
                  <c:v>1.0286214635040412</c:v>
                </c:pt>
                <c:pt idx="2782">
                  <c:v>1.0373036340466768</c:v>
                </c:pt>
                <c:pt idx="2783">
                  <c:v>1.0488314545200859</c:v>
                </c:pt>
                <c:pt idx="2784">
                  <c:v>1.0478984736461938</c:v>
                </c:pt>
                <c:pt idx="2785">
                  <c:v>1.0578595631403573</c:v>
                </c:pt>
                <c:pt idx="2786">
                  <c:v>1.0615581299457202</c:v>
                </c:pt>
                <c:pt idx="2787">
                  <c:v>1.0635689574785894</c:v>
                </c:pt>
                <c:pt idx="2788">
                  <c:v>1.071596126357873</c:v>
                </c:pt>
                <c:pt idx="2789">
                  <c:v>1.0813970451940138</c:v>
                </c:pt>
                <c:pt idx="2790">
                  <c:v>1.0841808373375337</c:v>
                </c:pt>
                <c:pt idx="2791">
                  <c:v>1.0878822562147699</c:v>
                </c:pt>
                <c:pt idx="2792">
                  <c:v>1.0977163066142781</c:v>
                </c:pt>
                <c:pt idx="2793">
                  <c:v>1.0995422347944364</c:v>
                </c:pt>
                <c:pt idx="2794">
                  <c:v>1.1077739421115096</c:v>
                </c:pt>
                <c:pt idx="2795">
                  <c:v>1.1346865517274756</c:v>
                </c:pt>
                <c:pt idx="2796">
                  <c:v>1.140280088085462</c:v>
                </c:pt>
                <c:pt idx="2797">
                  <c:v>1.1569673563178478</c:v>
                </c:pt>
                <c:pt idx="2798">
                  <c:v>1.1650220675640484</c:v>
                </c:pt>
                <c:pt idx="2799">
                  <c:v>1.1866246414877499</c:v>
                </c:pt>
                <c:pt idx="2800">
                  <c:v>1.1950229618236827</c:v>
                </c:pt>
                <c:pt idx="2801">
                  <c:v>1.182530397873653</c:v>
                </c:pt>
                <c:pt idx="2802">
                  <c:v>1.1704822051025685</c:v>
                </c:pt>
                <c:pt idx="2803">
                  <c:v>1.1720065953464709</c:v>
                </c:pt>
                <c:pt idx="2804">
                  <c:v>1.1665271432916764</c:v>
                </c:pt>
                <c:pt idx="2805">
                  <c:v>1.1501512632794326</c:v>
                </c:pt>
                <c:pt idx="2806">
                  <c:v>1.1543522901971237</c:v>
                </c:pt>
                <c:pt idx="2807">
                  <c:v>1.1614796530728597</c:v>
                </c:pt>
                <c:pt idx="2808">
                  <c:v>1.1631719607651674</c:v>
                </c:pt>
                <c:pt idx="2809">
                  <c:v>1.1602439287109219</c:v>
                </c:pt>
                <c:pt idx="2810">
                  <c:v>1.1554525840432248</c:v>
                </c:pt>
                <c:pt idx="2811">
                  <c:v>1.1677215699105956</c:v>
                </c:pt>
                <c:pt idx="2812">
                  <c:v>1.1591299773975547</c:v>
                </c:pt>
                <c:pt idx="2813">
                  <c:v>1.1440706527854463</c:v>
                </c:pt>
                <c:pt idx="2814">
                  <c:v>1.1593602280750215</c:v>
                </c:pt>
                <c:pt idx="2815">
                  <c:v>1.1462783905331899</c:v>
                </c:pt>
                <c:pt idx="2816">
                  <c:v>1.1476655668587139</c:v>
                </c:pt>
                <c:pt idx="2817">
                  <c:v>1.1442793886226048</c:v>
                </c:pt>
                <c:pt idx="2818">
                  <c:v>1.1410361453793616</c:v>
                </c:pt>
                <c:pt idx="2819">
                  <c:v>1.1359230372293769</c:v>
                </c:pt>
                <c:pt idx="2820">
                  <c:v>1.1306279118594968</c:v>
                </c:pt>
                <c:pt idx="2821">
                  <c:v>1.1375169051270717</c:v>
                </c:pt>
                <c:pt idx="2822">
                  <c:v>1.1367394210654949</c:v>
                </c:pt>
                <c:pt idx="2823">
                  <c:v>1.1312927979718128</c:v>
                </c:pt>
                <c:pt idx="2824">
                  <c:v>1.1251904665682766</c:v>
                </c:pt>
                <c:pt idx="2825">
                  <c:v>1.1176337915053043</c:v>
                </c:pt>
                <c:pt idx="2826">
                  <c:v>1.1193787153631722</c:v>
                </c:pt>
                <c:pt idx="2827">
                  <c:v>1.1098775277147161</c:v>
                </c:pt>
                <c:pt idx="2828">
                  <c:v>1.1082788066915348</c:v>
                </c:pt>
                <c:pt idx="2829">
                  <c:v>1.1145238026883322</c:v>
                </c:pt>
                <c:pt idx="2830">
                  <c:v>1.1037026696520496</c:v>
                </c:pt>
                <c:pt idx="2831">
                  <c:v>1.0936271029014197</c:v>
                </c:pt>
                <c:pt idx="2832">
                  <c:v>1.0909774769662577</c:v>
                </c:pt>
                <c:pt idx="2833">
                  <c:v>1.1066777723183485</c:v>
                </c:pt>
                <c:pt idx="2834">
                  <c:v>1.1075960459638949</c:v>
                </c:pt>
                <c:pt idx="2835">
                  <c:v>1.106064183218797</c:v>
                </c:pt>
                <c:pt idx="2836">
                  <c:v>1.0951712712826203</c:v>
                </c:pt>
                <c:pt idx="2837">
                  <c:v>1.0844686188861568</c:v>
                </c:pt>
                <c:pt idx="2838">
                  <c:v>1.0988932033954073</c:v>
                </c:pt>
                <c:pt idx="2839">
                  <c:v>1.15345270880499</c:v>
                </c:pt>
                <c:pt idx="2840">
                  <c:v>1.1535992719004025</c:v>
                </c:pt>
                <c:pt idx="2841">
                  <c:v>1.1654726228238852</c:v>
                </c:pt>
                <c:pt idx="2842">
                  <c:v>1.1695288302699232</c:v>
                </c:pt>
                <c:pt idx="2843">
                  <c:v>1.1693833757244687</c:v>
                </c:pt>
                <c:pt idx="2844">
                  <c:v>1.1574543678687808</c:v>
                </c:pt>
                <c:pt idx="2845">
                  <c:v>1.1478842854188396</c:v>
                </c:pt>
                <c:pt idx="2846">
                  <c:v>1.1486275587947872</c:v>
                </c:pt>
                <c:pt idx="2847">
                  <c:v>1.157243126233884</c:v>
                </c:pt>
                <c:pt idx="2848">
                  <c:v>1.1551812705637809</c:v>
                </c:pt>
                <c:pt idx="2849">
                  <c:v>1.1590025521628404</c:v>
                </c:pt>
                <c:pt idx="2850">
                  <c:v>1.1663231963795315</c:v>
                </c:pt>
                <c:pt idx="2851">
                  <c:v>1.1697155267630124</c:v>
                </c:pt>
                <c:pt idx="2852">
                  <c:v>1.1729493941744484</c:v>
                </c:pt>
                <c:pt idx="2853">
                  <c:v>1.1980043392293935</c:v>
                </c:pt>
                <c:pt idx="2854">
                  <c:v>1.1954314404300797</c:v>
                </c:pt>
                <c:pt idx="2855">
                  <c:v>1.178750516563527</c:v>
                </c:pt>
                <c:pt idx="2856">
                  <c:v>1.1749807615975998</c:v>
                </c:pt>
                <c:pt idx="2857">
                  <c:v>1.1668305651196489</c:v>
                </c:pt>
                <c:pt idx="2858">
                  <c:v>1.1627219811137794</c:v>
                </c:pt>
                <c:pt idx="2859">
                  <c:v>1.1647847481684428</c:v>
                </c:pt>
                <c:pt idx="2860">
                  <c:v>1.1509632513297428</c:v>
                </c:pt>
                <c:pt idx="2861">
                  <c:v>1.1503668595003109</c:v>
                </c:pt>
                <c:pt idx="2862">
                  <c:v>1.1611083185484983</c:v>
                </c:pt>
                <c:pt idx="2863">
                  <c:v>1.1608131155964687</c:v>
                </c:pt>
                <c:pt idx="2864">
                  <c:v>1.1659776426733464</c:v>
                </c:pt>
                <c:pt idx="2865">
                  <c:v>1.1755196274061708</c:v>
                </c:pt>
                <c:pt idx="2866">
                  <c:v>1.1724071329641965</c:v>
                </c:pt>
                <c:pt idx="2867">
                  <c:v>1.1649732941298225</c:v>
                </c:pt>
                <c:pt idx="2868">
                  <c:v>1.1514921677068148</c:v>
                </c:pt>
                <c:pt idx="2869">
                  <c:v>1.1469370507921473</c:v>
                </c:pt>
                <c:pt idx="2870">
                  <c:v>1.1487674351728672</c:v>
                </c:pt>
                <c:pt idx="2871">
                  <c:v>1.1454178614822461</c:v>
                </c:pt>
                <c:pt idx="2872">
                  <c:v>1.1492369876661752</c:v>
                </c:pt>
                <c:pt idx="2873">
                  <c:v>1.1480195169615639</c:v>
                </c:pt>
                <c:pt idx="2874">
                  <c:v>1.1582282629618685</c:v>
                </c:pt>
                <c:pt idx="2875">
                  <c:v>1.1657697410915819</c:v>
                </c:pt>
                <c:pt idx="2876">
                  <c:v>1.1505721727025242</c:v>
                </c:pt>
                <c:pt idx="2877">
                  <c:v>1.14470797517166</c:v>
                </c:pt>
                <c:pt idx="2878">
                  <c:v>1.1530904650816258</c:v>
                </c:pt>
                <c:pt idx="2879">
                  <c:v>1.1440079527663549</c:v>
                </c:pt>
                <c:pt idx="2880">
                  <c:v>1.1429204896624245</c:v>
                </c:pt>
                <c:pt idx="2881">
                  <c:v>1.1432315316530932</c:v>
                </c:pt>
                <c:pt idx="2882">
                  <c:v>1.1463409843894117</c:v>
                </c:pt>
                <c:pt idx="2883">
                  <c:v>1.155854396741252</c:v>
                </c:pt>
                <c:pt idx="2884">
                  <c:v>1.1490569303423643</c:v>
                </c:pt>
                <c:pt idx="2885">
                  <c:v>1.1389295711280019</c:v>
                </c:pt>
                <c:pt idx="2886">
                  <c:v>1.1445101012783661</c:v>
                </c:pt>
                <c:pt idx="2887">
                  <c:v>1.1329485165704889</c:v>
                </c:pt>
                <c:pt idx="2888">
                  <c:v>1.1251506375935705</c:v>
                </c:pt>
                <c:pt idx="2889">
                  <c:v>1.1220069720795811</c:v>
                </c:pt>
                <c:pt idx="2890">
                  <c:v>1.1242144775983449</c:v>
                </c:pt>
                <c:pt idx="2891">
                  <c:v>1.126102457459893</c:v>
                </c:pt>
                <c:pt idx="2892">
                  <c:v>1.1386652715302448</c:v>
                </c:pt>
                <c:pt idx="2893">
                  <c:v>1.1334171799271915</c:v>
                </c:pt>
                <c:pt idx="2894">
                  <c:v>1.1470063086242339</c:v>
                </c:pt>
                <c:pt idx="2895">
                  <c:v>1.1411703464791234</c:v>
                </c:pt>
                <c:pt idx="2896">
                  <c:v>1.1391078365632104</c:v>
                </c:pt>
                <c:pt idx="2897">
                  <c:v>1.1389488540512867</c:v>
                </c:pt>
                <c:pt idx="2898">
                  <c:v>1.1349736592667421</c:v>
                </c:pt>
                <c:pt idx="2899">
                  <c:v>1.1372086528810461</c:v>
                </c:pt>
                <c:pt idx="2900">
                  <c:v>1.135615788911629</c:v>
                </c:pt>
                <c:pt idx="2901">
                  <c:v>1.1384875183309016</c:v>
                </c:pt>
                <c:pt idx="2902">
                  <c:v>1.1446917817734723</c:v>
                </c:pt>
                <c:pt idx="2903">
                  <c:v>1.1446917817734723</c:v>
                </c:pt>
                <c:pt idx="2904">
                  <c:v>1.1360476325818603</c:v>
                </c:pt>
                <c:pt idx="2905">
                  <c:v>1.1245830758242308</c:v>
                </c:pt>
                <c:pt idx="2906">
                  <c:v>1.1356905570395199</c:v>
                </c:pt>
                <c:pt idx="2907">
                  <c:v>1.141183287249536</c:v>
                </c:pt>
                <c:pt idx="2908">
                  <c:v>1.1349172204114897</c:v>
                </c:pt>
                <c:pt idx="2909">
                  <c:v>1.1360489908237774</c:v>
                </c:pt>
                <c:pt idx="2910">
                  <c:v>1.1270050631751984</c:v>
                </c:pt>
                <c:pt idx="2911">
                  <c:v>1.1268420905545988</c:v>
                </c:pt>
                <c:pt idx="2912">
                  <c:v>1.1509659699352019</c:v>
                </c:pt>
                <c:pt idx="2913">
                  <c:v>1.1587647921538873</c:v>
                </c:pt>
                <c:pt idx="2914">
                  <c:v>1.1796181768186291</c:v>
                </c:pt>
                <c:pt idx="2915">
                  <c:v>1.1673617343296285</c:v>
                </c:pt>
                <c:pt idx="2916">
                  <c:v>1.1730887467381554</c:v>
                </c:pt>
                <c:pt idx="2917">
                  <c:v>1.1670779906483104</c:v>
                </c:pt>
                <c:pt idx="2918">
                  <c:v>1.1801270040155925</c:v>
                </c:pt>
                <c:pt idx="2919">
                  <c:v>1.1900233282380241</c:v>
                </c:pt>
                <c:pt idx="2920">
                  <c:v>1.1721356318622269</c:v>
                </c:pt>
                <c:pt idx="2921">
                  <c:v>1.1764118434555118</c:v>
                </c:pt>
                <c:pt idx="2922">
                  <c:v>1.1806698469249961</c:v>
                </c:pt>
                <c:pt idx="2923">
                  <c:v>1.1600982388847951</c:v>
                </c:pt>
                <c:pt idx="2924">
                  <c:v>1.1650685771884668</c:v>
                </c:pt>
                <c:pt idx="2925">
                  <c:v>1.1558152268374777</c:v>
                </c:pt>
                <c:pt idx="2926">
                  <c:v>1.1487298806216968</c:v>
                </c:pt>
                <c:pt idx="2927">
                  <c:v>1.1537574511698641</c:v>
                </c:pt>
                <c:pt idx="2928">
                  <c:v>1.1531119775535981</c:v>
                </c:pt>
                <c:pt idx="2929">
                  <c:v>1.1697436584836804</c:v>
                </c:pt>
                <c:pt idx="2930">
                  <c:v>1.1800676737314568</c:v>
                </c:pt>
                <c:pt idx="2931">
                  <c:v>1.1848823102264014</c:v>
                </c:pt>
                <c:pt idx="2932">
                  <c:v>1.1893544392792683</c:v>
                </c:pt>
                <c:pt idx="2933">
                  <c:v>1.1826761120412337</c:v>
                </c:pt>
                <c:pt idx="2934">
                  <c:v>1.1914803380697274</c:v>
                </c:pt>
                <c:pt idx="2935">
                  <c:v>1.1881480626016221</c:v>
                </c:pt>
                <c:pt idx="2936">
                  <c:v>1.1859191181660227</c:v>
                </c:pt>
                <c:pt idx="2937">
                  <c:v>1.1788982150225729</c:v>
                </c:pt>
                <c:pt idx="2938">
                  <c:v>1.1867722307706043</c:v>
                </c:pt>
                <c:pt idx="2939">
                  <c:v>1.1939469756685634</c:v>
                </c:pt>
                <c:pt idx="2940">
                  <c:v>1.1948967936201227</c:v>
                </c:pt>
                <c:pt idx="2941">
                  <c:v>1.1896777520259427</c:v>
                </c:pt>
                <c:pt idx="2942">
                  <c:v>1.1912675771451795</c:v>
                </c:pt>
                <c:pt idx="2943">
                  <c:v>1.1877755136531158</c:v>
                </c:pt>
                <c:pt idx="2944">
                  <c:v>1.1927133919583086</c:v>
                </c:pt>
                <c:pt idx="2945">
                  <c:v>1.1778140418235803</c:v>
                </c:pt>
                <c:pt idx="2946">
                  <c:v>1.180388458557289</c:v>
                </c:pt>
                <c:pt idx="2947">
                  <c:v>1.1938694407431341</c:v>
                </c:pt>
                <c:pt idx="2948">
                  <c:v>1.1949779126354541</c:v>
                </c:pt>
                <c:pt idx="2949">
                  <c:v>1.1883197008409074</c:v>
                </c:pt>
                <c:pt idx="2950">
                  <c:v>1.1939054014473549</c:v>
                </c:pt>
                <c:pt idx="2951">
                  <c:v>1.2012058299507671</c:v>
                </c:pt>
                <c:pt idx="2952">
                  <c:v>1.1977396254447013</c:v>
                </c:pt>
                <c:pt idx="2953">
                  <c:v>1.2030779831146652</c:v>
                </c:pt>
                <c:pt idx="2954">
                  <c:v>1.2111991763053571</c:v>
                </c:pt>
                <c:pt idx="2955">
                  <c:v>1.2149781087569396</c:v>
                </c:pt>
                <c:pt idx="2956">
                  <c:v>1.2223506577765475</c:v>
                </c:pt>
                <c:pt idx="2957">
                  <c:v>1.226710670233726</c:v>
                </c:pt>
                <c:pt idx="2958">
                  <c:v>1.2331229317288777</c:v>
                </c:pt>
                <c:pt idx="2959">
                  <c:v>1.2306365292424752</c:v>
                </c:pt>
                <c:pt idx="2960">
                  <c:v>1.2228471539503736</c:v>
                </c:pt>
                <c:pt idx="2961">
                  <c:v>1.213740543807494</c:v>
                </c:pt>
                <c:pt idx="2962">
                  <c:v>1.2077193110393114</c:v>
                </c:pt>
                <c:pt idx="2963">
                  <c:v>1.2037339770683246</c:v>
                </c:pt>
                <c:pt idx="2964">
                  <c:v>1.1987723893602582</c:v>
                </c:pt>
                <c:pt idx="2965">
                  <c:v>1.2114794828136923</c:v>
                </c:pt>
                <c:pt idx="2966">
                  <c:v>1.1333346289382158</c:v>
                </c:pt>
                <c:pt idx="2967">
                  <c:v>1.1716375163866544</c:v>
                </c:pt>
                <c:pt idx="2968">
                  <c:v>1.1753139869748896</c:v>
                </c:pt>
                <c:pt idx="2969">
                  <c:v>1.1763823630432657</c:v>
                </c:pt>
                <c:pt idx="2970">
                  <c:v>1.1772971366368012</c:v>
                </c:pt>
                <c:pt idx="2971">
                  <c:v>1.1786680429582026</c:v>
                </c:pt>
                <c:pt idx="2972">
                  <c:v>1.1737870179429493</c:v>
                </c:pt>
                <c:pt idx="2973">
                  <c:v>1.1727140565695588</c:v>
                </c:pt>
                <c:pt idx="2974">
                  <c:v>1.1730209462427212</c:v>
                </c:pt>
                <c:pt idx="2975">
                  <c:v>1.1760889014505751</c:v>
                </c:pt>
                <c:pt idx="2976">
                  <c:v>1.1836285229308028</c:v>
                </c:pt>
                <c:pt idx="2977">
                  <c:v>1.1814904655086891</c:v>
                </c:pt>
                <c:pt idx="2978">
                  <c:v>1.1972541630905684</c:v>
                </c:pt>
                <c:pt idx="2979">
                  <c:v>1.2035823234039631</c:v>
                </c:pt>
                <c:pt idx="2980">
                  <c:v>1.2005497229490731</c:v>
                </c:pt>
                <c:pt idx="2981">
                  <c:v>1.1976599891087689</c:v>
                </c:pt>
                <c:pt idx="2982">
                  <c:v>1.2078796352344554</c:v>
                </c:pt>
                <c:pt idx="2983">
                  <c:v>1.2016890871444659</c:v>
                </c:pt>
                <c:pt idx="2984">
                  <c:v>1.2006386669763986</c:v>
                </c:pt>
                <c:pt idx="2985">
                  <c:v>1.1881705882622633</c:v>
                </c:pt>
                <c:pt idx="2986">
                  <c:v>1.19364670630303</c:v>
                </c:pt>
                <c:pt idx="2987">
                  <c:v>1.1900158439732267</c:v>
                </c:pt>
                <c:pt idx="2988">
                  <c:v>1.2029220085647845</c:v>
                </c:pt>
                <c:pt idx="2989">
                  <c:v>1.200673470114777</c:v>
                </c:pt>
                <c:pt idx="2990">
                  <c:v>1.2026178314668559</c:v>
                </c:pt>
                <c:pt idx="2991">
                  <c:v>1.2026178314668559</c:v>
                </c:pt>
                <c:pt idx="2992">
                  <c:v>1.188287334377738</c:v>
                </c:pt>
                <c:pt idx="2993">
                  <c:v>1.1929821700584893</c:v>
                </c:pt>
                <c:pt idx="2994">
                  <c:v>1.1827319439505604</c:v>
                </c:pt>
                <c:pt idx="2995">
                  <c:v>1.1895854316142827</c:v>
                </c:pt>
                <c:pt idx="2996">
                  <c:v>1.1962410056575439</c:v>
                </c:pt>
                <c:pt idx="2997">
                  <c:v>1.1942875871751997</c:v>
                </c:pt>
                <c:pt idx="2998">
                  <c:v>1.1966965001532184</c:v>
                </c:pt>
                <c:pt idx="2999">
                  <c:v>1.2031548960679075</c:v>
                </c:pt>
                <c:pt idx="3000">
                  <c:v>1.2055736413437956</c:v>
                </c:pt>
                <c:pt idx="3001">
                  <c:v>1.2004462095838799</c:v>
                </c:pt>
                <c:pt idx="3002">
                  <c:v>1.1921090866492126</c:v>
                </c:pt>
                <c:pt idx="3003">
                  <c:v>1.1914976528369228</c:v>
                </c:pt>
                <c:pt idx="3004">
                  <c:v>1.1765083594750383</c:v>
                </c:pt>
                <c:pt idx="3005">
                  <c:v>1.1774400364936719</c:v>
                </c:pt>
                <c:pt idx="3006">
                  <c:v>1.167045993676421</c:v>
                </c:pt>
                <c:pt idx="3007">
                  <c:v>1.1675162868258175</c:v>
                </c:pt>
                <c:pt idx="3008">
                  <c:v>1.1590549894268829</c:v>
                </c:pt>
                <c:pt idx="3009">
                  <c:v>1.1565265444205619</c:v>
                </c:pt>
                <c:pt idx="3010">
                  <c:v>1.1473376977792438</c:v>
                </c:pt>
                <c:pt idx="3011">
                  <c:v>1.1538935020645011</c:v>
                </c:pt>
                <c:pt idx="3012">
                  <c:v>1.1550054957102518</c:v>
                </c:pt>
                <c:pt idx="3013">
                  <c:v>1.162780805135831</c:v>
                </c:pt>
                <c:pt idx="3014">
                  <c:v>1.1739601469717624</c:v>
                </c:pt>
                <c:pt idx="3015">
                  <c:v>1.1785779813666668</c:v>
                </c:pt>
                <c:pt idx="3016">
                  <c:v>1.1717623211986528</c:v>
                </c:pt>
                <c:pt idx="3017">
                  <c:v>1.1760712902379122</c:v>
                </c:pt>
                <c:pt idx="3018">
                  <c:v>1.1754356633508949</c:v>
                </c:pt>
                <c:pt idx="3019">
                  <c:v>1.1711424529835868</c:v>
                </c:pt>
                <c:pt idx="3020">
                  <c:v>1.1708230662061994</c:v>
                </c:pt>
                <c:pt idx="3021">
                  <c:v>1.176573864928244</c:v>
                </c:pt>
                <c:pt idx="3022">
                  <c:v>1.1784798369739873</c:v>
                </c:pt>
                <c:pt idx="3023">
                  <c:v>1.1776841654272019</c:v>
                </c:pt>
                <c:pt idx="3024">
                  <c:v>1.1682877647264533</c:v>
                </c:pt>
                <c:pt idx="3025">
                  <c:v>1.1619766255658348</c:v>
                </c:pt>
                <c:pt idx="3026">
                  <c:v>1.1684049730101747</c:v>
                </c:pt>
                <c:pt idx="3027">
                  <c:v>1.1710533606094891</c:v>
                </c:pt>
                <c:pt idx="3028">
                  <c:v>1.1646491119371991</c:v>
                </c:pt>
                <c:pt idx="3029">
                  <c:v>1.1591468324213996</c:v>
                </c:pt>
                <c:pt idx="3030">
                  <c:v>1.165944176714792</c:v>
                </c:pt>
                <c:pt idx="3031">
                  <c:v>1.1568375665719124</c:v>
                </c:pt>
                <c:pt idx="3032">
                  <c:v>1.1617496248827981</c:v>
                </c:pt>
                <c:pt idx="3033">
                  <c:v>1.1606458721234163</c:v>
                </c:pt>
                <c:pt idx="3034">
                  <c:v>1.1540160378692725</c:v>
                </c:pt>
                <c:pt idx="3035">
                  <c:v>1.1560818252520788</c:v>
                </c:pt>
                <c:pt idx="3036">
                  <c:v>1.1595705661337787</c:v>
                </c:pt>
                <c:pt idx="3037">
                  <c:v>1.1576742323790379</c:v>
                </c:pt>
                <c:pt idx="3038">
                  <c:v>1.1565701314326655</c:v>
                </c:pt>
                <c:pt idx="3039">
                  <c:v>1.1549911009573774</c:v>
                </c:pt>
                <c:pt idx="3040">
                  <c:v>1.1548329481817963</c:v>
                </c:pt>
                <c:pt idx="3041">
                  <c:v>1.1523021035123877</c:v>
                </c:pt>
                <c:pt idx="3042">
                  <c:v>1.1521435243814013</c:v>
                </c:pt>
                <c:pt idx="3043">
                  <c:v>1.1442133102656202</c:v>
                </c:pt>
                <c:pt idx="3044">
                  <c:v>1.1381381703775308</c:v>
                </c:pt>
                <c:pt idx="3045">
                  <c:v>1.1341169382720138</c:v>
                </c:pt>
                <c:pt idx="3046">
                  <c:v>1.1389618995123238</c:v>
                </c:pt>
                <c:pt idx="3047">
                  <c:v>1.1455514205666473</c:v>
                </c:pt>
                <c:pt idx="3048">
                  <c:v>1.142358062750904</c:v>
                </c:pt>
                <c:pt idx="3049">
                  <c:v>1.1374241140003072</c:v>
                </c:pt>
                <c:pt idx="3050">
                  <c:v>1.1347049841218682</c:v>
                </c:pt>
                <c:pt idx="3051">
                  <c:v>1.1427242303127263</c:v>
                </c:pt>
                <c:pt idx="3052">
                  <c:v>1.1435197752610158</c:v>
                </c:pt>
                <c:pt idx="3053">
                  <c:v>1.1425643612482768</c:v>
                </c:pt>
                <c:pt idx="3054">
                  <c:v>1.1412892576461091</c:v>
                </c:pt>
                <c:pt idx="3055">
                  <c:v>1.1454280669425114</c:v>
                </c:pt>
                <c:pt idx="3056">
                  <c:v>1.1561377856125881</c:v>
                </c:pt>
                <c:pt idx="3057">
                  <c:v>1.1581937716951438</c:v>
                </c:pt>
                <c:pt idx="3058">
                  <c:v>1.1662430141193862</c:v>
                </c:pt>
                <c:pt idx="3059">
                  <c:v>1.1692178066667482</c:v>
                </c:pt>
                <c:pt idx="3060">
                  <c:v>1.1667052438526779</c:v>
                </c:pt>
                <c:pt idx="3061">
                  <c:v>1.1640289214345421</c:v>
                </c:pt>
                <c:pt idx="3062">
                  <c:v>1.1602404447178887</c:v>
                </c:pt>
                <c:pt idx="3063">
                  <c:v>1.1577051888154961</c:v>
                </c:pt>
                <c:pt idx="3064">
                  <c:v>1.1631063008091418</c:v>
                </c:pt>
                <c:pt idx="3065">
                  <c:v>1.1627902951210394</c:v>
                </c:pt>
                <c:pt idx="3066">
                  <c:v>1.1735310943628654</c:v>
                </c:pt>
                <c:pt idx="3067">
                  <c:v>1.176812857138299</c:v>
                </c:pt>
                <c:pt idx="3068">
                  <c:v>1.1738338668592148</c:v>
                </c:pt>
                <c:pt idx="3069">
                  <c:v>1.1654992230472947</c:v>
                </c:pt>
                <c:pt idx="3070">
                  <c:v>1.1735867587275992</c:v>
                </c:pt>
                <c:pt idx="3071">
                  <c:v>1.1694967791774968</c:v>
                </c:pt>
                <c:pt idx="3072">
                  <c:v>1.1732876494981412</c:v>
                </c:pt>
                <c:pt idx="3073">
                  <c:v>1.1717140853754033</c:v>
                </c:pt>
                <c:pt idx="3074">
                  <c:v>1.1795943060215814</c:v>
                </c:pt>
                <c:pt idx="3075">
                  <c:v>1.1656771832694313</c:v>
                </c:pt>
                <c:pt idx="3076">
                  <c:v>1.1642891511904676</c:v>
                </c:pt>
                <c:pt idx="3077">
                  <c:v>1.1609008869058535</c:v>
                </c:pt>
                <c:pt idx="3078">
                  <c:v>1.1785179476383523</c:v>
                </c:pt>
                <c:pt idx="3079">
                  <c:v>1.1952225793771527</c:v>
                </c:pt>
                <c:pt idx="3080">
                  <c:v>1.2112843554389288</c:v>
                </c:pt>
                <c:pt idx="3081">
                  <c:v>1.2096123688148217</c:v>
                </c:pt>
                <c:pt idx="3082">
                  <c:v>1.2083943420182321</c:v>
                </c:pt>
                <c:pt idx="3083">
                  <c:v>1.2227236103109151</c:v>
                </c:pt>
                <c:pt idx="3084">
                  <c:v>1.243162444095105</c:v>
                </c:pt>
                <c:pt idx="3085">
                  <c:v>1.249912981069637</c:v>
                </c:pt>
                <c:pt idx="3086">
                  <c:v>1.2447316339193779</c:v>
                </c:pt>
                <c:pt idx="3087">
                  <c:v>1.2436593299978091</c:v>
                </c:pt>
                <c:pt idx="3088">
                  <c:v>1.2513268656518499</c:v>
                </c:pt>
                <c:pt idx="3089">
                  <c:v>1.2511746818137734</c:v>
                </c:pt>
                <c:pt idx="3090">
                  <c:v>1.2612172868046438</c:v>
                </c:pt>
                <c:pt idx="3091">
                  <c:v>1.272967814071893</c:v>
                </c:pt>
                <c:pt idx="3092">
                  <c:v>1.2674800091938443</c:v>
                </c:pt>
                <c:pt idx="3093">
                  <c:v>1.2674800091938443</c:v>
                </c:pt>
                <c:pt idx="3094">
                  <c:v>1.2564438350675413</c:v>
                </c:pt>
                <c:pt idx="3095">
                  <c:v>1.2559788629658675</c:v>
                </c:pt>
                <c:pt idx="3096">
                  <c:v>1.2592351817749852</c:v>
                </c:pt>
                <c:pt idx="3097">
                  <c:v>1.2610898958399002</c:v>
                </c:pt>
                <c:pt idx="3098">
                  <c:v>1.2564444947869426</c:v>
                </c:pt>
                <c:pt idx="3099">
                  <c:v>1.2667120741273286</c:v>
                </c:pt>
                <c:pt idx="3100">
                  <c:v>1.2774912549095891</c:v>
                </c:pt>
                <c:pt idx="3101">
                  <c:v>1.2820616388218378</c:v>
                </c:pt>
                <c:pt idx="3102">
                  <c:v>1.2774702705941059</c:v>
                </c:pt>
                <c:pt idx="3103">
                  <c:v>1.2767015129065289</c:v>
                </c:pt>
                <c:pt idx="3104">
                  <c:v>1.2748550749930039</c:v>
                </c:pt>
                <c:pt idx="3105">
                  <c:v>1.292120374823434</c:v>
                </c:pt>
                <c:pt idx="3106">
                  <c:v>1.2922719129352691</c:v>
                </c:pt>
                <c:pt idx="3107">
                  <c:v>1.2960609399131411</c:v>
                </c:pt>
                <c:pt idx="3108">
                  <c:v>1.2959099509353365</c:v>
                </c:pt>
                <c:pt idx="3109">
                  <c:v>1.2971176804039355</c:v>
                </c:pt>
                <c:pt idx="3110">
                  <c:v>1.2879198516946473</c:v>
                </c:pt>
                <c:pt idx="3111">
                  <c:v>1.3024126053178358</c:v>
                </c:pt>
                <c:pt idx="3112">
                  <c:v>1.3015029631104373</c:v>
                </c:pt>
                <c:pt idx="3113">
                  <c:v>1.300744237769011</c:v>
                </c:pt>
                <c:pt idx="3114">
                  <c:v>1.3030221420970294</c:v>
                </c:pt>
                <c:pt idx="3115">
                  <c:v>1.2998403239152112</c:v>
                </c:pt>
                <c:pt idx="3116">
                  <c:v>1.2916844562215093</c:v>
                </c:pt>
                <c:pt idx="3117">
                  <c:v>1.2999241565960411</c:v>
                </c:pt>
                <c:pt idx="3118">
                  <c:v>1.3015857880159807</c:v>
                </c:pt>
                <c:pt idx="3119">
                  <c:v>1.3056575720606196</c:v>
                </c:pt>
                <c:pt idx="3120">
                  <c:v>1.3232304167587272</c:v>
                </c:pt>
                <c:pt idx="3121">
                  <c:v>1.3161978529305665</c:v>
                </c:pt>
                <c:pt idx="3122">
                  <c:v>1.3157359591661324</c:v>
                </c:pt>
                <c:pt idx="3123">
                  <c:v>1.3137334945943517</c:v>
                </c:pt>
                <c:pt idx="3124">
                  <c:v>1.3172834251391889</c:v>
                </c:pt>
                <c:pt idx="3125">
                  <c:v>1.3146688450099979</c:v>
                </c:pt>
                <c:pt idx="3126">
                  <c:v>1.3080727413131119</c:v>
                </c:pt>
                <c:pt idx="3127">
                  <c:v>1.3034402521222535</c:v>
                </c:pt>
                <c:pt idx="3128">
                  <c:v>1.3004926877412419</c:v>
                </c:pt>
                <c:pt idx="3129">
                  <c:v>1.3036045595321242</c:v>
                </c:pt>
                <c:pt idx="3130">
                  <c:v>1.3014330068719722</c:v>
                </c:pt>
                <c:pt idx="3131">
                  <c:v>1.3014330068719722</c:v>
                </c:pt>
                <c:pt idx="3132">
                  <c:v>1.2958611139761356</c:v>
                </c:pt>
                <c:pt idx="3133">
                  <c:v>1.2922813474391706</c:v>
                </c:pt>
                <c:pt idx="3134">
                  <c:v>1.2941557616847188</c:v>
                </c:pt>
                <c:pt idx="3135">
                  <c:v>1.3049134791777028</c:v>
                </c:pt>
                <c:pt idx="3136">
                  <c:v>1.3331411515516038</c:v>
                </c:pt>
                <c:pt idx="3137">
                  <c:v>1.3347284531389054</c:v>
                </c:pt>
                <c:pt idx="3138">
                  <c:v>1.3355208461658468</c:v>
                </c:pt>
                <c:pt idx="3139">
                  <c:v>1.3432801494120858</c:v>
                </c:pt>
                <c:pt idx="3140">
                  <c:v>1.3388804008262907</c:v>
                </c:pt>
                <c:pt idx="3141">
                  <c:v>1.3330919152192819</c:v>
                </c:pt>
                <c:pt idx="3142">
                  <c:v>1.3497716949203047</c:v>
                </c:pt>
                <c:pt idx="3143">
                  <c:v>1.3626180035412612</c:v>
                </c:pt>
                <c:pt idx="3144">
                  <c:v>1.3537549228566645</c:v>
                </c:pt>
                <c:pt idx="3145">
                  <c:v>1.3651641118791746</c:v>
                </c:pt>
                <c:pt idx="3146">
                  <c:v>1.3692799655377113</c:v>
                </c:pt>
                <c:pt idx="3147">
                  <c:v>1.3714053640499322</c:v>
                </c:pt>
                <c:pt idx="3148">
                  <c:v>1.3483785499308594</c:v>
                </c:pt>
                <c:pt idx="3149">
                  <c:v>1.3525652455425821</c:v>
                </c:pt>
                <c:pt idx="3150">
                  <c:v>1.3516387477044103</c:v>
                </c:pt>
                <c:pt idx="3151">
                  <c:v>1.3538025807801444</c:v>
                </c:pt>
                <c:pt idx="3152">
                  <c:v>1.34825045246429</c:v>
                </c:pt>
                <c:pt idx="3153">
                  <c:v>1.3434958512372961</c:v>
                </c:pt>
                <c:pt idx="3154">
                  <c:v>1.3360160771570029</c:v>
                </c:pt>
                <c:pt idx="3155">
                  <c:v>1.3330938993655541</c:v>
                </c:pt>
                <c:pt idx="3156">
                  <c:v>1.3276951642120758</c:v>
                </c:pt>
                <c:pt idx="3157">
                  <c:v>1.3366902014329194</c:v>
                </c:pt>
                <c:pt idx="3158">
                  <c:v>1.3380735398897285</c:v>
                </c:pt>
                <c:pt idx="3159">
                  <c:v>1.3396084593064592</c:v>
                </c:pt>
                <c:pt idx="3160">
                  <c:v>1.3396084593064592</c:v>
                </c:pt>
                <c:pt idx="3161">
                  <c:v>1.3360835550918999</c:v>
                </c:pt>
                <c:pt idx="3162">
                  <c:v>1.3257790334062647</c:v>
                </c:pt>
                <c:pt idx="3163">
                  <c:v>1.3365016441288755</c:v>
                </c:pt>
                <c:pt idx="3164">
                  <c:v>1.343266711779552</c:v>
                </c:pt>
                <c:pt idx="3165">
                  <c:v>1.3400596256463815</c:v>
                </c:pt>
                <c:pt idx="3166">
                  <c:v>1.3412853035994994</c:v>
                </c:pt>
                <c:pt idx="3167">
                  <c:v>1.3405201926584129</c:v>
                </c:pt>
                <c:pt idx="3168">
                  <c:v>1.3402139139447835</c:v>
                </c:pt>
                <c:pt idx="3169">
                  <c:v>1.3325546002192934</c:v>
                </c:pt>
                <c:pt idx="3170">
                  <c:v>1.3342268410219691</c:v>
                </c:pt>
                <c:pt idx="3171">
                  <c:v>1.3360541594322022</c:v>
                </c:pt>
                <c:pt idx="3172">
                  <c:v>1.3435020998486789</c:v>
                </c:pt>
                <c:pt idx="3173">
                  <c:v>1.3552703557328067</c:v>
                </c:pt>
                <c:pt idx="3174">
                  <c:v>1.3682474549694479</c:v>
                </c:pt>
                <c:pt idx="3175">
                  <c:v>1.3668910118647002</c:v>
                </c:pt>
                <c:pt idx="3176">
                  <c:v>1.3665891706331879</c:v>
                </c:pt>
                <c:pt idx="3177">
                  <c:v>1.3626640498602409</c:v>
                </c:pt>
                <c:pt idx="3178">
                  <c:v>1.3638670573790379</c:v>
                </c:pt>
                <c:pt idx="3179">
                  <c:v>1.361157030278767</c:v>
                </c:pt>
                <c:pt idx="3180">
                  <c:v>1.3631195906652405</c:v>
                </c:pt>
                <c:pt idx="3181">
                  <c:v>1.3720091492007234</c:v>
                </c:pt>
                <c:pt idx="3182">
                  <c:v>1.3754440357001259</c:v>
                </c:pt>
                <c:pt idx="3183">
                  <c:v>1.3797899071222748</c:v>
                </c:pt>
                <c:pt idx="3184">
                  <c:v>1.3724786567492517</c:v>
                </c:pt>
                <c:pt idx="3185">
                  <c:v>1.3566291529720336</c:v>
                </c:pt>
                <c:pt idx="3186">
                  <c:v>1.3605661608460493</c:v>
                </c:pt>
                <c:pt idx="3187">
                  <c:v>1.3503187592943</c:v>
                </c:pt>
                <c:pt idx="3188">
                  <c:v>1.3614117928692149</c:v>
                </c:pt>
                <c:pt idx="3189">
                  <c:v>1.364337480405786</c:v>
                </c:pt>
                <c:pt idx="3190">
                  <c:v>1.3628789039763811</c:v>
                </c:pt>
                <c:pt idx="3191">
                  <c:v>1.3595192779173686</c:v>
                </c:pt>
                <c:pt idx="3192">
                  <c:v>1.3514583076696769</c:v>
                </c:pt>
                <c:pt idx="3193">
                  <c:v>1.3530836031779512</c:v>
                </c:pt>
                <c:pt idx="3194">
                  <c:v>1.3609018654585234</c:v>
                </c:pt>
                <c:pt idx="3195">
                  <c:v>1.3494850036318256</c:v>
                </c:pt>
                <c:pt idx="3196">
                  <c:v>1.3435515738199586</c:v>
                </c:pt>
                <c:pt idx="3197">
                  <c:v>1.3467165860484149</c:v>
                </c:pt>
                <c:pt idx="3198">
                  <c:v>1.3439917904080878</c:v>
                </c:pt>
                <c:pt idx="3199">
                  <c:v>1.3382397052772279</c:v>
                </c:pt>
                <c:pt idx="3200">
                  <c:v>1.3558850625233951</c:v>
                </c:pt>
                <c:pt idx="3201">
                  <c:v>1.368818547458017</c:v>
                </c:pt>
                <c:pt idx="3202">
                  <c:v>1.3616626613909482</c:v>
                </c:pt>
                <c:pt idx="3203">
                  <c:v>1.3619453069534129</c:v>
                </c:pt>
                <c:pt idx="3204">
                  <c:v>1.3678791865804261</c:v>
                </c:pt>
                <c:pt idx="3205">
                  <c:v>1.3647892989399766</c:v>
                </c:pt>
                <c:pt idx="3206">
                  <c:v>1.3726302398528862</c:v>
                </c:pt>
                <c:pt idx="3207">
                  <c:v>1.3843001481607495</c:v>
                </c:pt>
                <c:pt idx="3208">
                  <c:v>1.398356937590044</c:v>
                </c:pt>
                <c:pt idx="3209">
                  <c:v>1.4044561890455471</c:v>
                </c:pt>
                <c:pt idx="3210">
                  <c:v>1.4127229291943484</c:v>
                </c:pt>
                <c:pt idx="3211">
                  <c:v>1.4068470068111836</c:v>
                </c:pt>
                <c:pt idx="3212">
                  <c:v>1.412416902205831</c:v>
                </c:pt>
                <c:pt idx="3213">
                  <c:v>1.4233598905873495</c:v>
                </c:pt>
                <c:pt idx="3214">
                  <c:v>1.4396635121295116</c:v>
                </c:pt>
                <c:pt idx="3215">
                  <c:v>1.4313765945911336</c:v>
                </c:pt>
                <c:pt idx="3216">
                  <c:v>1.4258971425363391</c:v>
                </c:pt>
                <c:pt idx="3217">
                  <c:v>1.4307180791754577</c:v>
                </c:pt>
                <c:pt idx="3218">
                  <c:v>1.4319518009026682</c:v>
                </c:pt>
                <c:pt idx="3219">
                  <c:v>1.4548159849114304</c:v>
                </c:pt>
                <c:pt idx="3220">
                  <c:v>1.457225300933382</c:v>
                </c:pt>
                <c:pt idx="3221">
                  <c:v>1.4596404357784107</c:v>
                </c:pt>
                <c:pt idx="3222">
                  <c:v>1.4490662154598457</c:v>
                </c:pt>
                <c:pt idx="3223">
                  <c:v>1.4539668777115013</c:v>
                </c:pt>
                <c:pt idx="3224">
                  <c:v>1.4704716028545866</c:v>
                </c:pt>
                <c:pt idx="3225">
                  <c:v>1.4810778618568126</c:v>
                </c:pt>
                <c:pt idx="3226">
                  <c:v>1.4950711243600519</c:v>
                </c:pt>
                <c:pt idx="3227">
                  <c:v>1.5447772322056945</c:v>
                </c:pt>
                <c:pt idx="3228">
                  <c:v>1.5446427693846645</c:v>
                </c:pt>
                <c:pt idx="3229">
                  <c:v>1.5463910211329162</c:v>
                </c:pt>
                <c:pt idx="3230">
                  <c:v>1.5469280059630948</c:v>
                </c:pt>
                <c:pt idx="3231">
                  <c:v>1.5241183990933778</c:v>
                </c:pt>
                <c:pt idx="3232">
                  <c:v>1.5441892373460342</c:v>
                </c:pt>
                <c:pt idx="3233">
                  <c:v>1.5486069080287652</c:v>
                </c:pt>
                <c:pt idx="3234">
                  <c:v>1.5484736280074403</c:v>
                </c:pt>
                <c:pt idx="3235">
                  <c:v>1.5548719217957634</c:v>
                </c:pt>
                <c:pt idx="3236">
                  <c:v>1.5556666237825185</c:v>
                </c:pt>
                <c:pt idx="3237">
                  <c:v>1.5596432939840033</c:v>
                </c:pt>
                <c:pt idx="3238">
                  <c:v>1.562151875975025</c:v>
                </c:pt>
                <c:pt idx="3239">
                  <c:v>1.5679758336189695</c:v>
                </c:pt>
                <c:pt idx="3240">
                  <c:v>1.584293770189571</c:v>
                </c:pt>
                <c:pt idx="3241">
                  <c:v>1.5839053201054067</c:v>
                </c:pt>
                <c:pt idx="3242">
                  <c:v>1.5906358404264007</c:v>
                </c:pt>
                <c:pt idx="3243">
                  <c:v>1.5815075298067041</c:v>
                </c:pt>
                <c:pt idx="3244">
                  <c:v>1.5858392918146031</c:v>
                </c:pt>
                <c:pt idx="3245">
                  <c:v>1.5900619405670025</c:v>
                </c:pt>
                <c:pt idx="3246">
                  <c:v>1.5949039385282664</c:v>
                </c:pt>
                <c:pt idx="3247">
                  <c:v>1.5772777655635188</c:v>
                </c:pt>
                <c:pt idx="3248">
                  <c:v>1.5648858719272725</c:v>
                </c:pt>
                <c:pt idx="3249">
                  <c:v>1.5804393943426429</c:v>
                </c:pt>
                <c:pt idx="3250">
                  <c:v>1.5819837958870444</c:v>
                </c:pt>
                <c:pt idx="3251">
                  <c:v>1.5741451939852196</c:v>
                </c:pt>
                <c:pt idx="3252">
                  <c:v>1.5762174644165108</c:v>
                </c:pt>
                <c:pt idx="3253">
                  <c:v>1.5701427584581289</c:v>
                </c:pt>
                <c:pt idx="3254">
                  <c:v>1.5730036167156061</c:v>
                </c:pt>
                <c:pt idx="3255">
                  <c:v>1.5676872266741122</c:v>
                </c:pt>
                <c:pt idx="3256">
                  <c:v>1.5510010058424084</c:v>
                </c:pt>
                <c:pt idx="3257">
                  <c:v>1.5549782032439727</c:v>
                </c:pt>
                <c:pt idx="3258">
                  <c:v>1.5457348386592638</c:v>
                </c:pt>
                <c:pt idx="3259">
                  <c:v>1.5294746760576379</c:v>
                </c:pt>
                <c:pt idx="3260">
                  <c:v>1.5451907036961692</c:v>
                </c:pt>
                <c:pt idx="3261">
                  <c:v>1.5351867020955288</c:v>
                </c:pt>
                <c:pt idx="3262">
                  <c:v>1.5405760850111849</c:v>
                </c:pt>
                <c:pt idx="3263">
                  <c:v>1.5507610220253902</c:v>
                </c:pt>
                <c:pt idx="3264">
                  <c:v>1.5524856174087811</c:v>
                </c:pt>
                <c:pt idx="3265">
                  <c:v>1.5528842885051266</c:v>
                </c:pt>
                <c:pt idx="3266">
                  <c:v>1.541194596687911</c:v>
                </c:pt>
                <c:pt idx="3267">
                  <c:v>1.5488558870104916</c:v>
                </c:pt>
                <c:pt idx="3268">
                  <c:v>1.5521905542107051</c:v>
                </c:pt>
                <c:pt idx="3269">
                  <c:v>1.5576412322218722</c:v>
                </c:pt>
                <c:pt idx="3270">
                  <c:v>1.5497078724440063</c:v>
                </c:pt>
                <c:pt idx="3271">
                  <c:v>1.5347531302165369</c:v>
                </c:pt>
                <c:pt idx="3272">
                  <c:v>1.5284199261322666</c:v>
                </c:pt>
                <c:pt idx="3273">
                  <c:v>1.52366780694398</c:v>
                </c:pt>
                <c:pt idx="3274">
                  <c:v>1.5329593284306233</c:v>
                </c:pt>
                <c:pt idx="3275">
                  <c:v>1.5338543546421053</c:v>
                </c:pt>
                <c:pt idx="3276">
                  <c:v>1.5351318201505366</c:v>
                </c:pt>
                <c:pt idx="3277">
                  <c:v>1.5212252113217537</c:v>
                </c:pt>
                <c:pt idx="3278">
                  <c:v>1.5007143267112089</c:v>
                </c:pt>
                <c:pt idx="3279">
                  <c:v>1.5029338088320472</c:v>
                </c:pt>
                <c:pt idx="3280">
                  <c:v>1.520852741110841</c:v>
                </c:pt>
                <c:pt idx="3281">
                  <c:v>1.5234022130059484</c:v>
                </c:pt>
                <c:pt idx="3282">
                  <c:v>1.5171948128112063</c:v>
                </c:pt>
                <c:pt idx="3283">
                  <c:v>1.5315242678020207</c:v>
                </c:pt>
                <c:pt idx="3284">
                  <c:v>1.5237966657735251</c:v>
                </c:pt>
                <c:pt idx="3285">
                  <c:v>1.5337747626340752</c:v>
                </c:pt>
                <c:pt idx="3286">
                  <c:v>1.5132928349232317</c:v>
                </c:pt>
                <c:pt idx="3287">
                  <c:v>1.5386310883057657</c:v>
                </c:pt>
                <c:pt idx="3288">
                  <c:v>1.5393508579794701</c:v>
                </c:pt>
                <c:pt idx="3289">
                  <c:v>1.535514847430441</c:v>
                </c:pt>
                <c:pt idx="3290">
                  <c:v>1.5149372301019213</c:v>
                </c:pt>
                <c:pt idx="3291">
                  <c:v>1.5212033561616338</c:v>
                </c:pt>
                <c:pt idx="3292">
                  <c:v>1.5370763720346496</c:v>
                </c:pt>
                <c:pt idx="3293">
                  <c:v>1.5352734874192651</c:v>
                </c:pt>
                <c:pt idx="3294">
                  <c:v>1.5461913038559778</c:v>
                </c:pt>
                <c:pt idx="3295">
                  <c:v>1.5540242020283017</c:v>
                </c:pt>
                <c:pt idx="3296">
                  <c:v>1.5442155895881102</c:v>
                </c:pt>
                <c:pt idx="3297">
                  <c:v>1.5509805086506858</c:v>
                </c:pt>
                <c:pt idx="3298">
                  <c:v>1.5422212093946261</c:v>
                </c:pt>
                <c:pt idx="3299">
                  <c:v>1.5297529852086922</c:v>
                </c:pt>
                <c:pt idx="3300">
                  <c:v>1.5238691901608865</c:v>
                </c:pt>
                <c:pt idx="3301">
                  <c:v>1.5328704232065091</c:v>
                </c:pt>
                <c:pt idx="3302">
                  <c:v>1.5293264906634318</c:v>
                </c:pt>
                <c:pt idx="3303">
                  <c:v>1.5189021590470473</c:v>
                </c:pt>
                <c:pt idx="3304">
                  <c:v>1.5135731219916502</c:v>
                </c:pt>
                <c:pt idx="3305">
                  <c:v>1.5250358680669056</c:v>
                </c:pt>
                <c:pt idx="3306">
                  <c:v>1.5172753359161295</c:v>
                </c:pt>
                <c:pt idx="3307">
                  <c:v>1.498032629522585</c:v>
                </c:pt>
                <c:pt idx="3308">
                  <c:v>1.4879060472441039</c:v>
                </c:pt>
                <c:pt idx="3309">
                  <c:v>1.4806170446865592</c:v>
                </c:pt>
                <c:pt idx="3310">
                  <c:v>1.4709558312381501</c:v>
                </c:pt>
                <c:pt idx="3311">
                  <c:v>1.4546967261392947</c:v>
                </c:pt>
                <c:pt idx="3312">
                  <c:v>1.4388300065835629</c:v>
                </c:pt>
                <c:pt idx="3313">
                  <c:v>1.449847069595789</c:v>
                </c:pt>
                <c:pt idx="3314">
                  <c:v>1.4570231493300083</c:v>
                </c:pt>
                <c:pt idx="3315">
                  <c:v>1.443960740041184</c:v>
                </c:pt>
                <c:pt idx="3316">
                  <c:v>1.4412869432497402</c:v>
                </c:pt>
                <c:pt idx="3317">
                  <c:v>1.4306971309173004</c:v>
                </c:pt>
                <c:pt idx="3318">
                  <c:v>1.440045457702289</c:v>
                </c:pt>
                <c:pt idx="3319">
                  <c:v>1.4381662630714165</c:v>
                </c:pt>
                <c:pt idx="3320">
                  <c:v>1.430500851559851</c:v>
                </c:pt>
                <c:pt idx="3321">
                  <c:v>1.4319915684591598</c:v>
                </c:pt>
                <c:pt idx="3322">
                  <c:v>1.4426816902453574</c:v>
                </c:pt>
                <c:pt idx="3323">
                  <c:v>1.4499115737639008</c:v>
                </c:pt>
                <c:pt idx="3324">
                  <c:v>1.4330538529277579</c:v>
                </c:pt>
                <c:pt idx="3325">
                  <c:v>1.4539043330374972</c:v>
                </c:pt>
                <c:pt idx="3326">
                  <c:v>1.4482606888558256</c:v>
                </c:pt>
                <c:pt idx="3327">
                  <c:v>1.4569093375044742</c:v>
                </c:pt>
                <c:pt idx="3328">
                  <c:v>1.4498085872365212</c:v>
                </c:pt>
                <c:pt idx="3329">
                  <c:v>1.4568251841870001</c:v>
                </c:pt>
                <c:pt idx="3330">
                  <c:v>1.4664727789880185</c:v>
                </c:pt>
                <c:pt idx="3331">
                  <c:v>1.4741701910649927</c:v>
                </c:pt>
                <c:pt idx="3332">
                  <c:v>1.4811248520252709</c:v>
                </c:pt>
                <c:pt idx="3333">
                  <c:v>1.4743510440826491</c:v>
                </c:pt>
                <c:pt idx="3334">
                  <c:v>1.4823745797873829</c:v>
                </c:pt>
                <c:pt idx="3335">
                  <c:v>1.4932527968210787</c:v>
                </c:pt>
                <c:pt idx="3336">
                  <c:v>1.4990270750363019</c:v>
                </c:pt>
                <c:pt idx="3337">
                  <c:v>1.4880714256170835</c:v>
                </c:pt>
                <c:pt idx="3338">
                  <c:v>1.4916747887560131</c:v>
                </c:pt>
                <c:pt idx="3339">
                  <c:v>1.5020471291815449</c:v>
                </c:pt>
                <c:pt idx="3340">
                  <c:v>1.5011258341038929</c:v>
                </c:pt>
                <c:pt idx="3341">
                  <c:v>1.5083579182590541</c:v>
                </c:pt>
                <c:pt idx="3342">
                  <c:v>1.4788540018099678</c:v>
                </c:pt>
                <c:pt idx="3343">
                  <c:v>1.4953389117769982</c:v>
                </c:pt>
                <c:pt idx="3344">
                  <c:v>1.4881186951704999</c:v>
                </c:pt>
                <c:pt idx="3345">
                  <c:v>1.4886381756899805</c:v>
                </c:pt>
                <c:pt idx="3346">
                  <c:v>1.4924024539869691</c:v>
                </c:pt>
                <c:pt idx="3347">
                  <c:v>1.4979630384949221</c:v>
                </c:pt>
                <c:pt idx="3348">
                  <c:v>1.5009539357641029</c:v>
                </c:pt>
                <c:pt idx="3349">
                  <c:v>1.5051027753855213</c:v>
                </c:pt>
                <c:pt idx="3350">
                  <c:v>1.5026495797754502</c:v>
                </c:pt>
                <c:pt idx="3351">
                  <c:v>1.5099911562824053</c:v>
                </c:pt>
                <c:pt idx="3352">
                  <c:v>1.5070503558732504</c:v>
                </c:pt>
                <c:pt idx="3353">
                  <c:v>1.5025883466942602</c:v>
                </c:pt>
                <c:pt idx="3354">
                  <c:v>1.4905509539423072</c:v>
                </c:pt>
                <c:pt idx="3355">
                  <c:v>1.4998834231581206</c:v>
                </c:pt>
                <c:pt idx="3356">
                  <c:v>1.5059191236846392</c:v>
                </c:pt>
                <c:pt idx="3357">
                  <c:v>1.5017067162299544</c:v>
                </c:pt>
                <c:pt idx="3358">
                  <c:v>1.5050396222676419</c:v>
                </c:pt>
                <c:pt idx="3359">
                  <c:v>1.5008234474880329</c:v>
                </c:pt>
                <c:pt idx="3360">
                  <c:v>1.4867100269080997</c:v>
                </c:pt>
                <c:pt idx="3361">
                  <c:v>1.5024570336754084</c:v>
                </c:pt>
                <c:pt idx="3362">
                  <c:v>1.5066850926119875</c:v>
                </c:pt>
                <c:pt idx="3363">
                  <c:v>1.4952025715606989</c:v>
                </c:pt>
                <c:pt idx="3364">
                  <c:v>1.4975257517362282</c:v>
                </c:pt>
                <c:pt idx="3365">
                  <c:v>1.4737039644583501</c:v>
                </c:pt>
                <c:pt idx="3366">
                  <c:v>1.4665808936233677</c:v>
                </c:pt>
                <c:pt idx="3367">
                  <c:v>1.4554210689920404</c:v>
                </c:pt>
                <c:pt idx="3368">
                  <c:v>1.4607952460711751</c:v>
                </c:pt>
                <c:pt idx="3369">
                  <c:v>1.4545143426901781</c:v>
                </c:pt>
                <c:pt idx="3370">
                  <c:v>1.4471178929860362</c:v>
                </c:pt>
                <c:pt idx="3371">
                  <c:v>1.4540275258271147</c:v>
                </c:pt>
                <c:pt idx="3372">
                  <c:v>1.4538929725440146</c:v>
                </c:pt>
                <c:pt idx="3373">
                  <c:v>1.4505286877909531</c:v>
                </c:pt>
                <c:pt idx="3374">
                  <c:v>1.4549845344018091</c:v>
                </c:pt>
                <c:pt idx="3375">
                  <c:v>1.45995832120111</c:v>
                </c:pt>
                <c:pt idx="3376">
                  <c:v>1.4566142869581993</c:v>
                </c:pt>
                <c:pt idx="3377">
                  <c:v>1.4578141269795297</c:v>
                </c:pt>
                <c:pt idx="3378">
                  <c:v>1.4582135943563606</c:v>
                </c:pt>
                <c:pt idx="3379">
                  <c:v>1.4745852168773241</c:v>
                </c:pt>
                <c:pt idx="3380">
                  <c:v>1.4874191613508705</c:v>
                </c:pt>
                <c:pt idx="3381">
                  <c:v>1.4888784343675858</c:v>
                </c:pt>
                <c:pt idx="3382">
                  <c:v>1.4855667374540873</c:v>
                </c:pt>
                <c:pt idx="3383">
                  <c:v>1.4744024631319181</c:v>
                </c:pt>
                <c:pt idx="3384">
                  <c:v>1.4647250437770793</c:v>
                </c:pt>
                <c:pt idx="3385">
                  <c:v>1.4557673890539524</c:v>
                </c:pt>
                <c:pt idx="3386">
                  <c:v>1.4596019549263162</c:v>
                </c:pt>
                <c:pt idx="3387">
                  <c:v>1.4623304678867528</c:v>
                </c:pt>
                <c:pt idx="3388">
                  <c:v>1.4620583590432155</c:v>
                </c:pt>
                <c:pt idx="3389">
                  <c:v>1.4699516633437053</c:v>
                </c:pt>
                <c:pt idx="3390">
                  <c:v>1.4644156114938538</c:v>
                </c:pt>
                <c:pt idx="3391">
                  <c:v>1.4677726680266858</c:v>
                </c:pt>
                <c:pt idx="3392">
                  <c:v>1.4744643168489557</c:v>
                </c:pt>
                <c:pt idx="3393">
                  <c:v>1.4868280498986766</c:v>
                </c:pt>
                <c:pt idx="3394">
                  <c:v>1.4989427355898868</c:v>
                </c:pt>
                <c:pt idx="3395">
                  <c:v>1.4902979689985847</c:v>
                </c:pt>
                <c:pt idx="3396">
                  <c:v>1.4841267857412732</c:v>
                </c:pt>
                <c:pt idx="3397">
                  <c:v>1.4930360729982926</c:v>
                </c:pt>
                <c:pt idx="3398">
                  <c:v>1.4898249410742892</c:v>
                </c:pt>
                <c:pt idx="3399">
                  <c:v>1.4906303102018059</c:v>
                </c:pt>
                <c:pt idx="3400">
                  <c:v>1.502432885309102</c:v>
                </c:pt>
                <c:pt idx="3401">
                  <c:v>1.5083978906113291</c:v>
                </c:pt>
                <c:pt idx="3402">
                  <c:v>1.509064646178738</c:v>
                </c:pt>
                <c:pt idx="3403">
                  <c:v>1.506932450016691</c:v>
                </c:pt>
                <c:pt idx="3404">
                  <c:v>1.5026589457431867</c:v>
                </c:pt>
                <c:pt idx="3405">
                  <c:v>1.5108402762152897</c:v>
                </c:pt>
                <c:pt idx="3406">
                  <c:v>1.5168267069722405</c:v>
                </c:pt>
                <c:pt idx="3407">
                  <c:v>1.534150166374515</c:v>
                </c:pt>
                <c:pt idx="3408">
                  <c:v>1.5263508683113407</c:v>
                </c:pt>
                <c:pt idx="3409">
                  <c:v>1.5255769743348155</c:v>
                </c:pt>
                <c:pt idx="3410">
                  <c:v>1.5182192874882943</c:v>
                </c:pt>
                <c:pt idx="3411">
                  <c:v>1.5108070638211941</c:v>
                </c:pt>
                <c:pt idx="3412">
                  <c:v>1.5113311041723012</c:v>
                </c:pt>
                <c:pt idx="3413">
                  <c:v>1.5187947679146083</c:v>
                </c:pt>
                <c:pt idx="3414">
                  <c:v>1.5268529951046266</c:v>
                </c:pt>
                <c:pt idx="3415">
                  <c:v>1.5209567686895322</c:v>
                </c:pt>
                <c:pt idx="3416">
                  <c:v>1.520429551080464</c:v>
                </c:pt>
                <c:pt idx="3417">
                  <c:v>1.5166052071532583</c:v>
                </c:pt>
                <c:pt idx="3418">
                  <c:v>1.5213708942064752</c:v>
                </c:pt>
                <c:pt idx="3419">
                  <c:v>1.551146915286844</c:v>
                </c:pt>
                <c:pt idx="3420">
                  <c:v>1.5657323809982053</c:v>
                </c:pt>
                <c:pt idx="3421">
                  <c:v>1.572613710523004</c:v>
                </c:pt>
                <c:pt idx="3422">
                  <c:v>1.6025298936306764</c:v>
                </c:pt>
                <c:pt idx="3423">
                  <c:v>1.6256925329195209</c:v>
                </c:pt>
                <c:pt idx="3424">
                  <c:v>1.6331265242038069</c:v>
                </c:pt>
                <c:pt idx="3425">
                  <c:v>1.6151875929060968</c:v>
                </c:pt>
                <c:pt idx="3426">
                  <c:v>1.6154466938259051</c:v>
                </c:pt>
                <c:pt idx="3427">
                  <c:v>1.6195912346884878</c:v>
                </c:pt>
                <c:pt idx="3428">
                  <c:v>1.6237186692299557</c:v>
                </c:pt>
                <c:pt idx="3429">
                  <c:v>1.6285107946023167</c:v>
                </c:pt>
                <c:pt idx="3430">
                  <c:v>1.6224525321635439</c:v>
                </c:pt>
                <c:pt idx="3431">
                  <c:v>1.62258221702932</c:v>
                </c:pt>
                <c:pt idx="3432">
                  <c:v>1.6160988145396935</c:v>
                </c:pt>
                <c:pt idx="3433">
                  <c:v>1.6244517250069344</c:v>
                </c:pt>
                <c:pt idx="3434">
                  <c:v>1.6304056468293522</c:v>
                </c:pt>
                <c:pt idx="3435">
                  <c:v>1.6278323066337783</c:v>
                </c:pt>
                <c:pt idx="3436">
                  <c:v>1.6358302426502902</c:v>
                </c:pt>
                <c:pt idx="3437">
                  <c:v>1.6268719626400521</c:v>
                </c:pt>
                <c:pt idx="3438">
                  <c:v>1.6311844943498439</c:v>
                </c:pt>
                <c:pt idx="3439">
                  <c:v>1.6347513733307357</c:v>
                </c:pt>
                <c:pt idx="3440">
                  <c:v>1.6306894286747315</c:v>
                </c:pt>
                <c:pt idx="3441">
                  <c:v>1.6487878227608901</c:v>
                </c:pt>
                <c:pt idx="3442">
                  <c:v>1.6591784086397083</c:v>
                </c:pt>
                <c:pt idx="3443">
                  <c:v>1.6533593068054262</c:v>
                </c:pt>
                <c:pt idx="3444">
                  <c:v>1.6576855569644795</c:v>
                </c:pt>
                <c:pt idx="3445">
                  <c:v>1.6536313317015883</c:v>
                </c:pt>
                <c:pt idx="3446">
                  <c:v>1.6655890978890961</c:v>
                </c:pt>
                <c:pt idx="3447">
                  <c:v>1.6582980859469214</c:v>
                </c:pt>
                <c:pt idx="3448">
                  <c:v>1.6652627560748181</c:v>
                </c:pt>
                <c:pt idx="3449">
                  <c:v>1.666017283237796</c:v>
                </c:pt>
                <c:pt idx="3450">
                  <c:v>1.6554618673041444</c:v>
                </c:pt>
                <c:pt idx="3451">
                  <c:v>1.6600338764481626</c:v>
                </c:pt>
                <c:pt idx="3452">
                  <c:v>1.6612980989513231</c:v>
                </c:pt>
                <c:pt idx="3453">
                  <c:v>1.6722829474361716</c:v>
                </c:pt>
                <c:pt idx="3454">
                  <c:v>1.6776532484228084</c:v>
                </c:pt>
                <c:pt idx="3455">
                  <c:v>1.6846848908135668</c:v>
                </c:pt>
                <c:pt idx="3456">
                  <c:v>1.6956574593921203</c:v>
                </c:pt>
                <c:pt idx="3457">
                  <c:v>1.6829539566787508</c:v>
                </c:pt>
                <c:pt idx="3458">
                  <c:v>1.6836846837521888</c:v>
                </c:pt>
                <c:pt idx="3459">
                  <c:v>1.6693032090416464</c:v>
                </c:pt>
                <c:pt idx="3460">
                  <c:v>1.6694268642908117</c:v>
                </c:pt>
                <c:pt idx="3461">
                  <c:v>1.6693032243303765</c:v>
                </c:pt>
                <c:pt idx="3462">
                  <c:v>1.6650989458587553</c:v>
                </c:pt>
                <c:pt idx="3463">
                  <c:v>1.6696935068919105</c:v>
                </c:pt>
                <c:pt idx="3464">
                  <c:v>1.6646255217250379</c:v>
                </c:pt>
                <c:pt idx="3465">
                  <c:v>1.6523258571704349</c:v>
                </c:pt>
                <c:pt idx="3466">
                  <c:v>1.6543384357867872</c:v>
                </c:pt>
                <c:pt idx="3467">
                  <c:v>1.6421616845942189</c:v>
                </c:pt>
                <c:pt idx="3468">
                  <c:v>1.6319952085489779</c:v>
                </c:pt>
                <c:pt idx="3469">
                  <c:v>1.6237784926676069</c:v>
                </c:pt>
                <c:pt idx="3470">
                  <c:v>1.630639334091555</c:v>
                </c:pt>
                <c:pt idx="3471">
                  <c:v>1.6301250630707269</c:v>
                </c:pt>
                <c:pt idx="3472">
                  <c:v>1.6296105274391344</c:v>
                </c:pt>
                <c:pt idx="3473">
                  <c:v>1.627165224993832</c:v>
                </c:pt>
                <c:pt idx="3474">
                  <c:v>1.6353819408752033</c:v>
                </c:pt>
                <c:pt idx="3475">
                  <c:v>1.6375825881243942</c:v>
                </c:pt>
                <c:pt idx="3476">
                  <c:v>1.6329326268740711</c:v>
                </c:pt>
                <c:pt idx="3477">
                  <c:v>1.6448713759008036</c:v>
                </c:pt>
                <c:pt idx="3478">
                  <c:v>1.6429478057546123</c:v>
                </c:pt>
                <c:pt idx="3479">
                  <c:v>1.635624151636663</c:v>
                </c:pt>
                <c:pt idx="3480">
                  <c:v>1.6300585290635334</c:v>
                </c:pt>
                <c:pt idx="3481">
                  <c:v>1.6253728594032446</c:v>
                </c:pt>
                <c:pt idx="3482">
                  <c:v>1.6260267105867152</c:v>
                </c:pt>
                <c:pt idx="3483">
                  <c:v>1.6315154716949223</c:v>
                </c:pt>
                <c:pt idx="3484">
                  <c:v>1.6324252715389567</c:v>
                </c:pt>
                <c:pt idx="3485">
                  <c:v>1.6263110527279769</c:v>
                </c:pt>
                <c:pt idx="3486">
                  <c:v>1.6371749270735267</c:v>
                </c:pt>
                <c:pt idx="3487">
                  <c:v>1.6348442265685417</c:v>
                </c:pt>
                <c:pt idx="3488">
                  <c:v>1.6352335841285677</c:v>
                </c:pt>
                <c:pt idx="3489">
                  <c:v>1.6304333765520238</c:v>
                </c:pt>
                <c:pt idx="3490">
                  <c:v>1.6236545993391442</c:v>
                </c:pt>
                <c:pt idx="3491">
                  <c:v>1.6289046321518492</c:v>
                </c:pt>
                <c:pt idx="3492">
                  <c:v>1.6238125835815398</c:v>
                </c:pt>
                <c:pt idx="3493">
                  <c:v>1.6104267568098862</c:v>
                </c:pt>
                <c:pt idx="3494">
                  <c:v>1.6109588132078645</c:v>
                </c:pt>
                <c:pt idx="3495">
                  <c:v>1.6059069652950755</c:v>
                </c:pt>
                <c:pt idx="3496">
                  <c:v>1.6111180823447815</c:v>
                </c:pt>
                <c:pt idx="3497">
                  <c:v>1.6143082990136637</c:v>
                </c:pt>
                <c:pt idx="3498">
                  <c:v>1.6128507662191758</c:v>
                </c:pt>
                <c:pt idx="3499">
                  <c:v>1.6005100018879657</c:v>
                </c:pt>
                <c:pt idx="3500">
                  <c:v>1.6081682042257326</c:v>
                </c:pt>
                <c:pt idx="3501">
                  <c:v>1.6065682042257325</c:v>
                </c:pt>
                <c:pt idx="3502">
                  <c:v>1.6151152127727411</c:v>
                </c:pt>
                <c:pt idx="3503">
                  <c:v>1.615512458535453</c:v>
                </c:pt>
                <c:pt idx="3504">
                  <c:v>1.6169696051773923</c:v>
                </c:pt>
                <c:pt idx="3505">
                  <c:v>1.6177632559710431</c:v>
                </c:pt>
                <c:pt idx="3506">
                  <c:v>1.6193518183221154</c:v>
                </c:pt>
                <c:pt idx="3507">
                  <c:v>1.6171049243226441</c:v>
                </c:pt>
                <c:pt idx="3508">
                  <c:v>1.6087968668256112</c:v>
                </c:pt>
                <c:pt idx="3509">
                  <c:v>1.6017343504771937</c:v>
                </c:pt>
                <c:pt idx="3510">
                  <c:v>1.6132927920356352</c:v>
                </c:pt>
                <c:pt idx="3511">
                  <c:v>1.5904400509905716</c:v>
                </c:pt>
                <c:pt idx="3512">
                  <c:v>1.5940800660527028</c:v>
                </c:pt>
                <c:pt idx="3513">
                  <c:v>1.5958437344830378</c:v>
                </c:pt>
                <c:pt idx="3514">
                  <c:v>1.6079161690906836</c:v>
                </c:pt>
                <c:pt idx="3515">
                  <c:v>1.6132624012699097</c:v>
                </c:pt>
                <c:pt idx="3516">
                  <c:v>1.6241512338857618</c:v>
                </c:pt>
                <c:pt idx="3517">
                  <c:v>1.6297875064308518</c:v>
                </c:pt>
                <c:pt idx="3518">
                  <c:v>1.6519565453526304</c:v>
                </c:pt>
                <c:pt idx="3519">
                  <c:v>1.6371691146687117</c:v>
                </c:pt>
                <c:pt idx="3520">
                  <c:v>1.6405462253628955</c:v>
                </c:pt>
                <c:pt idx="3521">
                  <c:v>1.6574996035728182</c:v>
                </c:pt>
                <c:pt idx="3522">
                  <c:v>1.6627705033031441</c:v>
                </c:pt>
                <c:pt idx="3523">
                  <c:v>1.6557464737282828</c:v>
                </c:pt>
                <c:pt idx="3524">
                  <c:v>1.6665431974810749</c:v>
                </c:pt>
                <c:pt idx="3525">
                  <c:v>1.6788206683220817</c:v>
                </c:pt>
                <c:pt idx="3526">
                  <c:v>1.6705732456416693</c:v>
                </c:pt>
                <c:pt idx="3527">
                  <c:v>1.664197689284157</c:v>
                </c:pt>
                <c:pt idx="3528">
                  <c:v>1.6736407885577647</c:v>
                </c:pt>
                <c:pt idx="3529">
                  <c:v>1.6741205199082083</c:v>
                </c:pt>
                <c:pt idx="3530">
                  <c:v>1.6684863794143219</c:v>
                </c:pt>
                <c:pt idx="3531">
                  <c:v>1.6795773981002773</c:v>
                </c:pt>
                <c:pt idx="3532">
                  <c:v>1.6751658087357846</c:v>
                </c:pt>
                <c:pt idx="3533">
                  <c:v>1.657441257837581</c:v>
                </c:pt>
                <c:pt idx="3534">
                  <c:v>1.6609769808319725</c:v>
                </c:pt>
                <c:pt idx="3535">
                  <c:v>1.6494352483571821</c:v>
                </c:pt>
                <c:pt idx="3536">
                  <c:v>1.6575473427524623</c:v>
                </c:pt>
                <c:pt idx="3537">
                  <c:v>1.6540116197580708</c:v>
                </c:pt>
                <c:pt idx="3538">
                  <c:v>1.650463351068483</c:v>
                </c:pt>
                <c:pt idx="3539">
                  <c:v>1.6486215043101331</c:v>
                </c:pt>
                <c:pt idx="3540">
                  <c:v>1.6545262896465829</c:v>
                </c:pt>
                <c:pt idx="3541">
                  <c:v>1.6556269378060544</c:v>
                </c:pt>
                <c:pt idx="3542">
                  <c:v>1.6545250768853883</c:v>
                </c:pt>
                <c:pt idx="3543">
                  <c:v>1.6460681581453467</c:v>
                </c:pt>
                <c:pt idx="3544">
                  <c:v>1.6323345655347488</c:v>
                </c:pt>
                <c:pt idx="3545">
                  <c:v>1.6370102638922599</c:v>
                </c:pt>
                <c:pt idx="3546">
                  <c:v>1.6405033980767938</c:v>
                </c:pt>
                <c:pt idx="3547">
                  <c:v>1.6403833644673833</c:v>
                </c:pt>
                <c:pt idx="3548">
                  <c:v>1.6365418278527375</c:v>
                </c:pt>
                <c:pt idx="3549">
                  <c:v>1.6420853323116433</c:v>
                </c:pt>
                <c:pt idx="3550">
                  <c:v>1.6381303946318735</c:v>
                </c:pt>
                <c:pt idx="3551">
                  <c:v>1.6398149091307304</c:v>
                </c:pt>
                <c:pt idx="3552">
                  <c:v>1.6405356298514511</c:v>
                </c:pt>
                <c:pt idx="3553">
                  <c:v>1.6335736805056342</c:v>
                </c:pt>
                <c:pt idx="3554">
                  <c:v>1.6229366685389959</c:v>
                </c:pt>
                <c:pt idx="3555">
                  <c:v>1.6162170594980674</c:v>
                </c:pt>
                <c:pt idx="3556">
                  <c:v>1.6285171824992974</c:v>
                </c:pt>
                <c:pt idx="3557">
                  <c:v>1.6253580087447408</c:v>
                </c:pt>
                <c:pt idx="3558">
                  <c:v>1.6286490862679002</c:v>
                </c:pt>
                <c:pt idx="3559">
                  <c:v>1.6286490862679002</c:v>
                </c:pt>
                <c:pt idx="3560">
                  <c:v>1.6274341670600276</c:v>
                </c:pt>
                <c:pt idx="3561">
                  <c:v>1.6325430345943908</c:v>
                </c:pt>
                <c:pt idx="3562">
                  <c:v>1.6195937425697025</c:v>
                </c:pt>
                <c:pt idx="3563">
                  <c:v>1.6264037784119965</c:v>
                </c:pt>
                <c:pt idx="3564">
                  <c:v>1.6291705292841245</c:v>
                </c:pt>
                <c:pt idx="3565">
                  <c:v>1.6170544064434336</c:v>
                </c:pt>
                <c:pt idx="3566">
                  <c:v>1.6209402595096145</c:v>
                </c:pt>
                <c:pt idx="3567">
                  <c:v>1.6089649359339524</c:v>
                </c:pt>
                <c:pt idx="3568">
                  <c:v>1.5973341817713667</c:v>
                </c:pt>
                <c:pt idx="3569">
                  <c:v>1.5985728786622375</c:v>
                </c:pt>
                <c:pt idx="3570">
                  <c:v>1.5896652948443482</c:v>
                </c:pt>
                <c:pt idx="3571">
                  <c:v>1.5862949290972503</c:v>
                </c:pt>
                <c:pt idx="3572">
                  <c:v>1.5881736866122804</c:v>
                </c:pt>
                <c:pt idx="3573">
                  <c:v>1.5862984522079799</c:v>
                </c:pt>
                <c:pt idx="3574">
                  <c:v>1.5943144842721082</c:v>
                </c:pt>
                <c:pt idx="3575">
                  <c:v>1.601024225822804</c:v>
                </c:pt>
                <c:pt idx="3576">
                  <c:v>1.6066534477392413</c:v>
                </c:pt>
                <c:pt idx="3577">
                  <c:v>1.6018020980688843</c:v>
                </c:pt>
                <c:pt idx="3578">
                  <c:v>1.6234270980688843</c:v>
                </c:pt>
                <c:pt idx="3579">
                  <c:v>1.6185329343591082</c:v>
                </c:pt>
                <c:pt idx="3580">
                  <c:v>1.6338744660771163</c:v>
                </c:pt>
                <c:pt idx="3581">
                  <c:v>1.6363927536415726</c:v>
                </c:pt>
                <c:pt idx="3582">
                  <c:v>1.6399993898522001</c:v>
                </c:pt>
                <c:pt idx="3583">
                  <c:v>1.6392806548258465</c:v>
                </c:pt>
                <c:pt idx="3584">
                  <c:v>1.6446672959558442</c:v>
                </c:pt>
                <c:pt idx="3585">
                  <c:v>1.6387142063023139</c:v>
                </c:pt>
                <c:pt idx="3586">
                  <c:v>1.6449871380102083</c:v>
                </c:pt>
                <c:pt idx="3587">
                  <c:v>1.6448680336748105</c:v>
                </c:pt>
                <c:pt idx="3588">
                  <c:v>1.645463626289462</c:v>
                </c:pt>
                <c:pt idx="3589">
                  <c:v>1.6523683881942239</c:v>
                </c:pt>
                <c:pt idx="3590">
                  <c:v>1.6513043068511168</c:v>
                </c:pt>
                <c:pt idx="3591">
                  <c:v>1.6586268532075594</c:v>
                </c:pt>
                <c:pt idx="3592">
                  <c:v>1.6760966620948849</c:v>
                </c:pt>
                <c:pt idx="3593">
                  <c:v>1.6888651585149326</c:v>
                </c:pt>
                <c:pt idx="3594">
                  <c:v>1.6856838223537449</c:v>
                </c:pt>
                <c:pt idx="3595">
                  <c:v>1.6814285032048089</c:v>
                </c:pt>
                <c:pt idx="3596">
                  <c:v>1.6816659201088924</c:v>
                </c:pt>
                <c:pt idx="3597">
                  <c:v>1.6759692668926569</c:v>
                </c:pt>
                <c:pt idx="3598">
                  <c:v>1.6655849269547243</c:v>
                </c:pt>
                <c:pt idx="3599">
                  <c:v>1.6655849269547243</c:v>
                </c:pt>
                <c:pt idx="3600">
                  <c:v>1.6667910540805233</c:v>
                </c:pt>
                <c:pt idx="3601">
                  <c:v>1.6724530225180609</c:v>
                </c:pt>
                <c:pt idx="3602">
                  <c:v>1.6640934392856888</c:v>
                </c:pt>
                <c:pt idx="3603">
                  <c:v>1.6686139035495862</c:v>
                </c:pt>
                <c:pt idx="3604">
                  <c:v>1.6568162873977983</c:v>
                </c:pt>
                <c:pt idx="3605">
                  <c:v>1.6585393643208752</c:v>
                </c:pt>
                <c:pt idx="3606">
                  <c:v>1.6571878469354471</c:v>
                </c:pt>
                <c:pt idx="3607">
                  <c:v>1.658910287880329</c:v>
                </c:pt>
                <c:pt idx="3608">
                  <c:v>1.650681351501061</c:v>
                </c:pt>
                <c:pt idx="3609">
                  <c:v>1.6557976872301388</c:v>
                </c:pt>
                <c:pt idx="3610">
                  <c:v>1.6490632682268327</c:v>
                </c:pt>
                <c:pt idx="3611">
                  <c:v>1.6459814141834404</c:v>
                </c:pt>
                <c:pt idx="3612">
                  <c:v>1.6414061699643232</c:v>
                </c:pt>
                <c:pt idx="3613">
                  <c:v>1.6427726295916525</c:v>
                </c:pt>
                <c:pt idx="3614">
                  <c:v>1.6507120911969124</c:v>
                </c:pt>
                <c:pt idx="3615">
                  <c:v>1.6494813219661433</c:v>
                </c:pt>
                <c:pt idx="3616">
                  <c:v>1.6512022807860571</c:v>
                </c:pt>
                <c:pt idx="3617">
                  <c:v>1.6525521396644471</c:v>
                </c:pt>
                <c:pt idx="3618">
                  <c:v>1.6598020782242899</c:v>
                </c:pt>
                <c:pt idx="3619">
                  <c:v>1.6591920989635849</c:v>
                </c:pt>
                <c:pt idx="3620">
                  <c:v>1.6716280901852381</c:v>
                </c:pt>
                <c:pt idx="3621">
                  <c:v>1.6751203830561436</c:v>
                </c:pt>
                <c:pt idx="3622">
                  <c:v>1.6853922863794064</c:v>
                </c:pt>
                <c:pt idx="3623">
                  <c:v>1.6875453964272533</c:v>
                </c:pt>
                <c:pt idx="3624">
                  <c:v>1.6820548258853578</c:v>
                </c:pt>
                <c:pt idx="3625">
                  <c:v>1.6888959204604899</c:v>
                </c:pt>
                <c:pt idx="3626">
                  <c:v>1.6939024766650435</c:v>
                </c:pt>
                <c:pt idx="3627">
                  <c:v>1.6866672732490786</c:v>
                </c:pt>
                <c:pt idx="3628">
                  <c:v>1.6837998897365338</c:v>
                </c:pt>
                <c:pt idx="3629">
                  <c:v>1.6863160651499054</c:v>
                </c:pt>
                <c:pt idx="3630">
                  <c:v>1.6924114398361729</c:v>
                </c:pt>
                <c:pt idx="3631">
                  <c:v>1.6957376455857571</c:v>
                </c:pt>
                <c:pt idx="3632">
                  <c:v>1.7045576694236595</c:v>
                </c:pt>
                <c:pt idx="3633">
                  <c:v>1.7016039832232814</c:v>
                </c:pt>
                <c:pt idx="3634">
                  <c:v>1.7120881391898264</c:v>
                </c:pt>
                <c:pt idx="3635">
                  <c:v>1.7203651268326334</c:v>
                </c:pt>
                <c:pt idx="3636">
                  <c:v>1.7221283806236292</c:v>
                </c:pt>
                <c:pt idx="3637">
                  <c:v>1.7174346467583392</c:v>
                </c:pt>
                <c:pt idx="3638">
                  <c:v>1.7285169386706241</c:v>
                </c:pt>
                <c:pt idx="3639">
                  <c:v>1.7194217894168926</c:v>
                </c:pt>
                <c:pt idx="3640">
                  <c:v>1.7202306639257903</c:v>
                </c:pt>
                <c:pt idx="3641">
                  <c:v>1.7211543447940503</c:v>
                </c:pt>
                <c:pt idx="3642">
                  <c:v>1.7268066691682573</c:v>
                </c:pt>
                <c:pt idx="3643">
                  <c:v>1.7280684264520381</c:v>
                </c:pt>
                <c:pt idx="3644">
                  <c:v>1.715779463548627</c:v>
                </c:pt>
                <c:pt idx="3645">
                  <c:v>1.7226399286649061</c:v>
                </c:pt>
                <c:pt idx="3646">
                  <c:v>1.7291071881636935</c:v>
                </c:pt>
                <c:pt idx="3647">
                  <c:v>1.7310578479456786</c:v>
                </c:pt>
                <c:pt idx="3648">
                  <c:v>1.7378146047024354</c:v>
                </c:pt>
                <c:pt idx="3649">
                  <c:v>1.7388383790170754</c:v>
                </c:pt>
                <c:pt idx="3650">
                  <c:v>1.7527304309414662</c:v>
                </c:pt>
                <c:pt idx="3651">
                  <c:v>1.7447564866467671</c:v>
                </c:pt>
                <c:pt idx="3652">
                  <c:v>1.7468734782902211</c:v>
                </c:pt>
                <c:pt idx="3653">
                  <c:v>1.7436491064867967</c:v>
                </c:pt>
                <c:pt idx="3654">
                  <c:v>1.7530188778197582</c:v>
                </c:pt>
                <c:pt idx="3655">
                  <c:v>1.7373265361245431</c:v>
                </c:pt>
                <c:pt idx="3656">
                  <c:v>1.7326480462975384</c:v>
                </c:pt>
                <c:pt idx="3657">
                  <c:v>1.7365466817751214</c:v>
                </c:pt>
                <c:pt idx="3658">
                  <c:v>1.7576901553457793</c:v>
                </c:pt>
                <c:pt idx="3659">
                  <c:v>1.774487112878</c:v>
                </c:pt>
                <c:pt idx="3660">
                  <c:v>1.8127378918615606</c:v>
                </c:pt>
                <c:pt idx="3661">
                  <c:v>1.8064251525466481</c:v>
                </c:pt>
                <c:pt idx="3662">
                  <c:v>1.8135070104929094</c:v>
                </c:pt>
                <c:pt idx="3663">
                  <c:v>1.8468058729541297</c:v>
                </c:pt>
                <c:pt idx="3664">
                  <c:v>1.8438034710325923</c:v>
                </c:pt>
                <c:pt idx="3665">
                  <c:v>1.8631608847224745</c:v>
                </c:pt>
                <c:pt idx="3666">
                  <c:v>1.8652164837827723</c:v>
                </c:pt>
                <c:pt idx="3667">
                  <c:v>1.8593312459210753</c:v>
                </c:pt>
                <c:pt idx="3668">
                  <c:v>1.8753154590439169</c:v>
                </c:pt>
                <c:pt idx="3669">
                  <c:v>1.8666721648805684</c:v>
                </c:pt>
                <c:pt idx="3670">
                  <c:v>1.8535452056329196</c:v>
                </c:pt>
                <c:pt idx="3671">
                  <c:v>1.8508650388669876</c:v>
                </c:pt>
                <c:pt idx="3672">
                  <c:v>1.866591126256258</c:v>
                </c:pt>
                <c:pt idx="3673">
                  <c:v>1.8481687842670371</c:v>
                </c:pt>
                <c:pt idx="3674">
                  <c:v>1.844801132963275</c:v>
                </c:pt>
                <c:pt idx="3675">
                  <c:v>1.8537194298562554</c:v>
                </c:pt>
                <c:pt idx="3676">
                  <c:v>1.8527689498638593</c:v>
                </c:pt>
                <c:pt idx="3677">
                  <c:v>1.8714756253932487</c:v>
                </c:pt>
                <c:pt idx="3678">
                  <c:v>1.8844323740882525</c:v>
                </c:pt>
                <c:pt idx="3679">
                  <c:v>1.8723443582227317</c:v>
                </c:pt>
                <c:pt idx="3680">
                  <c:v>1.8521742024058883</c:v>
                </c:pt>
                <c:pt idx="3681">
                  <c:v>1.8500278609424736</c:v>
                </c:pt>
                <c:pt idx="3682">
                  <c:v>1.8684087760773973</c:v>
                </c:pt>
                <c:pt idx="3683">
                  <c:v>1.8753212184737107</c:v>
                </c:pt>
                <c:pt idx="3684">
                  <c:v>1.8897257041658995</c:v>
                </c:pt>
                <c:pt idx="3685">
                  <c:v>1.888772687869321</c:v>
                </c:pt>
                <c:pt idx="3686">
                  <c:v>1.8886772953290176</c:v>
                </c:pt>
                <c:pt idx="3687">
                  <c:v>1.8737946393473348</c:v>
                </c:pt>
                <c:pt idx="3688">
                  <c:v>1.8466278786780361</c:v>
                </c:pt>
                <c:pt idx="3689">
                  <c:v>1.8328088981710351</c:v>
                </c:pt>
                <c:pt idx="3690">
                  <c:v>1.8418357983335194</c:v>
                </c:pt>
                <c:pt idx="3691">
                  <c:v>1.8540920159037466</c:v>
                </c:pt>
                <c:pt idx="3692">
                  <c:v>1.882284680508254</c:v>
                </c:pt>
                <c:pt idx="3693">
                  <c:v>1.8525465939313168</c:v>
                </c:pt>
                <c:pt idx="3694">
                  <c:v>1.8828212213565676</c:v>
                </c:pt>
                <c:pt idx="3695">
                  <c:v>1.8933743509053302</c:v>
                </c:pt>
                <c:pt idx="3696">
                  <c:v>1.8994960649852726</c:v>
                </c:pt>
                <c:pt idx="3697">
                  <c:v>1.9243707965529175</c:v>
                </c:pt>
                <c:pt idx="3698">
                  <c:v>1.9035047235653149</c:v>
                </c:pt>
                <c:pt idx="3699">
                  <c:v>1.8872556856794001</c:v>
                </c:pt>
                <c:pt idx="3700">
                  <c:v>1.8999480268078013</c:v>
                </c:pt>
                <c:pt idx="3701">
                  <c:v>1.9119662257948389</c:v>
                </c:pt>
                <c:pt idx="3702">
                  <c:v>1.9110331525910049</c:v>
                </c:pt>
                <c:pt idx="3703">
                  <c:v>1.899740912821944</c:v>
                </c:pt>
                <c:pt idx="3704">
                  <c:v>1.9063531927704198</c:v>
                </c:pt>
                <c:pt idx="3705">
                  <c:v>1.8831489614105836</c:v>
                </c:pt>
                <c:pt idx="3706">
                  <c:v>1.8896118435066536</c:v>
                </c:pt>
                <c:pt idx="3707">
                  <c:v>1.878070711955109</c:v>
                </c:pt>
                <c:pt idx="3708">
                  <c:v>1.8538410569643267</c:v>
                </c:pt>
                <c:pt idx="3709">
                  <c:v>1.8497924739683751</c:v>
                </c:pt>
                <c:pt idx="3710">
                  <c:v>1.8335323113667492</c:v>
                </c:pt>
                <c:pt idx="3711">
                  <c:v>1.8170033857469146</c:v>
                </c:pt>
                <c:pt idx="3712">
                  <c:v>1.8019707060083525</c:v>
                </c:pt>
                <c:pt idx="3713">
                  <c:v>1.8272811619757428</c:v>
                </c:pt>
                <c:pt idx="3714">
                  <c:v>1.8159091205556244</c:v>
                </c:pt>
                <c:pt idx="3715">
                  <c:v>1.8210526724119791</c:v>
                </c:pt>
                <c:pt idx="3716">
                  <c:v>1.7906284074324481</c:v>
                </c:pt>
                <c:pt idx="3717">
                  <c:v>1.7642393852656695</c:v>
                </c:pt>
                <c:pt idx="3718">
                  <c:v>1.774489730229202</c:v>
                </c:pt>
                <c:pt idx="3719">
                  <c:v>1.7446360716926166</c:v>
                </c:pt>
                <c:pt idx="3720">
                  <c:v>1.7141654361334855</c:v>
                </c:pt>
                <c:pt idx="3721">
                  <c:v>1.7319021854333507</c:v>
                </c:pt>
                <c:pt idx="3722">
                  <c:v>1.7472915046343291</c:v>
                </c:pt>
                <c:pt idx="3723">
                  <c:v>1.7621464679987775</c:v>
                </c:pt>
                <c:pt idx="3724">
                  <c:v>1.7427616395940697</c:v>
                </c:pt>
                <c:pt idx="3725">
                  <c:v>1.7242305442219925</c:v>
                </c:pt>
                <c:pt idx="3726">
                  <c:v>1.7204202946506455</c:v>
                </c:pt>
                <c:pt idx="3727">
                  <c:v>1.7501582942681633</c:v>
                </c:pt>
                <c:pt idx="3728">
                  <c:v>1.7627871363147785</c:v>
                </c:pt>
                <c:pt idx="3729">
                  <c:v>1.7513134224052516</c:v>
                </c:pt>
                <c:pt idx="3730">
                  <c:v>1.7325711524023975</c:v>
                </c:pt>
                <c:pt idx="3731">
                  <c:v>1.7703838341941369</c:v>
                </c:pt>
                <c:pt idx="3732">
                  <c:v>1.7728128326993686</c:v>
                </c:pt>
                <c:pt idx="3733">
                  <c:v>1.7951800274803564</c:v>
                </c:pt>
                <c:pt idx="3734">
                  <c:v>1.8096741022296727</c:v>
                </c:pt>
                <c:pt idx="3735">
                  <c:v>1.820773907983072</c:v>
                </c:pt>
                <c:pt idx="3736">
                  <c:v>1.7948842364068209</c:v>
                </c:pt>
                <c:pt idx="3737">
                  <c:v>1.8038060996675271</c:v>
                </c:pt>
                <c:pt idx="3738">
                  <c:v>1.7938461257310103</c:v>
                </c:pt>
                <c:pt idx="3739">
                  <c:v>1.8025900144109652</c:v>
                </c:pt>
                <c:pt idx="3740">
                  <c:v>1.8056657903453486</c:v>
                </c:pt>
                <c:pt idx="3741">
                  <c:v>1.7986039059372461</c:v>
                </c:pt>
                <c:pt idx="3742">
                  <c:v>1.7995397097927579</c:v>
                </c:pt>
                <c:pt idx="3743">
                  <c:v>1.7960804726947774</c:v>
                </c:pt>
                <c:pt idx="3744">
                  <c:v>1.8109974442680958</c:v>
                </c:pt>
                <c:pt idx="3745">
                  <c:v>1.8175605797829784</c:v>
                </c:pt>
                <c:pt idx="3746">
                  <c:v>1.8169092352217056</c:v>
                </c:pt>
                <c:pt idx="3747">
                  <c:v>1.8105777640857652</c:v>
                </c:pt>
                <c:pt idx="3748">
                  <c:v>1.821634735600008</c:v>
                </c:pt>
                <c:pt idx="3749">
                  <c:v>1.8106986837001007</c:v>
                </c:pt>
                <c:pt idx="3750">
                  <c:v>1.7802451604617198</c:v>
                </c:pt>
                <c:pt idx="3751">
                  <c:v>1.7706771697397714</c:v>
                </c:pt>
                <c:pt idx="3752">
                  <c:v>1.7879488325032376</c:v>
                </c:pt>
                <c:pt idx="3753">
                  <c:v>1.7924572257886093</c:v>
                </c:pt>
                <c:pt idx="3754">
                  <c:v>1.77603247406974</c:v>
                </c:pt>
                <c:pt idx="3755">
                  <c:v>1.7789450954289632</c:v>
                </c:pt>
                <c:pt idx="3756">
                  <c:v>1.7803971767455169</c:v>
                </c:pt>
                <c:pt idx="3757">
                  <c:v>1.7768205696889678</c:v>
                </c:pt>
                <c:pt idx="3758">
                  <c:v>1.7918574342601747</c:v>
                </c:pt>
                <c:pt idx="3759">
                  <c:v>1.7731247572077042</c:v>
                </c:pt>
                <c:pt idx="3760">
                  <c:v>1.7809116040038391</c:v>
                </c:pt>
                <c:pt idx="3761">
                  <c:v>1.7830863392534608</c:v>
                </c:pt>
                <c:pt idx="3762">
                  <c:v>1.7897850844180989</c:v>
                </c:pt>
                <c:pt idx="3763">
                  <c:v>1.7694476898539002</c:v>
                </c:pt>
                <c:pt idx="3764">
                  <c:v>1.761548360378379</c:v>
                </c:pt>
                <c:pt idx="3765">
                  <c:v>1.7431395387252304</c:v>
                </c:pt>
                <c:pt idx="3766">
                  <c:v>1.7532593047636669</c:v>
                </c:pt>
                <c:pt idx="3767">
                  <c:v>1.7413107753519022</c:v>
                </c:pt>
                <c:pt idx="3768">
                  <c:v>1.7507991474449254</c:v>
                </c:pt>
                <c:pt idx="3769">
                  <c:v>1.7667409093321351</c:v>
                </c:pt>
                <c:pt idx="3770">
                  <c:v>1.7749948775861033</c:v>
                </c:pt>
                <c:pt idx="3771">
                  <c:v>1.7926462403078887</c:v>
                </c:pt>
                <c:pt idx="3772">
                  <c:v>1.7924664973403321</c:v>
                </c:pt>
                <c:pt idx="3773">
                  <c:v>1.8037024523965119</c:v>
                </c:pt>
                <c:pt idx="3774">
                  <c:v>1.805302452396512</c:v>
                </c:pt>
                <c:pt idx="3775">
                  <c:v>1.7864278085218681</c:v>
                </c:pt>
                <c:pt idx="3776">
                  <c:v>1.8049396052550803</c:v>
                </c:pt>
                <c:pt idx="3777">
                  <c:v>1.7977229267091075</c:v>
                </c:pt>
                <c:pt idx="3778">
                  <c:v>1.7652361637188894</c:v>
                </c:pt>
                <c:pt idx="3779">
                  <c:v>1.7851786551389803</c:v>
                </c:pt>
                <c:pt idx="3780">
                  <c:v>1.7687181240367613</c:v>
                </c:pt>
                <c:pt idx="3781">
                  <c:v>1.7574374952804044</c:v>
                </c:pt>
                <c:pt idx="3782">
                  <c:v>1.748366140188288</c:v>
                </c:pt>
                <c:pt idx="3783">
                  <c:v>1.7493098925476689</c:v>
                </c:pt>
                <c:pt idx="3784">
                  <c:v>1.7611899604337711</c:v>
                </c:pt>
                <c:pt idx="3785">
                  <c:v>1.771160143065154</c:v>
                </c:pt>
                <c:pt idx="3786">
                  <c:v>1.7735130842416247</c:v>
                </c:pt>
                <c:pt idx="3787">
                  <c:v>1.7726680138190893</c:v>
                </c:pt>
                <c:pt idx="3788">
                  <c:v>1.7637402814631078</c:v>
                </c:pt>
                <c:pt idx="3789">
                  <c:v>1.7646885082789621</c:v>
                </c:pt>
                <c:pt idx="3790">
                  <c:v>1.7574888114240927</c:v>
                </c:pt>
                <c:pt idx="3791">
                  <c:v>1.7573933915767646</c:v>
                </c:pt>
                <c:pt idx="3792">
                  <c:v>1.7864037933326573</c:v>
                </c:pt>
                <c:pt idx="3793">
                  <c:v>1.7813959105542096</c:v>
                </c:pt>
                <c:pt idx="3794">
                  <c:v>1.7912694918036329</c:v>
                </c:pt>
                <c:pt idx="3795">
                  <c:v>1.7688827958972002</c:v>
                </c:pt>
                <c:pt idx="3796">
                  <c:v>1.7841656629988178</c:v>
                </c:pt>
                <c:pt idx="3797">
                  <c:v>1.7937862838011414</c:v>
                </c:pt>
                <c:pt idx="3798">
                  <c:v>1.8113159493890594</c:v>
                </c:pt>
                <c:pt idx="3799">
                  <c:v>1.8156449537180637</c:v>
                </c:pt>
                <c:pt idx="3800">
                  <c:v>1.8122731702220567</c:v>
                </c:pt>
                <c:pt idx="3801">
                  <c:v>1.8177040819029684</c:v>
                </c:pt>
                <c:pt idx="3802">
                  <c:v>1.809911644109645</c:v>
                </c:pt>
                <c:pt idx="3803">
                  <c:v>1.8293299729032484</c:v>
                </c:pt>
                <c:pt idx="3804">
                  <c:v>1.8321077506810262</c:v>
                </c:pt>
                <c:pt idx="3805">
                  <c:v>1.8355926939390013</c:v>
                </c:pt>
                <c:pt idx="3806">
                  <c:v>1.8337227028437209</c:v>
                </c:pt>
                <c:pt idx="3807">
                  <c:v>1.8225709497881404</c:v>
                </c:pt>
                <c:pt idx="3808">
                  <c:v>1.8268112962334671</c:v>
                </c:pt>
                <c:pt idx="3809">
                  <c:v>1.8324711650682528</c:v>
                </c:pt>
                <c:pt idx="3810">
                  <c:v>1.8290764893491176</c:v>
                </c:pt>
                <c:pt idx="3811">
                  <c:v>1.834685463708092</c:v>
                </c:pt>
                <c:pt idx="3812">
                  <c:v>1.8411485004500132</c:v>
                </c:pt>
                <c:pt idx="3813">
                  <c:v>1.8408811684236364</c:v>
                </c:pt>
                <c:pt idx="3814">
                  <c:v>1.8409703029276028</c:v>
                </c:pt>
                <c:pt idx="3815">
                  <c:v>1.8393660248527364</c:v>
                </c:pt>
                <c:pt idx="3816">
                  <c:v>1.8430260855561822</c:v>
                </c:pt>
                <c:pt idx="3817">
                  <c:v>1.8424924201643829</c:v>
                </c:pt>
                <c:pt idx="3818">
                  <c:v>1.8576048746047775</c:v>
                </c:pt>
                <c:pt idx="3819">
                  <c:v>1.8506865805334929</c:v>
                </c:pt>
                <c:pt idx="3820">
                  <c:v>1.8567745958405029</c:v>
                </c:pt>
                <c:pt idx="3821">
                  <c:v>1.8604053012346937</c:v>
                </c:pt>
                <c:pt idx="3822">
                  <c:v>1.860058259763238</c:v>
                </c:pt>
                <c:pt idx="3823">
                  <c:v>1.8781974717056091</c:v>
                </c:pt>
                <c:pt idx="3824">
                  <c:v>1.8557454253872143</c:v>
                </c:pt>
                <c:pt idx="3825">
                  <c:v>1.8269001410034544</c:v>
                </c:pt>
                <c:pt idx="3826">
                  <c:v>1.8306245357893018</c:v>
                </c:pt>
                <c:pt idx="3827">
                  <c:v>1.8359121053625858</c:v>
                </c:pt>
                <c:pt idx="3828">
                  <c:v>1.8400645460749601</c:v>
                </c:pt>
                <c:pt idx="3829">
                  <c:v>1.852481150967473</c:v>
                </c:pt>
                <c:pt idx="3830">
                  <c:v>1.8527557253771381</c:v>
                </c:pt>
                <c:pt idx="3831">
                  <c:v>1.8453401801972424</c:v>
                </c:pt>
                <c:pt idx="3832">
                  <c:v>1.8295681824108563</c:v>
                </c:pt>
                <c:pt idx="3833">
                  <c:v>1.8350971862530454</c:v>
                </c:pt>
                <c:pt idx="3834">
                  <c:v>1.8244727687320763</c:v>
                </c:pt>
                <c:pt idx="3835">
                  <c:v>1.838319792093041</c:v>
                </c:pt>
                <c:pt idx="3836">
                  <c:v>1.8495620108052959</c:v>
                </c:pt>
                <c:pt idx="3837">
                  <c:v>1.8371584826906322</c:v>
                </c:pt>
                <c:pt idx="3838">
                  <c:v>1.8273901321463955</c:v>
                </c:pt>
                <c:pt idx="3839">
                  <c:v>1.8302086214361362</c:v>
                </c:pt>
                <c:pt idx="3840">
                  <c:v>1.8322697044415699</c:v>
                </c:pt>
                <c:pt idx="3841">
                  <c:v>1.8298388891835295</c:v>
                </c:pt>
                <c:pt idx="3842">
                  <c:v>1.8061275489773441</c:v>
                </c:pt>
                <c:pt idx="3843">
                  <c:v>1.808335478323605</c:v>
                </c:pt>
                <c:pt idx="3844">
                  <c:v>1.7955960147220724</c:v>
                </c:pt>
                <c:pt idx="3845">
                  <c:v>1.7966632505811972</c:v>
                </c:pt>
                <c:pt idx="3846">
                  <c:v>1.7851300077046708</c:v>
                </c:pt>
                <c:pt idx="3847">
                  <c:v>1.7891500096656474</c:v>
                </c:pt>
                <c:pt idx="3848">
                  <c:v>1.7994039159156474</c:v>
                </c:pt>
                <c:pt idx="3849">
                  <c:v>1.8274367820345454</c:v>
                </c:pt>
                <c:pt idx="3850">
                  <c:v>1.8359897407615469</c:v>
                </c:pt>
                <c:pt idx="3851">
                  <c:v>1.8452590435916425</c:v>
                </c:pt>
                <c:pt idx="3852">
                  <c:v>1.8397876219990681</c:v>
                </c:pt>
                <c:pt idx="3853">
                  <c:v>1.8438155225786927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0-45FC-8A9C-83FBD49C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993448"/>
        <c:axId val="832994104"/>
      </c:lineChart>
      <c:dateAx>
        <c:axId val="8329934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32994104"/>
        <c:crosses val="autoZero"/>
        <c:auto val="1"/>
        <c:lblOffset val="100"/>
        <c:baseTimeUnit val="days"/>
      </c:dateAx>
      <c:valAx>
        <c:axId val="83299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32993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0mFvllux_zQ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593482</xdr:colOff>
      <xdr:row>4</xdr:row>
      <xdr:rowOff>175846</xdr:rowOff>
    </xdr:from>
    <xdr:to>
      <xdr:col>3</xdr:col>
      <xdr:colOff>438151</xdr:colOff>
      <xdr:row>27</xdr:row>
      <xdr:rowOff>166321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2C9355-780E-4784-AB5B-88993747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82" y="945173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507207</xdr:colOff>
      <xdr:row>0</xdr:row>
      <xdr:rowOff>97631</xdr:rowOff>
    </xdr:from>
    <xdr:to>
      <xdr:col>34</xdr:col>
      <xdr:colOff>507206</xdr:colOff>
      <xdr:row>10</xdr:row>
      <xdr:rowOff>97631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F75D199-021D-4F4D-82D1-0EAA72CFFA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513159</xdr:colOff>
      <xdr:row>10</xdr:row>
      <xdr:rowOff>14287</xdr:rowOff>
    </xdr:from>
    <xdr:to>
      <xdr:col>34</xdr:col>
      <xdr:colOff>513159</xdr:colOff>
      <xdr:row>20</xdr:row>
      <xdr:rowOff>2381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1A3CE92-19E6-4B8A-8D86-C2F5AD4808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525065</xdr:colOff>
      <xdr:row>20</xdr:row>
      <xdr:rowOff>32146</xdr:rowOff>
    </xdr:from>
    <xdr:to>
      <xdr:col>34</xdr:col>
      <xdr:colOff>525065</xdr:colOff>
      <xdr:row>30</xdr:row>
      <xdr:rowOff>58340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7D43053-452A-4422-807C-2B99100926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163711</xdr:colOff>
      <xdr:row>1006</xdr:row>
      <xdr:rowOff>107751</xdr:rowOff>
    </xdr:from>
    <xdr:to>
      <xdr:col>25</xdr:col>
      <xdr:colOff>372070</xdr:colOff>
      <xdr:row>1020</xdr:row>
      <xdr:rowOff>183951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599767D-3DBA-49AF-9C5E-8382676D7A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229193</xdr:colOff>
      <xdr:row>0</xdr:row>
      <xdr:rowOff>0</xdr:rowOff>
    </xdr:from>
    <xdr:to>
      <xdr:col>35</xdr:col>
      <xdr:colOff>5951</xdr:colOff>
      <xdr:row>20</xdr:row>
      <xdr:rowOff>148233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C42D3A7-60DE-4B57-9965-573E64B6B5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0mFvllux_zQ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4598-5293-436D-8E2F-3B1890E9DF58}">
  <dimension ref="A1:D29"/>
  <sheetViews>
    <sheetView tabSelected="1" zoomScale="130" zoomScaleNormal="130" workbookViewId="0">
      <selection activeCell="C4" sqref="C4"/>
    </sheetView>
  </sheetViews>
  <sheetFormatPr defaultColWidth="0" defaultRowHeight="15" customHeight="1" zeroHeight="1" x14ac:dyDescent="0.25"/>
  <cols>
    <col min="1" max="1" width="9.140625" style="1" customWidth="1"/>
    <col min="2" max="2" width="14.7109375" style="1" bestFit="1" customWidth="1"/>
    <col min="3" max="3" width="95" style="1" bestFit="1" customWidth="1"/>
    <col min="4" max="4" width="9.140625" style="1" customWidth="1"/>
    <col min="5" max="16384" width="9.140625" style="1" hidden="1"/>
  </cols>
  <sheetData>
    <row r="1" spans="2:3" x14ac:dyDescent="0.25"/>
    <row r="2" spans="2:3" x14ac:dyDescent="0.25">
      <c r="B2" s="9" t="s">
        <v>50</v>
      </c>
      <c r="C2" s="9"/>
    </row>
    <row r="3" spans="2:3" x14ac:dyDescent="0.25">
      <c r="B3" s="9"/>
      <c r="C3" s="9"/>
    </row>
    <row r="4" spans="2:3" ht="15.75" customHeight="1" x14ac:dyDescent="0.25">
      <c r="B4" s="7" t="s">
        <v>10</v>
      </c>
      <c r="C4" s="8" t="s">
        <v>51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EE79595B-D73D-4D33-82FA-CF1294046BB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858"/>
  <sheetViews>
    <sheetView zoomScaleNormal="100" workbookViewId="0">
      <selection activeCell="H1" sqref="H1"/>
    </sheetView>
  </sheetViews>
  <sheetFormatPr defaultRowHeight="15" x14ac:dyDescent="0.25"/>
  <cols>
    <col min="1" max="1" width="11.28515625" style="1" bestFit="1" customWidth="1"/>
    <col min="2" max="2" width="8.85546875" style="1" bestFit="1" customWidth="1"/>
    <col min="3" max="3" width="8.140625" style="1" bestFit="1" customWidth="1"/>
    <col min="4" max="4" width="7.85546875" style="1" bestFit="1" customWidth="1"/>
    <col min="5" max="5" width="12" style="1" bestFit="1" customWidth="1"/>
    <col min="6" max="6" width="8.140625" style="1" bestFit="1" customWidth="1"/>
    <col min="7" max="16" width="9.140625" style="1"/>
    <col min="17" max="17" width="12.7109375" style="1" bestFit="1" customWidth="1"/>
    <col min="18" max="18" width="10.28515625" style="1" bestFit="1" customWidth="1"/>
    <col min="19" max="19" width="9.140625" style="1"/>
    <col min="20" max="20" width="12.85546875" style="1" customWidth="1"/>
    <col min="21" max="21" width="16.140625" style="1" customWidth="1"/>
    <col min="22" max="16384" width="9.140625" style="1"/>
  </cols>
  <sheetData>
    <row r="1" spans="1:28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17" t="s">
        <v>7</v>
      </c>
      <c r="H1" s="17" t="s">
        <v>11</v>
      </c>
      <c r="I1" s="17" t="s">
        <v>12</v>
      </c>
      <c r="J1" s="18" t="s">
        <v>6</v>
      </c>
      <c r="K1" s="6" t="s">
        <v>41</v>
      </c>
      <c r="L1" s="6" t="s">
        <v>42</v>
      </c>
      <c r="M1" s="6" t="s">
        <v>43</v>
      </c>
      <c r="N1" s="6" t="s">
        <v>8</v>
      </c>
      <c r="O1" s="6" t="s">
        <v>9</v>
      </c>
      <c r="P1" s="5"/>
      <c r="Q1" s="5"/>
      <c r="R1" s="5"/>
      <c r="T1" s="1" t="s">
        <v>13</v>
      </c>
    </row>
    <row r="2" spans="1:28" ht="15.75" thickBot="1" x14ac:dyDescent="0.3">
      <c r="A2" s="3">
        <v>38489</v>
      </c>
      <c r="B2" s="1">
        <v>2487</v>
      </c>
      <c r="C2" s="1">
        <v>2502</v>
      </c>
      <c r="D2" s="1">
        <v>2487</v>
      </c>
      <c r="E2" s="1">
        <v>2494</v>
      </c>
      <c r="F2" s="15">
        <v>0</v>
      </c>
      <c r="G2" s="1">
        <v>0.5</v>
      </c>
      <c r="H2" s="4">
        <v>0</v>
      </c>
      <c r="I2" s="10">
        <f>(E2/B2)-1</f>
        <v>2.8146361077603377E-3</v>
      </c>
      <c r="J2" s="15">
        <f>F3</f>
        <v>-9.6230954290297266E-3</v>
      </c>
      <c r="K2" s="1">
        <f>$U$17+G2*$U$18+H2*$U$19+I2*$U$20</f>
        <v>-2.9486091268531782E-4</v>
      </c>
      <c r="L2" s="15">
        <f>J2-K2</f>
        <v>-9.3282345163444094E-3</v>
      </c>
      <c r="M2" s="15"/>
      <c r="N2" s="2">
        <v>0</v>
      </c>
      <c r="O2" s="5">
        <f>N2</f>
        <v>0</v>
      </c>
      <c r="P2" s="5"/>
      <c r="Q2" s="5" t="s">
        <v>44</v>
      </c>
      <c r="R2" s="21">
        <f>COUNTIF(N2:N3856,"&gt;0")</f>
        <v>1967</v>
      </c>
    </row>
    <row r="3" spans="1:28" x14ac:dyDescent="0.25">
      <c r="A3" s="3">
        <v>38490</v>
      </c>
      <c r="B3" s="1">
        <v>2484</v>
      </c>
      <c r="C3" s="1">
        <v>2484</v>
      </c>
      <c r="D3" s="1">
        <v>2469</v>
      </c>
      <c r="E3" s="1">
        <v>2470</v>
      </c>
      <c r="F3" s="10">
        <f>E3/E2-1</f>
        <v>-9.6230954290297266E-3</v>
      </c>
      <c r="G3" s="1">
        <v>0.5</v>
      </c>
      <c r="H3" s="15">
        <f>F2</f>
        <v>0</v>
      </c>
      <c r="I3" s="10">
        <f t="shared" ref="I3:I66" si="0">(E3/B3)-1</f>
        <v>-5.6360708534621828E-3</v>
      </c>
      <c r="J3" s="15">
        <f>F4</f>
        <v>-6.0728744939271273E-3</v>
      </c>
      <c r="K3" s="1">
        <f t="shared" ref="K3:K66" si="1">$U$17+G3*$U$18+H3*$U$19+I3*$U$20</f>
        <v>-9.6197959105435413E-5</v>
      </c>
      <c r="L3" s="15">
        <f t="shared" ref="L3:L66" si="2">J3-K3</f>
        <v>-5.9766765348216915E-3</v>
      </c>
      <c r="M3" s="15"/>
      <c r="N3" s="2">
        <v>0</v>
      </c>
      <c r="O3" s="5">
        <f>N3+O2</f>
        <v>0</v>
      </c>
      <c r="P3" s="5"/>
      <c r="Q3" s="5" t="s">
        <v>45</v>
      </c>
      <c r="R3" s="21">
        <f>COUNTIF(N2:N3856,"&lt;0")</f>
        <v>1839</v>
      </c>
      <c r="T3" s="11" t="s">
        <v>14</v>
      </c>
      <c r="U3" s="11"/>
    </row>
    <row r="4" spans="1:28" x14ac:dyDescent="0.25">
      <c r="A4" s="3">
        <v>38491</v>
      </c>
      <c r="B4" s="1">
        <v>2455</v>
      </c>
      <c r="C4" s="1">
        <v>2458</v>
      </c>
      <c r="D4" s="1">
        <v>2450</v>
      </c>
      <c r="E4" s="1">
        <v>2455</v>
      </c>
      <c r="F4" s="10">
        <f t="shared" ref="F4:F67" si="3">E4/E3-1</f>
        <v>-6.0728744939271273E-3</v>
      </c>
      <c r="G4" s="1">
        <v>0.5</v>
      </c>
      <c r="H4" s="15">
        <f t="shared" ref="H4:H67" si="4">F3</f>
        <v>-9.6230954290297266E-3</v>
      </c>
      <c r="I4" s="10">
        <f t="shared" si="0"/>
        <v>0</v>
      </c>
      <c r="J4" s="15">
        <f t="shared" ref="J4:J66" si="5">F5</f>
        <v>-1.6293279022403517E-3</v>
      </c>
      <c r="K4" s="1">
        <f t="shared" si="1"/>
        <v>6.1446388590112458E-4</v>
      </c>
      <c r="L4" s="15">
        <f t="shared" si="2"/>
        <v>-2.2437917881414763E-3</v>
      </c>
      <c r="M4" s="19" t="str">
        <f>IF(AND(L3&gt;L2,K4&lt;0),"Venda","Compra")</f>
        <v>Compra</v>
      </c>
      <c r="N4" s="10">
        <f>IF(AND(L3&gt;L2,K4&lt;0),-J4,J4)</f>
        <v>-1.6293279022403517E-3</v>
      </c>
      <c r="O4" s="5">
        <f t="shared" ref="O4:O67" si="6">N4+O3</f>
        <v>-1.6293279022403517E-3</v>
      </c>
      <c r="P4" s="5"/>
      <c r="Q4" s="5" t="s">
        <v>46</v>
      </c>
      <c r="R4" s="5">
        <f>R2/(R2+R3)</f>
        <v>0.51681555438780868</v>
      </c>
      <c r="T4" s="12" t="s">
        <v>15</v>
      </c>
      <c r="U4" s="12">
        <v>8.6966359416235317E-2</v>
      </c>
    </row>
    <row r="5" spans="1:28" x14ac:dyDescent="0.25">
      <c r="A5" s="3">
        <v>38492</v>
      </c>
      <c r="B5" s="1">
        <v>2460</v>
      </c>
      <c r="C5" s="1">
        <v>2463</v>
      </c>
      <c r="D5" s="1">
        <v>2451</v>
      </c>
      <c r="E5" s="1">
        <v>2451</v>
      </c>
      <c r="F5" s="10">
        <f t="shared" si="3"/>
        <v>-1.6293279022403517E-3</v>
      </c>
      <c r="G5" s="1">
        <v>0.5</v>
      </c>
      <c r="H5" s="15">
        <f t="shared" si="4"/>
        <v>-6.0728744939271273E-3</v>
      </c>
      <c r="I5" s="10">
        <f t="shared" si="0"/>
        <v>-3.6585365853658569E-3</v>
      </c>
      <c r="J5" s="15">
        <f t="shared" si="5"/>
        <v>-7.3439412484700428E-3</v>
      </c>
      <c r="K5" s="1">
        <f t="shared" si="1"/>
        <v>3.8940685937913683E-4</v>
      </c>
      <c r="L5" s="15">
        <f t="shared" si="2"/>
        <v>-7.7333481078491794E-3</v>
      </c>
      <c r="M5" s="19" t="str">
        <f t="shared" ref="M5:M68" si="7">IF(AND(L4&gt;L3,K5&lt;0),"Venda","Compra")</f>
        <v>Compra</v>
      </c>
      <c r="N5" s="10">
        <f t="shared" ref="N5:N68" si="8">IF(AND(L4&gt;L3,K5&lt;0),-J5,J5)</f>
        <v>-7.3439412484700428E-3</v>
      </c>
      <c r="O5" s="5">
        <f t="shared" si="6"/>
        <v>-8.9732691507103945E-3</v>
      </c>
      <c r="P5" s="5"/>
      <c r="Q5" s="5"/>
      <c r="R5" s="5"/>
      <c r="T5" s="16" t="s">
        <v>16</v>
      </c>
      <c r="U5" s="16">
        <v>7.5631476701138213E-3</v>
      </c>
    </row>
    <row r="6" spans="1:28" x14ac:dyDescent="0.25">
      <c r="A6" s="3">
        <v>38495</v>
      </c>
      <c r="B6" s="1">
        <v>2443</v>
      </c>
      <c r="C6" s="1">
        <v>2443</v>
      </c>
      <c r="D6" s="1">
        <v>2432</v>
      </c>
      <c r="E6" s="1">
        <v>2433</v>
      </c>
      <c r="F6" s="10">
        <f t="shared" si="3"/>
        <v>-7.3439412484700428E-3</v>
      </c>
      <c r="G6" s="1">
        <v>0.5</v>
      </c>
      <c r="H6" s="15">
        <f t="shared" si="4"/>
        <v>-1.6293279022403517E-3</v>
      </c>
      <c r="I6" s="10">
        <f t="shared" si="0"/>
        <v>-4.0933278755628244E-3</v>
      </c>
      <c r="J6" s="15">
        <f t="shared" si="5"/>
        <v>-4.1101520756270382E-4</v>
      </c>
      <c r="K6" s="1">
        <f t="shared" si="1"/>
        <v>1.0293130247678885E-5</v>
      </c>
      <c r="L6" s="15">
        <f t="shared" si="2"/>
        <v>-4.2130833781038271E-4</v>
      </c>
      <c r="M6" s="19" t="str">
        <f t="shared" si="7"/>
        <v>Compra</v>
      </c>
      <c r="N6" s="10">
        <f>IF(AND(L5&gt;L4,K6&lt;0),-J6,J6)</f>
        <v>-4.1101520756270382E-4</v>
      </c>
      <c r="O6" s="5">
        <f t="shared" si="6"/>
        <v>-9.3842843582730984E-3</v>
      </c>
      <c r="P6" s="5"/>
      <c r="Q6" s="5" t="s">
        <v>47</v>
      </c>
      <c r="R6" s="15">
        <f>AVERAGEIF(N2:N3856,"&gt;0")</f>
        <v>8.2300229861506282E-3</v>
      </c>
      <c r="T6" s="12" t="s">
        <v>17</v>
      </c>
      <c r="U6" s="12">
        <v>4.5708757535413E-3</v>
      </c>
    </row>
    <row r="7" spans="1:28" x14ac:dyDescent="0.25">
      <c r="A7" s="3">
        <v>38496</v>
      </c>
      <c r="B7" s="1">
        <v>2435</v>
      </c>
      <c r="C7" s="1">
        <v>2442</v>
      </c>
      <c r="D7" s="1">
        <v>2431</v>
      </c>
      <c r="E7" s="1">
        <v>2432</v>
      </c>
      <c r="F7" s="10">
        <f t="shared" si="3"/>
        <v>-4.1101520756270382E-4</v>
      </c>
      <c r="G7" s="1">
        <f>SLOPE(F3:F7,F2:F6)</f>
        <v>-0.62810595889974508</v>
      </c>
      <c r="H7" s="15">
        <f t="shared" si="4"/>
        <v>-7.3439412484700428E-3</v>
      </c>
      <c r="I7" s="10">
        <f t="shared" si="0"/>
        <v>-1.2320328542094749E-3</v>
      </c>
      <c r="J7" s="15">
        <f t="shared" si="5"/>
        <v>-8.2236842105263275E-3</v>
      </c>
      <c r="K7" s="1">
        <f t="shared" si="1"/>
        <v>5.4531981514858259E-4</v>
      </c>
      <c r="L7" s="15">
        <f t="shared" si="2"/>
        <v>-8.7690040256749105E-3</v>
      </c>
      <c r="M7" s="19" t="str">
        <f t="shared" si="7"/>
        <v>Compra</v>
      </c>
      <c r="N7" s="10">
        <f t="shared" si="8"/>
        <v>-8.2236842105263275E-3</v>
      </c>
      <c r="O7" s="5">
        <f t="shared" si="6"/>
        <v>-1.7607968568799426E-2</v>
      </c>
      <c r="P7" s="5"/>
      <c r="Q7" s="5" t="s">
        <v>48</v>
      </c>
      <c r="R7" s="15">
        <f>AVERAGEIF(N2:N3856,"&lt;0")</f>
        <v>-7.8002390925391964E-3</v>
      </c>
      <c r="T7" s="12" t="s">
        <v>18</v>
      </c>
      <c r="U7" s="12">
        <v>1.297333697589946E-2</v>
      </c>
    </row>
    <row r="8" spans="1:28" ht="15.75" thickBot="1" x14ac:dyDescent="0.3">
      <c r="A8" s="3">
        <v>38497</v>
      </c>
      <c r="B8" s="1">
        <v>2420</v>
      </c>
      <c r="C8" s="1">
        <v>2421</v>
      </c>
      <c r="D8" s="1">
        <v>2409</v>
      </c>
      <c r="E8" s="1">
        <v>2412</v>
      </c>
      <c r="F8" s="10">
        <f t="shared" si="3"/>
        <v>-8.2236842105263275E-3</v>
      </c>
      <c r="G8" s="1">
        <f t="shared" ref="G8:G71" si="9">SLOPE(F4:F8,F3:F7)</f>
        <v>-0.53089183677230611</v>
      </c>
      <c r="H8" s="15">
        <f t="shared" si="4"/>
        <v>-4.1101520756270382E-4</v>
      </c>
      <c r="I8" s="10">
        <f t="shared" si="0"/>
        <v>-3.3057851239669533E-3</v>
      </c>
      <c r="J8" s="15">
        <f t="shared" si="5"/>
        <v>-9.5356550580431021E-3</v>
      </c>
      <c r="K8" s="1">
        <f t="shared" si="1"/>
        <v>-2.2133424998504149E-5</v>
      </c>
      <c r="L8" s="15">
        <f t="shared" si="2"/>
        <v>-9.5135216330445981E-3</v>
      </c>
      <c r="M8" s="19" t="str">
        <f t="shared" si="7"/>
        <v>Compra</v>
      </c>
      <c r="N8" s="10">
        <f t="shared" si="8"/>
        <v>-9.5356550580431021E-3</v>
      </c>
      <c r="O8" s="5">
        <f t="shared" si="6"/>
        <v>-2.7143623626842528E-2</v>
      </c>
      <c r="P8" s="5"/>
      <c r="Q8" s="5"/>
      <c r="R8" s="5"/>
      <c r="T8" s="13" t="s">
        <v>19</v>
      </c>
      <c r="U8" s="13">
        <v>999</v>
      </c>
    </row>
    <row r="9" spans="1:28" x14ac:dyDescent="0.25">
      <c r="A9" s="3">
        <v>38499</v>
      </c>
      <c r="B9" s="1">
        <v>2399</v>
      </c>
      <c r="C9" s="1">
        <v>2399</v>
      </c>
      <c r="D9" s="1">
        <v>2389</v>
      </c>
      <c r="E9" s="1">
        <v>2389</v>
      </c>
      <c r="F9" s="10">
        <f t="shared" si="3"/>
        <v>-9.5356550580431021E-3</v>
      </c>
      <c r="G9" s="1">
        <f t="shared" si="9"/>
        <v>-0.4455282042095145</v>
      </c>
      <c r="H9" s="15">
        <f t="shared" si="4"/>
        <v>-8.2236842105263275E-3</v>
      </c>
      <c r="I9" s="10">
        <f t="shared" si="0"/>
        <v>-4.1684035014589726E-3</v>
      </c>
      <c r="J9" s="15">
        <f t="shared" si="5"/>
        <v>-8.3717036416910418E-3</v>
      </c>
      <c r="K9" s="1">
        <f t="shared" si="1"/>
        <v>6.7498926127389789E-4</v>
      </c>
      <c r="L9" s="15">
        <f t="shared" si="2"/>
        <v>-9.0466929029649392E-3</v>
      </c>
      <c r="M9" s="19" t="str">
        <f t="shared" si="7"/>
        <v>Compra</v>
      </c>
      <c r="N9" s="10">
        <f t="shared" si="8"/>
        <v>-8.3717036416910418E-3</v>
      </c>
      <c r="O9" s="5">
        <f t="shared" si="6"/>
        <v>-3.551532726853357E-2</v>
      </c>
      <c r="P9" s="5"/>
      <c r="Q9" s="22" t="s">
        <v>49</v>
      </c>
      <c r="R9" s="19">
        <f>R4*R6+(1-R4)*R7</f>
        <v>4.844496906407517E-4</v>
      </c>
    </row>
    <row r="10" spans="1:28" ht="15.75" thickBot="1" x14ac:dyDescent="0.3">
      <c r="A10" s="3">
        <v>38502</v>
      </c>
      <c r="B10" s="1">
        <v>2376</v>
      </c>
      <c r="C10" s="1">
        <v>2376</v>
      </c>
      <c r="D10" s="1">
        <v>2369</v>
      </c>
      <c r="E10" s="1">
        <v>2369</v>
      </c>
      <c r="F10" s="10">
        <f t="shared" si="3"/>
        <v>-8.3717036416910418E-3</v>
      </c>
      <c r="G10" s="1">
        <f t="shared" si="9"/>
        <v>-0.10808854372174312</v>
      </c>
      <c r="H10" s="15">
        <f t="shared" si="4"/>
        <v>-9.5356550580431021E-3</v>
      </c>
      <c r="I10" s="10">
        <f t="shared" si="0"/>
        <v>-2.9461279461279188E-3</v>
      </c>
      <c r="J10" s="15">
        <f t="shared" si="5"/>
        <v>3.0814689742507451E-2</v>
      </c>
      <c r="K10" s="1">
        <f t="shared" si="1"/>
        <v>7.3082081221785566E-4</v>
      </c>
      <c r="L10" s="15">
        <f t="shared" si="2"/>
        <v>3.0083868930289595E-2</v>
      </c>
      <c r="M10" s="19" t="str">
        <f t="shared" si="7"/>
        <v>Compra</v>
      </c>
      <c r="N10" s="10">
        <f t="shared" si="8"/>
        <v>3.0814689742507451E-2</v>
      </c>
      <c r="O10" s="5">
        <f t="shared" si="6"/>
        <v>-4.7006375260261191E-3</v>
      </c>
      <c r="P10" s="5"/>
      <c r="Q10" s="5"/>
      <c r="R10" s="5"/>
      <c r="T10" s="1" t="s">
        <v>20</v>
      </c>
    </row>
    <row r="11" spans="1:28" x14ac:dyDescent="0.25">
      <c r="A11" s="3">
        <v>38503</v>
      </c>
      <c r="B11" s="1">
        <v>2407</v>
      </c>
      <c r="C11" s="1">
        <v>2454</v>
      </c>
      <c r="D11" s="1">
        <v>2407</v>
      </c>
      <c r="E11" s="1">
        <v>2442</v>
      </c>
      <c r="F11" s="10">
        <f t="shared" si="3"/>
        <v>3.0814689742507451E-2</v>
      </c>
      <c r="G11" s="1">
        <f t="shared" si="9"/>
        <v>-1.2123658128596313</v>
      </c>
      <c r="H11" s="15">
        <f t="shared" si="4"/>
        <v>-8.3717036416910418E-3</v>
      </c>
      <c r="I11" s="10">
        <f t="shared" si="0"/>
        <v>1.4540922309929316E-2</v>
      </c>
      <c r="J11" s="15">
        <f t="shared" si="5"/>
        <v>1.5561015561015523E-2</v>
      </c>
      <c r="K11" s="1">
        <f t="shared" si="1"/>
        <v>3.1718636838044345E-4</v>
      </c>
      <c r="L11" s="15">
        <f t="shared" si="2"/>
        <v>1.524382919263508E-2</v>
      </c>
      <c r="M11" s="19" t="str">
        <f t="shared" si="7"/>
        <v>Compra</v>
      </c>
      <c r="N11" s="10">
        <f t="shared" si="8"/>
        <v>1.5561015561015523E-2</v>
      </c>
      <c r="O11" s="5">
        <f t="shared" si="6"/>
        <v>1.0860378034989404E-2</v>
      </c>
      <c r="P11" s="5"/>
      <c r="Q11" s="5"/>
      <c r="R11" s="5"/>
      <c r="T11" s="14"/>
      <c r="U11" s="14" t="s">
        <v>25</v>
      </c>
      <c r="V11" s="14" t="s">
        <v>26</v>
      </c>
      <c r="W11" s="14" t="s">
        <v>27</v>
      </c>
      <c r="X11" s="14" t="s">
        <v>28</v>
      </c>
      <c r="Y11" s="14" t="s">
        <v>29</v>
      </c>
    </row>
    <row r="12" spans="1:28" x14ac:dyDescent="0.25">
      <c r="A12" s="3">
        <v>38504</v>
      </c>
      <c r="B12" s="1">
        <v>2453</v>
      </c>
      <c r="C12" s="1">
        <v>2480</v>
      </c>
      <c r="D12" s="1">
        <v>2452</v>
      </c>
      <c r="E12" s="1">
        <v>2480</v>
      </c>
      <c r="F12" s="10">
        <f t="shared" si="3"/>
        <v>1.5561015561015523E-2</v>
      </c>
      <c r="G12" s="1">
        <f t="shared" si="9"/>
        <v>0.31145218207895775</v>
      </c>
      <c r="H12" s="15">
        <f t="shared" si="4"/>
        <v>3.0814689742507451E-2</v>
      </c>
      <c r="I12" s="10">
        <f t="shared" si="0"/>
        <v>1.1006930289441552E-2</v>
      </c>
      <c r="J12" s="15">
        <f t="shared" si="5"/>
        <v>-1.6129032258064502E-2</v>
      </c>
      <c r="K12" s="1">
        <f t="shared" si="1"/>
        <v>-3.1703937052303911E-3</v>
      </c>
      <c r="L12" s="15">
        <f t="shared" si="2"/>
        <v>-1.295863855283411E-2</v>
      </c>
      <c r="M12" s="19" t="str">
        <f t="shared" si="7"/>
        <v>Compra</v>
      </c>
      <c r="N12" s="10">
        <f t="shared" si="8"/>
        <v>-1.6129032258064502E-2</v>
      </c>
      <c r="O12" s="5">
        <f t="shared" si="6"/>
        <v>-5.2686542230750977E-3</v>
      </c>
      <c r="P12" s="5"/>
      <c r="Q12" s="5"/>
      <c r="R12" s="5"/>
      <c r="T12" s="12" t="s">
        <v>21</v>
      </c>
      <c r="U12" s="12">
        <v>3</v>
      </c>
      <c r="V12" s="12">
        <v>1.2762218498906519E-3</v>
      </c>
      <c r="W12" s="12">
        <v>4.2540728329688399E-4</v>
      </c>
      <c r="X12" s="12">
        <v>2.5275602889649749</v>
      </c>
      <c r="Y12" s="12">
        <v>5.6093634020298037E-2</v>
      </c>
    </row>
    <row r="13" spans="1:28" x14ac:dyDescent="0.25">
      <c r="A13" s="3">
        <v>38505</v>
      </c>
      <c r="B13" s="1">
        <v>2465</v>
      </c>
      <c r="C13" s="1">
        <v>2465</v>
      </c>
      <c r="D13" s="1">
        <v>2440</v>
      </c>
      <c r="E13" s="1">
        <v>2440</v>
      </c>
      <c r="F13" s="10">
        <f t="shared" si="3"/>
        <v>-1.6129032258064502E-2</v>
      </c>
      <c r="G13" s="1">
        <f t="shared" si="9"/>
        <v>5.8907089857607717E-2</v>
      </c>
      <c r="H13" s="15">
        <f t="shared" si="4"/>
        <v>1.5561015561015523E-2</v>
      </c>
      <c r="I13" s="10">
        <f t="shared" si="0"/>
        <v>-1.0141987829614618E-2</v>
      </c>
      <c r="J13" s="15">
        <f t="shared" si="5"/>
        <v>4.098360655737654E-3</v>
      </c>
      <c r="K13" s="1">
        <f t="shared" si="1"/>
        <v>-1.3139759221878189E-3</v>
      </c>
      <c r="L13" s="15">
        <f t="shared" si="2"/>
        <v>5.4123365779254733E-3</v>
      </c>
      <c r="M13" s="19" t="str">
        <f t="shared" si="7"/>
        <v>Compra</v>
      </c>
      <c r="N13" s="10">
        <f t="shared" si="8"/>
        <v>4.098360655737654E-3</v>
      </c>
      <c r="O13" s="5">
        <f t="shared" si="6"/>
        <v>-1.1702935673374437E-3</v>
      </c>
      <c r="P13" s="5"/>
      <c r="Q13" s="5"/>
      <c r="R13" s="5"/>
      <c r="T13" s="12" t="s">
        <v>22</v>
      </c>
      <c r="U13" s="12">
        <v>995</v>
      </c>
      <c r="V13" s="12">
        <v>0.16746593492878897</v>
      </c>
      <c r="W13" s="12">
        <v>1.6830747229024017E-4</v>
      </c>
      <c r="X13" s="12"/>
      <c r="Y13" s="12"/>
    </row>
    <row r="14" spans="1:28" ht="15.75" thickBot="1" x14ac:dyDescent="0.3">
      <c r="A14" s="3">
        <v>38506</v>
      </c>
      <c r="B14" s="1">
        <v>2424</v>
      </c>
      <c r="C14" s="1">
        <v>2458</v>
      </c>
      <c r="D14" s="1">
        <v>2419</v>
      </c>
      <c r="E14" s="1">
        <v>2450</v>
      </c>
      <c r="F14" s="10">
        <f t="shared" si="3"/>
        <v>4.098360655737654E-3</v>
      </c>
      <c r="G14" s="1">
        <f t="shared" si="9"/>
        <v>-5.0441934135663856E-2</v>
      </c>
      <c r="H14" s="15">
        <f t="shared" si="4"/>
        <v>-1.6129032258064502E-2</v>
      </c>
      <c r="I14" s="10">
        <f t="shared" si="0"/>
        <v>1.0726072607260662E-2</v>
      </c>
      <c r="J14" s="15">
        <f t="shared" si="5"/>
        <v>1.2244897959183598E-2</v>
      </c>
      <c r="K14" s="1">
        <f t="shared" si="1"/>
        <v>9.8191651750696458E-4</v>
      </c>
      <c r="L14" s="15">
        <f t="shared" si="2"/>
        <v>1.1262981441676635E-2</v>
      </c>
      <c r="M14" s="19" t="str">
        <f t="shared" si="7"/>
        <v>Compra</v>
      </c>
      <c r="N14" s="10">
        <f t="shared" si="8"/>
        <v>1.2244897959183598E-2</v>
      </c>
      <c r="O14" s="5">
        <f t="shared" si="6"/>
        <v>1.1074604391846155E-2</v>
      </c>
      <c r="P14" s="5"/>
      <c r="Q14" s="5"/>
      <c r="R14" s="5"/>
      <c r="T14" s="13" t="s">
        <v>23</v>
      </c>
      <c r="U14" s="13">
        <v>998</v>
      </c>
      <c r="V14" s="13">
        <v>0.16874215677867963</v>
      </c>
      <c r="W14" s="13"/>
      <c r="X14" s="13"/>
      <c r="Y14" s="13"/>
    </row>
    <row r="15" spans="1:28" ht="15.75" thickBot="1" x14ac:dyDescent="0.3">
      <c r="A15" s="3">
        <v>38509</v>
      </c>
      <c r="B15" s="1">
        <v>2480</v>
      </c>
      <c r="C15" s="1">
        <v>2505</v>
      </c>
      <c r="D15" s="1">
        <v>2474</v>
      </c>
      <c r="E15" s="1">
        <v>2480</v>
      </c>
      <c r="F15" s="10">
        <f t="shared" si="3"/>
        <v>1.2244897959183598E-2</v>
      </c>
      <c r="G15" s="1">
        <f t="shared" si="9"/>
        <v>-0.20472033514623761</v>
      </c>
      <c r="H15" s="15">
        <f t="shared" si="4"/>
        <v>4.098360655737654E-3</v>
      </c>
      <c r="I15" s="10">
        <f t="shared" si="0"/>
        <v>0</v>
      </c>
      <c r="J15" s="15">
        <f t="shared" si="5"/>
        <v>2.0161290322580072E-3</v>
      </c>
      <c r="K15" s="1">
        <f t="shared" si="1"/>
        <v>-5.2432240881975314E-4</v>
      </c>
      <c r="L15" s="15">
        <f t="shared" si="2"/>
        <v>2.5404514410777602E-3</v>
      </c>
      <c r="M15" s="19" t="str">
        <f t="shared" si="7"/>
        <v>Venda</v>
      </c>
      <c r="N15" s="10">
        <f t="shared" si="8"/>
        <v>-2.0161290322580072E-3</v>
      </c>
      <c r="O15" s="5">
        <f t="shared" si="6"/>
        <v>9.0584753595881473E-3</v>
      </c>
      <c r="P15" s="5"/>
      <c r="Q15" s="5">
        <f>184%/15</f>
        <v>0.12266666666666667</v>
      </c>
      <c r="R15" s="5"/>
    </row>
    <row r="16" spans="1:28" x14ac:dyDescent="0.25">
      <c r="A16" s="3">
        <v>38510</v>
      </c>
      <c r="B16" s="1">
        <v>2486</v>
      </c>
      <c r="C16" s="1">
        <v>2494</v>
      </c>
      <c r="D16" s="1">
        <v>2485</v>
      </c>
      <c r="E16" s="1">
        <v>2485</v>
      </c>
      <c r="F16" s="10">
        <f t="shared" si="3"/>
        <v>2.0161290322580072E-3</v>
      </c>
      <c r="G16" s="1">
        <f t="shared" si="9"/>
        <v>6.0376514126118233E-2</v>
      </c>
      <c r="H16" s="15">
        <f t="shared" si="4"/>
        <v>1.2244897959183598E-2</v>
      </c>
      <c r="I16" s="10">
        <f t="shared" si="0"/>
        <v>-4.022526146419958E-4</v>
      </c>
      <c r="J16" s="15">
        <f t="shared" si="5"/>
        <v>1.2072434607646176E-3</v>
      </c>
      <c r="K16" s="1">
        <f t="shared" si="1"/>
        <v>-1.2525224076804513E-3</v>
      </c>
      <c r="L16" s="15">
        <f t="shared" si="2"/>
        <v>2.4597658684450689E-3</v>
      </c>
      <c r="M16" s="19" t="str">
        <f t="shared" si="7"/>
        <v>Compra</v>
      </c>
      <c r="N16" s="10">
        <f t="shared" si="8"/>
        <v>1.2072434607646176E-3</v>
      </c>
      <c r="O16" s="5">
        <f t="shared" si="6"/>
        <v>1.0265718820352765E-2</v>
      </c>
      <c r="P16" s="5"/>
      <c r="Q16" s="5"/>
      <c r="R16" s="5"/>
      <c r="T16" s="14"/>
      <c r="U16" s="14" t="s">
        <v>30</v>
      </c>
      <c r="V16" s="14" t="s">
        <v>18</v>
      </c>
      <c r="W16" s="14" t="s">
        <v>31</v>
      </c>
      <c r="X16" s="14" t="s">
        <v>32</v>
      </c>
      <c r="Y16" s="14" t="s">
        <v>33</v>
      </c>
      <c r="Z16" s="14" t="s">
        <v>34</v>
      </c>
      <c r="AA16" s="14" t="s">
        <v>35</v>
      </c>
      <c r="AB16" s="14" t="s">
        <v>36</v>
      </c>
    </row>
    <row r="17" spans="1:28" x14ac:dyDescent="0.25">
      <c r="A17" s="3">
        <v>38511</v>
      </c>
      <c r="B17" s="1">
        <v>2470</v>
      </c>
      <c r="C17" s="1">
        <v>2488</v>
      </c>
      <c r="D17" s="1">
        <v>2466</v>
      </c>
      <c r="E17" s="1">
        <v>2488</v>
      </c>
      <c r="F17" s="10">
        <f t="shared" si="3"/>
        <v>1.2072434607646176E-3</v>
      </c>
      <c r="G17" s="1">
        <f t="shared" si="9"/>
        <v>-0.41328357787923253</v>
      </c>
      <c r="H17" s="15">
        <f t="shared" si="4"/>
        <v>2.0161290322580072E-3</v>
      </c>
      <c r="I17" s="10">
        <f t="shared" si="0"/>
        <v>7.2874493927126416E-3</v>
      </c>
      <c r="J17" s="15">
        <f t="shared" si="5"/>
        <v>1.4871382636655994E-2</v>
      </c>
      <c r="K17" s="1">
        <f t="shared" si="1"/>
        <v>-4.9441639054124617E-4</v>
      </c>
      <c r="L17" s="15">
        <f t="shared" si="2"/>
        <v>1.536579902719724E-2</v>
      </c>
      <c r="M17" s="19" t="str">
        <f t="shared" si="7"/>
        <v>Compra</v>
      </c>
      <c r="N17" s="10">
        <f t="shared" si="8"/>
        <v>1.4871382636655994E-2</v>
      </c>
      <c r="O17" s="5">
        <f t="shared" si="6"/>
        <v>2.5137101457008759E-2</v>
      </c>
      <c r="P17" s="5"/>
      <c r="Q17" s="5"/>
      <c r="R17" s="5"/>
      <c r="T17" s="12" t="s">
        <v>24</v>
      </c>
      <c r="U17" s="12">
        <v>-1.8366735454051765E-4</v>
      </c>
      <c r="V17" s="12">
        <v>4.6045098047876008E-4</v>
      </c>
      <c r="W17" s="12">
        <v>-0.39888579311862266</v>
      </c>
      <c r="X17" s="12">
        <v>0.69006294670978607</v>
      </c>
      <c r="Y17" s="12">
        <v>-1.0872338104691776E-3</v>
      </c>
      <c r="Z17" s="12">
        <v>7.1989910138814243E-4</v>
      </c>
      <c r="AA17" s="12">
        <v>-1.0872338104691776E-3</v>
      </c>
      <c r="AB17" s="12">
        <v>7.1989910138814243E-4</v>
      </c>
    </row>
    <row r="18" spans="1:28" x14ac:dyDescent="0.25">
      <c r="A18" s="3">
        <v>38512</v>
      </c>
      <c r="B18" s="1">
        <v>2507</v>
      </c>
      <c r="C18" s="1">
        <v>2530</v>
      </c>
      <c r="D18" s="1">
        <v>2504</v>
      </c>
      <c r="E18" s="1">
        <v>2525</v>
      </c>
      <c r="F18" s="10">
        <f t="shared" si="3"/>
        <v>1.4871382636655994E-2</v>
      </c>
      <c r="G18" s="1">
        <f t="shared" si="9"/>
        <v>1.2741261569403641E-2</v>
      </c>
      <c r="H18" s="15">
        <f t="shared" si="4"/>
        <v>1.2072434607646176E-3</v>
      </c>
      <c r="I18" s="10">
        <f t="shared" si="0"/>
        <v>7.1798962903868446E-3</v>
      </c>
      <c r="J18" s="15">
        <f t="shared" si="5"/>
        <v>-1.1089108910891099E-2</v>
      </c>
      <c r="K18" s="1">
        <f t="shared" si="1"/>
        <v>-4.5937924864088191E-4</v>
      </c>
      <c r="L18" s="15">
        <f t="shared" si="2"/>
        <v>-1.0629729662250217E-2</v>
      </c>
      <c r="M18" s="19" t="str">
        <f t="shared" si="7"/>
        <v>Venda</v>
      </c>
      <c r="N18" s="10">
        <f t="shared" si="8"/>
        <v>1.1089108910891099E-2</v>
      </c>
      <c r="O18" s="5">
        <f t="shared" si="6"/>
        <v>3.6226210367899858E-2</v>
      </c>
      <c r="P18" s="5"/>
      <c r="Q18" s="5"/>
      <c r="R18" s="5"/>
      <c r="T18" s="12" t="s">
        <v>7</v>
      </c>
      <c r="U18" s="12">
        <v>-9.0051697493026317E-5</v>
      </c>
      <c r="V18" s="12">
        <v>9.3496227708953308E-4</v>
      </c>
      <c r="W18" s="12">
        <v>-9.6315861826372764E-2</v>
      </c>
      <c r="X18" s="12">
        <v>0.92328910900220273</v>
      </c>
      <c r="Y18" s="12">
        <v>-1.9247758851978422E-3</v>
      </c>
      <c r="Z18" s="12">
        <v>1.7446724902117896E-3</v>
      </c>
      <c r="AA18" s="12">
        <v>-1.9247758851978422E-3</v>
      </c>
      <c r="AB18" s="12">
        <v>1.7446724902117896E-3</v>
      </c>
    </row>
    <row r="19" spans="1:28" x14ac:dyDescent="0.25">
      <c r="A19" s="3">
        <v>38513</v>
      </c>
      <c r="B19" s="1">
        <v>2501</v>
      </c>
      <c r="C19" s="1">
        <v>2510</v>
      </c>
      <c r="D19" s="1">
        <v>2488</v>
      </c>
      <c r="E19" s="1">
        <v>2497</v>
      </c>
      <c r="F19" s="10">
        <f t="shared" si="3"/>
        <v>-1.1089108910891099E-2</v>
      </c>
      <c r="G19" s="1">
        <f t="shared" si="9"/>
        <v>-1.2946049512646411</v>
      </c>
      <c r="H19" s="15">
        <f t="shared" si="4"/>
        <v>1.4871382636655994E-2</v>
      </c>
      <c r="I19" s="10">
        <f t="shared" si="0"/>
        <v>-1.599360255897686E-3</v>
      </c>
      <c r="J19" s="15">
        <f t="shared" si="5"/>
        <v>-1.0412494993992771E-2</v>
      </c>
      <c r="K19" s="1">
        <f t="shared" si="1"/>
        <v>-1.3324894205384667E-3</v>
      </c>
      <c r="L19" s="15">
        <f t="shared" si="2"/>
        <v>-9.0800055734543052E-3</v>
      </c>
      <c r="M19" s="19" t="str">
        <f t="shared" si="7"/>
        <v>Compra</v>
      </c>
      <c r="N19" s="10">
        <f t="shared" si="8"/>
        <v>-1.0412494993992771E-2</v>
      </c>
      <c r="O19" s="5">
        <f t="shared" si="6"/>
        <v>2.5813715373907087E-2</v>
      </c>
      <c r="P19" s="5"/>
      <c r="Q19" s="5"/>
      <c r="R19" s="5"/>
      <c r="T19" s="12" t="s">
        <v>11</v>
      </c>
      <c r="U19" s="12">
        <v>-8.7618074184801983E-2</v>
      </c>
      <c r="V19" s="12">
        <v>3.198222695074824E-2</v>
      </c>
      <c r="W19" s="12">
        <v>-2.7395864059038613</v>
      </c>
      <c r="X19" s="12">
        <v>6.2616679568542194E-3</v>
      </c>
      <c r="Y19" s="12">
        <v>-0.15037843019174654</v>
      </c>
      <c r="Z19" s="12">
        <v>-2.4857718177857424E-2</v>
      </c>
      <c r="AA19" s="12">
        <v>-0.15037843019174654</v>
      </c>
      <c r="AB19" s="12">
        <v>-2.4857718177857424E-2</v>
      </c>
    </row>
    <row r="20" spans="1:28" ht="15.75" thickBot="1" x14ac:dyDescent="0.3">
      <c r="A20" s="3">
        <v>38516</v>
      </c>
      <c r="B20" s="1">
        <v>2486</v>
      </c>
      <c r="C20" s="1">
        <v>2486</v>
      </c>
      <c r="D20" s="1">
        <v>2466</v>
      </c>
      <c r="E20" s="1">
        <v>2471</v>
      </c>
      <c r="F20" s="10">
        <f t="shared" si="3"/>
        <v>-1.0412494993992771E-2</v>
      </c>
      <c r="G20" s="1">
        <f t="shared" si="9"/>
        <v>2.0556778098283515E-2</v>
      </c>
      <c r="H20" s="15">
        <f t="shared" si="4"/>
        <v>-1.1089108910891099E-2</v>
      </c>
      <c r="I20" s="10">
        <f t="shared" si="0"/>
        <v>-6.033789219629937E-3</v>
      </c>
      <c r="J20" s="15">
        <f t="shared" si="5"/>
        <v>-8.4985835694051381E-3</v>
      </c>
      <c r="K20" s="1">
        <f t="shared" si="1"/>
        <v>9.2793282317825908E-4</v>
      </c>
      <c r="L20" s="15">
        <f t="shared" si="2"/>
        <v>-9.4265163925833974E-3</v>
      </c>
      <c r="M20" s="19" t="str">
        <f t="shared" si="7"/>
        <v>Compra</v>
      </c>
      <c r="N20" s="10">
        <f t="shared" si="8"/>
        <v>-8.4985835694051381E-3</v>
      </c>
      <c r="O20" s="5">
        <f t="shared" si="6"/>
        <v>1.7315131804501949E-2</v>
      </c>
      <c r="P20" s="5"/>
      <c r="Q20" s="5"/>
      <c r="R20" s="5"/>
      <c r="T20" s="13" t="s">
        <v>12</v>
      </c>
      <c r="U20" s="13">
        <v>-2.3508441896220107E-2</v>
      </c>
      <c r="V20" s="13">
        <v>3.6441999269940302E-2</v>
      </c>
      <c r="W20" s="13">
        <v>-0.64509199185488642</v>
      </c>
      <c r="X20" s="13">
        <v>0.51901628424524504</v>
      </c>
      <c r="Y20" s="13">
        <v>-9.5020436708475001E-2</v>
      </c>
      <c r="Z20" s="13">
        <v>4.8003552916034795E-2</v>
      </c>
      <c r="AA20" s="13">
        <v>-9.5020436708475001E-2</v>
      </c>
      <c r="AB20" s="13">
        <v>4.8003552916034795E-2</v>
      </c>
    </row>
    <row r="21" spans="1:28" x14ac:dyDescent="0.25">
      <c r="A21" s="3">
        <v>38517</v>
      </c>
      <c r="B21" s="1">
        <v>2458</v>
      </c>
      <c r="C21" s="1">
        <v>2494</v>
      </c>
      <c r="D21" s="1">
        <v>2450</v>
      </c>
      <c r="E21" s="1">
        <v>2450</v>
      </c>
      <c r="F21" s="10">
        <f t="shared" si="3"/>
        <v>-8.4985835694051381E-3</v>
      </c>
      <c r="G21" s="1">
        <f t="shared" si="9"/>
        <v>0.10959576814697614</v>
      </c>
      <c r="H21" s="15">
        <f t="shared" si="4"/>
        <v>-1.0412494993992771E-2</v>
      </c>
      <c r="I21" s="10">
        <f t="shared" si="0"/>
        <v>-3.2546786004882255E-3</v>
      </c>
      <c r="J21" s="15">
        <f t="shared" si="5"/>
        <v>-4.0816326530612734E-3</v>
      </c>
      <c r="K21" s="1">
        <f t="shared" si="1"/>
        <v>7.9529854210278145E-4</v>
      </c>
      <c r="L21" s="15">
        <f t="shared" si="2"/>
        <v>-4.8769311951640552E-3</v>
      </c>
      <c r="M21" s="19" t="str">
        <f t="shared" si="7"/>
        <v>Compra</v>
      </c>
      <c r="N21" s="10">
        <f t="shared" si="8"/>
        <v>-4.0816326530612734E-3</v>
      </c>
      <c r="O21" s="5">
        <f t="shared" si="6"/>
        <v>1.3233499151440675E-2</v>
      </c>
      <c r="P21" s="5"/>
      <c r="Q21" s="5"/>
      <c r="R21" s="5"/>
    </row>
    <row r="22" spans="1:28" x14ac:dyDescent="0.25">
      <c r="A22" s="3">
        <v>38518</v>
      </c>
      <c r="B22" s="1">
        <v>2462</v>
      </c>
      <c r="C22" s="1">
        <v>2468</v>
      </c>
      <c r="D22" s="1">
        <v>2440</v>
      </c>
      <c r="E22" s="1">
        <v>2440</v>
      </c>
      <c r="F22" s="10">
        <f t="shared" si="3"/>
        <v>-4.0816326530612734E-3</v>
      </c>
      <c r="G22" s="1">
        <f t="shared" si="9"/>
        <v>7.8364124317933909E-2</v>
      </c>
      <c r="H22" s="15">
        <f t="shared" si="4"/>
        <v>-8.4985835694051381E-3</v>
      </c>
      <c r="I22" s="10">
        <f t="shared" si="0"/>
        <v>-8.935824532900094E-3</v>
      </c>
      <c r="J22" s="15">
        <f t="shared" si="5"/>
        <v>-9.0163934426229497E-3</v>
      </c>
      <c r="K22" s="1">
        <f t="shared" si="1"/>
        <v>7.6397266051847653E-4</v>
      </c>
      <c r="L22" s="15">
        <f t="shared" si="2"/>
        <v>-9.7803661031414264E-3</v>
      </c>
      <c r="M22" s="19" t="str">
        <f t="shared" si="7"/>
        <v>Compra</v>
      </c>
      <c r="N22" s="10">
        <f t="shared" si="8"/>
        <v>-9.0163934426229497E-3</v>
      </c>
      <c r="O22" s="5">
        <f t="shared" si="6"/>
        <v>4.2171057088177255E-3</v>
      </c>
      <c r="P22" s="5"/>
      <c r="Q22" s="5"/>
      <c r="R22" s="5"/>
    </row>
    <row r="23" spans="1:28" x14ac:dyDescent="0.25">
      <c r="A23" s="3">
        <v>38519</v>
      </c>
      <c r="B23" s="1">
        <v>2430</v>
      </c>
      <c r="C23" s="1">
        <v>2442</v>
      </c>
      <c r="D23" s="1">
        <v>2416</v>
      </c>
      <c r="E23" s="1">
        <v>2418</v>
      </c>
      <c r="F23" s="10">
        <f t="shared" si="3"/>
        <v>-9.0163934426229497E-3</v>
      </c>
      <c r="G23" s="1">
        <f t="shared" si="9"/>
        <v>-0.11772503522102686</v>
      </c>
      <c r="H23" s="15">
        <f t="shared" si="4"/>
        <v>-4.0816326530612734E-3</v>
      </c>
      <c r="I23" s="10">
        <f t="shared" si="0"/>
        <v>-4.9382716049383157E-3</v>
      </c>
      <c r="J23" s="15">
        <f t="shared" si="5"/>
        <v>-7.4441687344912744E-3</v>
      </c>
      <c r="K23" s="1">
        <f t="shared" si="1"/>
        <v>3.0064984840204095E-4</v>
      </c>
      <c r="L23" s="15">
        <f t="shared" si="2"/>
        <v>-7.7448185828933157E-3</v>
      </c>
      <c r="M23" s="19" t="str">
        <f t="shared" si="7"/>
        <v>Compra</v>
      </c>
      <c r="N23" s="10">
        <f t="shared" si="8"/>
        <v>-7.4441687344912744E-3</v>
      </c>
      <c r="O23" s="5">
        <f t="shared" si="6"/>
        <v>-3.2270630256735489E-3</v>
      </c>
      <c r="P23" s="5"/>
      <c r="Q23" s="5"/>
      <c r="R23" s="5"/>
    </row>
    <row r="24" spans="1:28" x14ac:dyDescent="0.25">
      <c r="A24" s="3">
        <v>38520</v>
      </c>
      <c r="B24" s="1">
        <v>2410</v>
      </c>
      <c r="C24" s="1">
        <v>2410</v>
      </c>
      <c r="D24" s="1">
        <v>2400</v>
      </c>
      <c r="E24" s="1">
        <v>2400</v>
      </c>
      <c r="F24" s="10">
        <f t="shared" si="3"/>
        <v>-7.4441687344912744E-3</v>
      </c>
      <c r="G24" s="1">
        <f t="shared" si="9"/>
        <v>8.2880188772053789E-2</v>
      </c>
      <c r="H24" s="15">
        <f t="shared" si="4"/>
        <v>-9.0163934426229497E-3</v>
      </c>
      <c r="I24" s="10">
        <f t="shared" si="0"/>
        <v>-4.1493775933609811E-3</v>
      </c>
      <c r="J24" s="15">
        <f t="shared" si="5"/>
        <v>2.4999999999999467E-3</v>
      </c>
      <c r="K24" s="1">
        <f t="shared" si="1"/>
        <v>6.9641357536612042E-4</v>
      </c>
      <c r="L24" s="15">
        <f t="shared" si="2"/>
        <v>1.8035864246338262E-3</v>
      </c>
      <c r="M24" s="19" t="str">
        <f t="shared" si="7"/>
        <v>Compra</v>
      </c>
      <c r="N24" s="10">
        <f t="shared" si="8"/>
        <v>2.4999999999999467E-3</v>
      </c>
      <c r="O24" s="5">
        <f t="shared" si="6"/>
        <v>-7.2706302567360215E-4</v>
      </c>
      <c r="P24" s="5"/>
      <c r="Q24" s="5"/>
      <c r="R24" s="5"/>
      <c r="T24" s="1" t="s">
        <v>37</v>
      </c>
    </row>
    <row r="25" spans="1:28" ht="15.75" thickBot="1" x14ac:dyDescent="0.3">
      <c r="A25" s="3">
        <v>38523</v>
      </c>
      <c r="B25" s="1">
        <v>2404</v>
      </c>
      <c r="C25" s="1">
        <v>2407</v>
      </c>
      <c r="D25" s="1">
        <v>2390</v>
      </c>
      <c r="E25" s="1">
        <v>2406</v>
      </c>
      <c r="F25" s="10">
        <f t="shared" si="3"/>
        <v>2.4999999999999467E-3</v>
      </c>
      <c r="G25" s="1">
        <f t="shared" si="9"/>
        <v>-4.1129389472217177E-2</v>
      </c>
      <c r="H25" s="15">
        <f t="shared" si="4"/>
        <v>-7.4441687344912744E-3</v>
      </c>
      <c r="I25" s="10">
        <f t="shared" si="0"/>
        <v>8.3194675540765317E-4</v>
      </c>
      <c r="J25" s="15">
        <f t="shared" si="5"/>
        <v>-9.1438071487947026E-3</v>
      </c>
      <c r="K25" s="1">
        <f t="shared" si="1"/>
        <v>4.5272237326089769E-4</v>
      </c>
      <c r="L25" s="15">
        <f t="shared" si="2"/>
        <v>-9.5965295220555996E-3</v>
      </c>
      <c r="M25" s="19" t="str">
        <f t="shared" si="7"/>
        <v>Compra</v>
      </c>
      <c r="N25" s="10">
        <f t="shared" si="8"/>
        <v>-9.1438071487947026E-3</v>
      </c>
      <c r="O25" s="5">
        <f t="shared" si="6"/>
        <v>-9.8708701744683047E-3</v>
      </c>
      <c r="P25" s="5"/>
      <c r="Q25" s="5"/>
      <c r="R25" s="5"/>
    </row>
    <row r="26" spans="1:28" x14ac:dyDescent="0.25">
      <c r="A26" s="3">
        <v>38524</v>
      </c>
      <c r="B26" s="1">
        <v>2392.1</v>
      </c>
      <c r="C26" s="1">
        <v>2393</v>
      </c>
      <c r="D26" s="1">
        <v>2382</v>
      </c>
      <c r="E26" s="1">
        <v>2384</v>
      </c>
      <c r="F26" s="10">
        <f t="shared" si="3"/>
        <v>-9.1438071487947026E-3</v>
      </c>
      <c r="G26" s="1">
        <f t="shared" si="9"/>
        <v>-0.51853680115590872</v>
      </c>
      <c r="H26" s="15">
        <f t="shared" si="4"/>
        <v>2.4999999999999467E-3</v>
      </c>
      <c r="I26" s="10">
        <f t="shared" si="0"/>
        <v>-3.3861460641276819E-3</v>
      </c>
      <c r="J26" s="15">
        <f t="shared" si="5"/>
        <v>4.6140939597314468E-3</v>
      </c>
      <c r="K26" s="1">
        <f t="shared" si="1"/>
        <v>-2.7641440284516445E-4</v>
      </c>
      <c r="L26" s="15">
        <f t="shared" si="2"/>
        <v>4.8905083625766111E-3</v>
      </c>
      <c r="M26" s="19" t="str">
        <f t="shared" si="7"/>
        <v>Compra</v>
      </c>
      <c r="N26" s="10">
        <f t="shared" si="8"/>
        <v>4.6140939597314468E-3</v>
      </c>
      <c r="O26" s="5">
        <f t="shared" si="6"/>
        <v>-5.256776214736858E-3</v>
      </c>
      <c r="P26" s="5"/>
      <c r="Q26" s="5"/>
      <c r="R26" s="5"/>
      <c r="T26" s="14" t="s">
        <v>38</v>
      </c>
      <c r="U26" s="14" t="s">
        <v>39</v>
      </c>
      <c r="V26" s="14" t="s">
        <v>40</v>
      </c>
    </row>
    <row r="27" spans="1:28" x14ac:dyDescent="0.25">
      <c r="A27" s="3">
        <v>38525</v>
      </c>
      <c r="B27" s="1">
        <v>2374</v>
      </c>
      <c r="C27" s="1">
        <v>2400</v>
      </c>
      <c r="D27" s="1">
        <v>2371</v>
      </c>
      <c r="E27" s="1">
        <v>2395</v>
      </c>
      <c r="F27" s="10">
        <f t="shared" si="3"/>
        <v>4.6140939597314468E-3</v>
      </c>
      <c r="G27" s="1">
        <f t="shared" si="9"/>
        <v>-0.84132659394640774</v>
      </c>
      <c r="H27" s="15">
        <f t="shared" si="4"/>
        <v>-9.1438071487947026E-3</v>
      </c>
      <c r="I27" s="10">
        <f t="shared" si="0"/>
        <v>8.845829823083351E-3</v>
      </c>
      <c r="J27" s="15">
        <f t="shared" si="5"/>
        <v>8.7682672233819758E-3</v>
      </c>
      <c r="K27" s="1">
        <f t="shared" si="1"/>
        <v>4.8530663006519351E-4</v>
      </c>
      <c r="L27" s="15">
        <f t="shared" si="2"/>
        <v>8.2829605933167818E-3</v>
      </c>
      <c r="M27" s="19" t="str">
        <f t="shared" si="7"/>
        <v>Compra</v>
      </c>
      <c r="N27" s="10">
        <f t="shared" si="8"/>
        <v>8.7682672233819758E-3</v>
      </c>
      <c r="O27" s="5">
        <f t="shared" si="6"/>
        <v>3.5114910086451179E-3</v>
      </c>
      <c r="P27" s="5"/>
      <c r="Q27" s="5"/>
      <c r="R27" s="5"/>
      <c r="T27" s="12">
        <v>1</v>
      </c>
      <c r="U27" s="12">
        <v>-2.9486091268531782E-4</v>
      </c>
      <c r="V27" s="12">
        <v>-9.3282345163444094E-3</v>
      </c>
    </row>
    <row r="28" spans="1:28" x14ac:dyDescent="0.25">
      <c r="A28" s="3">
        <v>38526</v>
      </c>
      <c r="B28" s="1">
        <v>2405</v>
      </c>
      <c r="C28" s="1">
        <v>2416</v>
      </c>
      <c r="D28" s="1">
        <v>2397</v>
      </c>
      <c r="E28" s="1">
        <v>2416</v>
      </c>
      <c r="F28" s="10">
        <f t="shared" si="3"/>
        <v>8.7682672233819758E-3</v>
      </c>
      <c r="G28" s="1">
        <f t="shared" si="9"/>
        <v>0.11871627357073369</v>
      </c>
      <c r="H28" s="15">
        <f t="shared" si="4"/>
        <v>4.6140939597314468E-3</v>
      </c>
      <c r="I28" s="10">
        <f t="shared" si="0"/>
        <v>4.5738045738046296E-3</v>
      </c>
      <c r="J28" s="15">
        <f t="shared" si="5"/>
        <v>-1.0761589403973537E-2</v>
      </c>
      <c r="K28" s="1">
        <f t="shared" si="1"/>
        <v>-7.0615900242295727E-4</v>
      </c>
      <c r="L28" s="15">
        <f t="shared" si="2"/>
        <v>-1.005543040155058E-2</v>
      </c>
      <c r="M28" s="19" t="str">
        <f t="shared" si="7"/>
        <v>Venda</v>
      </c>
      <c r="N28" s="10">
        <f t="shared" si="8"/>
        <v>1.0761589403973537E-2</v>
      </c>
      <c r="O28" s="5">
        <f t="shared" si="6"/>
        <v>1.4273080412618655E-2</v>
      </c>
      <c r="P28" s="5"/>
      <c r="Q28" s="5"/>
      <c r="R28" s="5"/>
      <c r="T28" s="12">
        <v>2</v>
      </c>
      <c r="U28" s="12">
        <v>-9.6197959105435413E-5</v>
      </c>
      <c r="V28" s="12">
        <v>-5.9766765348216915E-3</v>
      </c>
    </row>
    <row r="29" spans="1:28" x14ac:dyDescent="0.25">
      <c r="A29" s="3">
        <v>38527</v>
      </c>
      <c r="B29" s="1">
        <v>2400</v>
      </c>
      <c r="C29" s="1">
        <v>2403</v>
      </c>
      <c r="D29" s="1">
        <v>2390</v>
      </c>
      <c r="E29" s="1">
        <v>2390</v>
      </c>
      <c r="F29" s="10">
        <f t="shared" si="3"/>
        <v>-1.0761589403973537E-2</v>
      </c>
      <c r="G29" s="1">
        <f t="shared" si="9"/>
        <v>-0.56762803855248078</v>
      </c>
      <c r="H29" s="15">
        <f t="shared" si="4"/>
        <v>8.7682672233819758E-3</v>
      </c>
      <c r="I29" s="10">
        <f t="shared" si="0"/>
        <v>-4.1666666666666519E-3</v>
      </c>
      <c r="J29" s="15">
        <f t="shared" si="5"/>
        <v>-3.7656903765690419E-3</v>
      </c>
      <c r="K29" s="1">
        <f t="shared" si="1"/>
        <v>-8.0285833294042939E-4</v>
      </c>
      <c r="L29" s="15">
        <f t="shared" si="2"/>
        <v>-2.9628320436286123E-3</v>
      </c>
      <c r="M29" s="19" t="str">
        <f t="shared" si="7"/>
        <v>Compra</v>
      </c>
      <c r="N29" s="10">
        <f t="shared" si="8"/>
        <v>-3.7656903765690419E-3</v>
      </c>
      <c r="O29" s="5">
        <f t="shared" si="6"/>
        <v>1.0507390036049613E-2</v>
      </c>
      <c r="P29" s="5"/>
      <c r="Q29" s="5"/>
      <c r="R29" s="5"/>
      <c r="T29" s="12">
        <v>3</v>
      </c>
      <c r="U29" s="12">
        <v>6.1446388590112458E-4</v>
      </c>
      <c r="V29" s="12">
        <v>-2.2437917881414763E-3</v>
      </c>
    </row>
    <row r="30" spans="1:28" x14ac:dyDescent="0.25">
      <c r="A30" s="3">
        <v>38530</v>
      </c>
      <c r="B30" s="1">
        <v>2390</v>
      </c>
      <c r="C30" s="1">
        <v>2390</v>
      </c>
      <c r="D30" s="1">
        <v>2379</v>
      </c>
      <c r="E30" s="1">
        <v>2381</v>
      </c>
      <c r="F30" s="10">
        <f t="shared" si="3"/>
        <v>-3.7656903765690419E-3</v>
      </c>
      <c r="G30" s="1">
        <f t="shared" si="9"/>
        <v>-0.28843812487648313</v>
      </c>
      <c r="H30" s="15">
        <f t="shared" si="4"/>
        <v>-1.0761589403973537E-2</v>
      </c>
      <c r="I30" s="10">
        <f t="shared" si="0"/>
        <v>-3.7656903765690419E-3</v>
      </c>
      <c r="J30" s="15">
        <f t="shared" si="5"/>
        <v>-2.9399412011760218E-3</v>
      </c>
      <c r="K30" s="1">
        <f t="shared" si="1"/>
        <v>8.7374224038677597E-4</v>
      </c>
      <c r="L30" s="15">
        <f t="shared" si="2"/>
        <v>-3.8136834415627976E-3</v>
      </c>
      <c r="M30" s="19" t="str">
        <f t="shared" si="7"/>
        <v>Compra</v>
      </c>
      <c r="N30" s="10">
        <f t="shared" si="8"/>
        <v>-2.9399412011760218E-3</v>
      </c>
      <c r="O30" s="5">
        <f t="shared" si="6"/>
        <v>7.5674488348735913E-3</v>
      </c>
      <c r="P30" s="5"/>
      <c r="Q30" s="5"/>
      <c r="R30" s="5"/>
      <c r="T30" s="12">
        <v>4</v>
      </c>
      <c r="U30" s="12">
        <v>3.8940685937913683E-4</v>
      </c>
      <c r="V30" s="12">
        <v>-7.7333481078491794E-3</v>
      </c>
    </row>
    <row r="31" spans="1:28" x14ac:dyDescent="0.25">
      <c r="A31" s="3">
        <v>38531</v>
      </c>
      <c r="B31" s="1">
        <v>2369</v>
      </c>
      <c r="C31" s="1">
        <v>2375</v>
      </c>
      <c r="D31" s="1">
        <v>2369</v>
      </c>
      <c r="E31" s="1">
        <v>2374</v>
      </c>
      <c r="F31" s="10">
        <f t="shared" si="3"/>
        <v>-2.9399412011760218E-3</v>
      </c>
      <c r="G31" s="1">
        <f t="shared" si="9"/>
        <v>-0.1820465909564451</v>
      </c>
      <c r="H31" s="15">
        <f t="shared" si="4"/>
        <v>-3.7656903765690419E-3</v>
      </c>
      <c r="I31" s="10">
        <f t="shared" si="0"/>
        <v>2.1105951878430673E-3</v>
      </c>
      <c r="J31" s="15">
        <f t="shared" si="5"/>
        <v>-5.8972198820556043E-3</v>
      </c>
      <c r="K31" s="1">
        <f t="shared" si="1"/>
        <v>1.1305198442929956E-4</v>
      </c>
      <c r="L31" s="15">
        <f t="shared" si="2"/>
        <v>-6.010271866484904E-3</v>
      </c>
      <c r="M31" s="19" t="str">
        <f t="shared" si="7"/>
        <v>Compra</v>
      </c>
      <c r="N31" s="10">
        <f t="shared" si="8"/>
        <v>-5.8972198820556043E-3</v>
      </c>
      <c r="O31" s="5">
        <f t="shared" si="6"/>
        <v>1.670228952817987E-3</v>
      </c>
      <c r="P31" s="5"/>
      <c r="Q31" s="5"/>
      <c r="R31" s="5"/>
      <c r="T31" s="12">
        <v>5</v>
      </c>
      <c r="U31" s="12">
        <v>1.0293130247678885E-5</v>
      </c>
      <c r="V31" s="12">
        <v>-4.2130833781038271E-4</v>
      </c>
    </row>
    <row r="32" spans="1:28" x14ac:dyDescent="0.25">
      <c r="A32" s="3">
        <v>38532</v>
      </c>
      <c r="B32" s="1">
        <v>2365</v>
      </c>
      <c r="C32" s="1">
        <v>2365</v>
      </c>
      <c r="D32" s="1">
        <v>2350</v>
      </c>
      <c r="E32" s="1">
        <v>2360</v>
      </c>
      <c r="F32" s="10">
        <f t="shared" si="3"/>
        <v>-5.8972198820556043E-3</v>
      </c>
      <c r="G32" s="1">
        <f t="shared" si="9"/>
        <v>1.3302118962893458E-2</v>
      </c>
      <c r="H32" s="15">
        <f t="shared" si="4"/>
        <v>-2.9399412011760218E-3</v>
      </c>
      <c r="I32" s="10">
        <f t="shared" si="0"/>
        <v>-2.1141649048626032E-3</v>
      </c>
      <c r="J32" s="15">
        <f t="shared" si="5"/>
        <v>-4.0254237288135375E-3</v>
      </c>
      <c r="K32" s="1">
        <f t="shared" si="1"/>
        <v>1.2242747615520634E-4</v>
      </c>
      <c r="L32" s="15">
        <f t="shared" si="2"/>
        <v>-4.1478512049687435E-3</v>
      </c>
      <c r="M32" s="19" t="str">
        <f t="shared" si="7"/>
        <v>Compra</v>
      </c>
      <c r="N32" s="10">
        <f t="shared" si="8"/>
        <v>-4.0254237288135375E-3</v>
      </c>
      <c r="O32" s="5">
        <f t="shared" si="6"/>
        <v>-2.3551947759955505E-3</v>
      </c>
      <c r="P32" s="5"/>
      <c r="Q32" s="5"/>
      <c r="R32" s="5"/>
      <c r="T32" s="12">
        <v>6</v>
      </c>
      <c r="U32" s="12">
        <v>5.4531981514858259E-4</v>
      </c>
      <c r="V32" s="12">
        <v>-8.7690040256749105E-3</v>
      </c>
    </row>
    <row r="33" spans="1:22" x14ac:dyDescent="0.25">
      <c r="A33" s="3">
        <v>38533</v>
      </c>
      <c r="B33" s="1">
        <v>2346</v>
      </c>
      <c r="C33" s="1">
        <v>2356</v>
      </c>
      <c r="D33" s="1">
        <v>2346</v>
      </c>
      <c r="E33" s="1">
        <v>2350.5</v>
      </c>
      <c r="F33" s="10">
        <f t="shared" si="3"/>
        <v>-4.0254237288135375E-3</v>
      </c>
      <c r="G33" s="1">
        <f t="shared" si="9"/>
        <v>-0.39312281911267766</v>
      </c>
      <c r="H33" s="15">
        <f t="shared" si="4"/>
        <v>-5.8972198820556043E-3</v>
      </c>
      <c r="I33" s="10">
        <f t="shared" si="0"/>
        <v>1.9181585677749968E-3</v>
      </c>
      <c r="J33" s="15">
        <f t="shared" si="5"/>
        <v>8.7215486066793968E-3</v>
      </c>
      <c r="K33" s="1">
        <f t="shared" si="1"/>
        <v>3.2334415251558484E-4</v>
      </c>
      <c r="L33" s="15">
        <f t="shared" si="2"/>
        <v>8.3982044541638119E-3</v>
      </c>
      <c r="M33" s="19" t="str">
        <f t="shared" si="7"/>
        <v>Compra</v>
      </c>
      <c r="N33" s="10">
        <f t="shared" si="8"/>
        <v>8.7215486066793968E-3</v>
      </c>
      <c r="O33" s="5">
        <f t="shared" si="6"/>
        <v>6.3663538306838463E-3</v>
      </c>
      <c r="P33" s="5"/>
      <c r="Q33" s="5"/>
      <c r="R33" s="5"/>
      <c r="T33" s="12">
        <v>7</v>
      </c>
      <c r="U33" s="12">
        <v>-2.2133424998504149E-5</v>
      </c>
      <c r="V33" s="12">
        <v>-9.5135216330445981E-3</v>
      </c>
    </row>
    <row r="34" spans="1:22" x14ac:dyDescent="0.25">
      <c r="A34" s="3">
        <v>38534</v>
      </c>
      <c r="B34" s="1">
        <v>2357</v>
      </c>
      <c r="C34" s="1">
        <v>2382</v>
      </c>
      <c r="D34" s="1">
        <v>2357</v>
      </c>
      <c r="E34" s="1">
        <v>2371</v>
      </c>
      <c r="F34" s="10">
        <f t="shared" si="3"/>
        <v>8.7215486066793968E-3</v>
      </c>
      <c r="G34" s="1">
        <f t="shared" si="9"/>
        <v>0.36010017317368259</v>
      </c>
      <c r="H34" s="15">
        <f t="shared" si="4"/>
        <v>-4.0254237288135375E-3</v>
      </c>
      <c r="I34" s="10">
        <f t="shared" si="0"/>
        <v>5.9397539244803177E-3</v>
      </c>
      <c r="J34" s="15">
        <f t="shared" si="5"/>
        <v>8.8570223534374382E-3</v>
      </c>
      <c r="K34" s="1">
        <f t="shared" si="1"/>
        <v>-3.0294715173846676E-6</v>
      </c>
      <c r="L34" s="15">
        <f t="shared" si="2"/>
        <v>8.8600518249548222E-3</v>
      </c>
      <c r="M34" s="19" t="str">
        <f t="shared" si="7"/>
        <v>Venda</v>
      </c>
      <c r="N34" s="10">
        <f t="shared" si="8"/>
        <v>-8.8570223534374382E-3</v>
      </c>
      <c r="O34" s="5">
        <f t="shared" si="6"/>
        <v>-2.4906685227535919E-3</v>
      </c>
      <c r="P34" s="5"/>
      <c r="Q34" s="5"/>
      <c r="R34" s="5"/>
      <c r="T34" s="12">
        <v>8</v>
      </c>
      <c r="U34" s="12">
        <v>6.7498926127389789E-4</v>
      </c>
      <c r="V34" s="12">
        <v>-9.0466929029649392E-3</v>
      </c>
    </row>
    <row r="35" spans="1:22" x14ac:dyDescent="0.25">
      <c r="A35" s="3">
        <v>38537</v>
      </c>
      <c r="B35" s="1">
        <v>2400</v>
      </c>
      <c r="C35" s="1">
        <v>2403</v>
      </c>
      <c r="D35" s="1">
        <v>2392</v>
      </c>
      <c r="E35" s="1">
        <v>2392</v>
      </c>
      <c r="F35" s="10">
        <f t="shared" si="3"/>
        <v>8.8570223534374382E-3</v>
      </c>
      <c r="G35" s="1">
        <f t="shared" si="9"/>
        <v>0.74067116468968719</v>
      </c>
      <c r="H35" s="15">
        <f t="shared" si="4"/>
        <v>8.7215486066793968E-3</v>
      </c>
      <c r="I35" s="10">
        <f t="shared" si="0"/>
        <v>-3.3333333333332993E-3</v>
      </c>
      <c r="J35" s="15">
        <f t="shared" si="5"/>
        <v>5.0167224080268635E-3</v>
      </c>
      <c r="K35" s="1">
        <f t="shared" si="1"/>
        <v>-9.3616987004395305E-4</v>
      </c>
      <c r="L35" s="15">
        <f t="shared" si="2"/>
        <v>5.9528922780708168E-3</v>
      </c>
      <c r="M35" s="19" t="str">
        <f t="shared" si="7"/>
        <v>Venda</v>
      </c>
      <c r="N35" s="10">
        <f t="shared" si="8"/>
        <v>-5.0167224080268635E-3</v>
      </c>
      <c r="O35" s="5">
        <f t="shared" si="6"/>
        <v>-7.5073909307804554E-3</v>
      </c>
      <c r="P35" s="5"/>
      <c r="Q35" s="5"/>
      <c r="R35" s="5"/>
      <c r="T35" s="12">
        <v>9</v>
      </c>
      <c r="U35" s="12">
        <v>7.3082081221785566E-4</v>
      </c>
      <c r="V35" s="12">
        <v>3.0083868930289595E-2</v>
      </c>
    </row>
    <row r="36" spans="1:22" x14ac:dyDescent="0.25">
      <c r="A36" s="3">
        <v>38538</v>
      </c>
      <c r="B36" s="1">
        <v>2400</v>
      </c>
      <c r="C36" s="1">
        <v>2404</v>
      </c>
      <c r="D36" s="1">
        <v>2384</v>
      </c>
      <c r="E36" s="1">
        <v>2404</v>
      </c>
      <c r="F36" s="10">
        <f t="shared" si="3"/>
        <v>5.0167224080268635E-3</v>
      </c>
      <c r="G36" s="1">
        <f t="shared" si="9"/>
        <v>0.55175007871420068</v>
      </c>
      <c r="H36" s="15">
        <f t="shared" si="4"/>
        <v>8.8570223534374382E-3</v>
      </c>
      <c r="I36" s="10">
        <f t="shared" si="0"/>
        <v>1.6666666666667052E-3</v>
      </c>
      <c r="J36" s="15">
        <f t="shared" si="5"/>
        <v>4.5757071547420924E-3</v>
      </c>
      <c r="K36" s="1">
        <f t="shared" si="1"/>
        <v>-1.0485693638342742E-3</v>
      </c>
      <c r="L36" s="15">
        <f t="shared" si="2"/>
        <v>5.6242765185763668E-3</v>
      </c>
      <c r="M36" s="19" t="str">
        <f t="shared" si="7"/>
        <v>Compra</v>
      </c>
      <c r="N36" s="10">
        <f t="shared" si="8"/>
        <v>4.5757071547420924E-3</v>
      </c>
      <c r="O36" s="5">
        <f t="shared" si="6"/>
        <v>-2.9316837760383629E-3</v>
      </c>
      <c r="P36" s="5"/>
      <c r="Q36" s="5"/>
      <c r="R36" s="5"/>
      <c r="T36" s="12">
        <v>10</v>
      </c>
      <c r="U36" s="12">
        <v>3.1718636838044345E-4</v>
      </c>
      <c r="V36" s="12">
        <v>1.524382919263508E-2</v>
      </c>
    </row>
    <row r="37" spans="1:22" x14ac:dyDescent="0.25">
      <c r="A37" s="3">
        <v>38539</v>
      </c>
      <c r="B37" s="1">
        <v>2406</v>
      </c>
      <c r="C37" s="1">
        <v>2422</v>
      </c>
      <c r="D37" s="1">
        <v>2406</v>
      </c>
      <c r="E37" s="1">
        <v>2415</v>
      </c>
      <c r="F37" s="10">
        <f t="shared" si="3"/>
        <v>4.5757071547420924E-3</v>
      </c>
      <c r="G37" s="1">
        <f t="shared" si="9"/>
        <v>0.37575439278292017</v>
      </c>
      <c r="H37" s="15">
        <f t="shared" si="4"/>
        <v>5.0167224080268635E-3</v>
      </c>
      <c r="I37" s="10">
        <f t="shared" si="0"/>
        <v>3.7406483790523026E-3</v>
      </c>
      <c r="J37" s="15">
        <f t="shared" si="5"/>
        <v>-7.8674948240166076E-3</v>
      </c>
      <c r="K37" s="1">
        <f t="shared" si="1"/>
        <v>-7.4499704663527817E-4</v>
      </c>
      <c r="L37" s="15">
        <f t="shared" si="2"/>
        <v>-7.1224977773813297E-3</v>
      </c>
      <c r="M37" s="19" t="str">
        <f t="shared" si="7"/>
        <v>Compra</v>
      </c>
      <c r="N37" s="10">
        <f t="shared" si="8"/>
        <v>-7.8674948240166076E-3</v>
      </c>
      <c r="O37" s="5">
        <f t="shared" si="6"/>
        <v>-1.0799178600054971E-2</v>
      </c>
      <c r="P37" s="5"/>
      <c r="Q37" s="5"/>
      <c r="R37" s="5"/>
      <c r="T37" s="12">
        <v>11</v>
      </c>
      <c r="U37" s="12">
        <v>-3.1703937052303911E-3</v>
      </c>
      <c r="V37" s="12">
        <v>-1.295863855283411E-2</v>
      </c>
    </row>
    <row r="38" spans="1:22" x14ac:dyDescent="0.25">
      <c r="A38" s="3">
        <v>38540</v>
      </c>
      <c r="B38" s="1">
        <v>2426</v>
      </c>
      <c r="C38" s="1">
        <v>2427</v>
      </c>
      <c r="D38" s="1">
        <v>2396</v>
      </c>
      <c r="E38" s="1">
        <v>2396</v>
      </c>
      <c r="F38" s="10">
        <f t="shared" si="3"/>
        <v>-7.8674948240166076E-3</v>
      </c>
      <c r="G38" s="1">
        <f t="shared" si="9"/>
        <v>-0.14433436144151321</v>
      </c>
      <c r="H38" s="15">
        <f t="shared" si="4"/>
        <v>4.5757071547420924E-3</v>
      </c>
      <c r="I38" s="10">
        <f t="shared" si="0"/>
        <v>-1.2366034624896938E-2</v>
      </c>
      <c r="J38" s="15">
        <f t="shared" si="5"/>
        <v>-3.3388981636059967E-3</v>
      </c>
      <c r="K38" s="1">
        <f t="shared" si="1"/>
        <v>-2.8087824275222357E-4</v>
      </c>
      <c r="L38" s="15">
        <f t="shared" si="2"/>
        <v>-3.0580199208537729E-3</v>
      </c>
      <c r="M38" s="19" t="str">
        <f t="shared" si="7"/>
        <v>Compra</v>
      </c>
      <c r="N38" s="10">
        <f t="shared" si="8"/>
        <v>-3.3388981636059967E-3</v>
      </c>
      <c r="O38" s="5">
        <f t="shared" si="6"/>
        <v>-1.4138076763660967E-2</v>
      </c>
      <c r="P38" s="5"/>
      <c r="Q38" s="5"/>
      <c r="R38" s="5"/>
      <c r="T38" s="12">
        <v>12</v>
      </c>
      <c r="U38" s="12">
        <v>-1.3139759221878189E-3</v>
      </c>
      <c r="V38" s="12">
        <v>5.4123365779254733E-3</v>
      </c>
    </row>
    <row r="39" spans="1:22" x14ac:dyDescent="0.25">
      <c r="A39" s="3">
        <v>38541</v>
      </c>
      <c r="B39" s="1">
        <v>2406</v>
      </c>
      <c r="C39" s="1">
        <v>2406</v>
      </c>
      <c r="D39" s="1">
        <v>2379</v>
      </c>
      <c r="E39" s="1">
        <v>2388</v>
      </c>
      <c r="F39" s="10">
        <f t="shared" si="3"/>
        <v>-3.3388981636059967E-3</v>
      </c>
      <c r="G39" s="1">
        <f t="shared" si="9"/>
        <v>0.56886946694037455</v>
      </c>
      <c r="H39" s="15">
        <f t="shared" si="4"/>
        <v>-7.8674948240166076E-3</v>
      </c>
      <c r="I39" s="10">
        <f t="shared" si="0"/>
        <v>-7.4812967581047163E-3</v>
      </c>
      <c r="J39" s="15">
        <f t="shared" si="5"/>
        <v>-1.2144053601340077E-2</v>
      </c>
      <c r="K39" s="1">
        <f t="shared" si="1"/>
        <v>6.3031335959506593E-4</v>
      </c>
      <c r="L39" s="15">
        <f t="shared" si="2"/>
        <v>-1.2774366960935143E-2</v>
      </c>
      <c r="M39" s="19" t="str">
        <f t="shared" si="7"/>
        <v>Compra</v>
      </c>
      <c r="N39" s="10">
        <f t="shared" si="8"/>
        <v>-1.2144053601340077E-2</v>
      </c>
      <c r="O39" s="5">
        <f t="shared" si="6"/>
        <v>-2.6282130365001044E-2</v>
      </c>
      <c r="P39" s="5"/>
      <c r="Q39" s="5"/>
      <c r="R39" s="5"/>
      <c r="T39" s="12">
        <v>13</v>
      </c>
      <c r="U39" s="12">
        <v>9.8191651750696458E-4</v>
      </c>
      <c r="V39" s="12">
        <v>1.1262981441676635E-2</v>
      </c>
    </row>
    <row r="40" spans="1:22" x14ac:dyDescent="0.25">
      <c r="A40" s="3">
        <v>38544</v>
      </c>
      <c r="B40" s="1">
        <v>2388</v>
      </c>
      <c r="C40" s="1">
        <v>2388</v>
      </c>
      <c r="D40" s="1">
        <v>2359</v>
      </c>
      <c r="E40" s="1">
        <v>2359</v>
      </c>
      <c r="F40" s="10">
        <f t="shared" si="3"/>
        <v>-1.2144053601340077E-2</v>
      </c>
      <c r="G40" s="1">
        <f t="shared" si="9"/>
        <v>0.63138670613142889</v>
      </c>
      <c r="H40" s="15">
        <f t="shared" si="4"/>
        <v>-3.3388981636059967E-3</v>
      </c>
      <c r="I40" s="10">
        <f t="shared" si="0"/>
        <v>-1.2144053601340077E-2</v>
      </c>
      <c r="J40" s="15">
        <f t="shared" si="5"/>
        <v>-1.6956337431114354E-3</v>
      </c>
      <c r="K40" s="1">
        <f t="shared" si="1"/>
        <v>3.375108062638317E-4</v>
      </c>
      <c r="L40" s="15">
        <f t="shared" si="2"/>
        <v>-2.0331445493752673E-3</v>
      </c>
      <c r="M40" s="19" t="str">
        <f t="shared" si="7"/>
        <v>Compra</v>
      </c>
      <c r="N40" s="10">
        <f t="shared" si="8"/>
        <v>-1.6956337431114354E-3</v>
      </c>
      <c r="O40" s="5">
        <f t="shared" si="6"/>
        <v>-2.7977764108112479E-2</v>
      </c>
      <c r="P40" s="5"/>
      <c r="Q40" s="5"/>
      <c r="R40" s="5"/>
      <c r="T40" s="12">
        <v>14</v>
      </c>
      <c r="U40" s="12">
        <v>-5.2432240881975314E-4</v>
      </c>
      <c r="V40" s="12">
        <v>2.5404514410777602E-3</v>
      </c>
    </row>
    <row r="41" spans="1:22" x14ac:dyDescent="0.25">
      <c r="A41" s="3">
        <v>38545</v>
      </c>
      <c r="B41" s="1">
        <v>2344</v>
      </c>
      <c r="C41" s="1">
        <v>2359</v>
      </c>
      <c r="D41" s="1">
        <v>2340</v>
      </c>
      <c r="E41" s="1">
        <v>2355</v>
      </c>
      <c r="F41" s="10">
        <f t="shared" si="3"/>
        <v>-1.6956337431114354E-3</v>
      </c>
      <c r="G41" s="1">
        <f t="shared" si="9"/>
        <v>7.8846017144477074E-2</v>
      </c>
      <c r="H41" s="15">
        <f t="shared" si="4"/>
        <v>-1.2144053601340077E-2</v>
      </c>
      <c r="I41" s="10">
        <f t="shared" si="0"/>
        <v>4.6928327645050505E-3</v>
      </c>
      <c r="J41" s="15">
        <f t="shared" si="5"/>
        <v>6.3694267515923553E-3</v>
      </c>
      <c r="K41" s="1">
        <f t="shared" si="1"/>
        <v>7.6294983074843951E-4</v>
      </c>
      <c r="L41" s="15">
        <f t="shared" si="2"/>
        <v>5.6064769208439159E-3</v>
      </c>
      <c r="M41" s="19" t="str">
        <f t="shared" si="7"/>
        <v>Compra</v>
      </c>
      <c r="N41" s="10">
        <f t="shared" si="8"/>
        <v>6.3694267515923553E-3</v>
      </c>
      <c r="O41" s="5">
        <f t="shared" si="6"/>
        <v>-2.1608337356520124E-2</v>
      </c>
      <c r="P41" s="5"/>
      <c r="Q41" s="5"/>
      <c r="R41" s="5"/>
      <c r="T41" s="12">
        <v>15</v>
      </c>
      <c r="U41" s="12">
        <v>-1.2525224076804513E-3</v>
      </c>
      <c r="V41" s="12">
        <v>2.4597658684450689E-3</v>
      </c>
    </row>
    <row r="42" spans="1:22" x14ac:dyDescent="0.25">
      <c r="A42" s="3">
        <v>38546</v>
      </c>
      <c r="B42" s="1">
        <v>2354</v>
      </c>
      <c r="C42" s="1">
        <v>2372</v>
      </c>
      <c r="D42" s="1">
        <v>2349</v>
      </c>
      <c r="E42" s="1">
        <v>2370</v>
      </c>
      <c r="F42" s="10">
        <f t="shared" si="3"/>
        <v>6.3694267515923553E-3</v>
      </c>
      <c r="G42" s="1">
        <f t="shared" si="9"/>
        <v>-0.22335427883712888</v>
      </c>
      <c r="H42" s="15">
        <f t="shared" si="4"/>
        <v>-1.6956337431114354E-3</v>
      </c>
      <c r="I42" s="10">
        <f t="shared" si="0"/>
        <v>6.7969413763806497E-3</v>
      </c>
      <c r="J42" s="15">
        <f t="shared" si="5"/>
        <v>-9.2827004219409037E-3</v>
      </c>
      <c r="K42" s="1">
        <f t="shared" si="1"/>
        <v>-1.7477126091337107E-4</v>
      </c>
      <c r="L42" s="15">
        <f t="shared" si="2"/>
        <v>-9.1079291610275323E-3</v>
      </c>
      <c r="M42" s="19" t="str">
        <f t="shared" si="7"/>
        <v>Venda</v>
      </c>
      <c r="N42" s="10">
        <f t="shared" si="8"/>
        <v>9.2827004219409037E-3</v>
      </c>
      <c r="O42" s="5">
        <f t="shared" si="6"/>
        <v>-1.232563693457922E-2</v>
      </c>
      <c r="P42" s="5"/>
      <c r="Q42" s="5"/>
      <c r="R42" s="5"/>
      <c r="T42" s="12">
        <v>16</v>
      </c>
      <c r="U42" s="12">
        <v>-4.9441639054124617E-4</v>
      </c>
      <c r="V42" s="12">
        <v>1.536579902719724E-2</v>
      </c>
    </row>
    <row r="43" spans="1:22" x14ac:dyDescent="0.25">
      <c r="A43" s="3">
        <v>38547</v>
      </c>
      <c r="B43" s="1">
        <v>2365</v>
      </c>
      <c r="C43" s="1">
        <v>2365</v>
      </c>
      <c r="D43" s="1">
        <v>2348</v>
      </c>
      <c r="E43" s="1">
        <v>2348</v>
      </c>
      <c r="F43" s="10">
        <f t="shared" si="3"/>
        <v>-9.2827004219409037E-3</v>
      </c>
      <c r="G43" s="1">
        <f t="shared" si="9"/>
        <v>-0.29642404075946871</v>
      </c>
      <c r="H43" s="15">
        <f t="shared" si="4"/>
        <v>6.3694267515923553E-3</v>
      </c>
      <c r="I43" s="10">
        <f t="shared" si="0"/>
        <v>-7.1881606765327177E-3</v>
      </c>
      <c r="J43" s="15">
        <f t="shared" si="5"/>
        <v>2.9812606473593739E-3</v>
      </c>
      <c r="K43" s="1">
        <f t="shared" si="1"/>
        <v>-5.4606831452310312E-4</v>
      </c>
      <c r="L43" s="15">
        <f t="shared" si="2"/>
        <v>3.527328961882477E-3</v>
      </c>
      <c r="M43" s="19" t="str">
        <f t="shared" si="7"/>
        <v>Compra</v>
      </c>
      <c r="N43" s="10">
        <f t="shared" si="8"/>
        <v>2.9812606473593739E-3</v>
      </c>
      <c r="O43" s="5">
        <f t="shared" si="6"/>
        <v>-9.3443762872198466E-3</v>
      </c>
      <c r="P43" s="5"/>
      <c r="Q43" s="5"/>
      <c r="R43" s="5"/>
      <c r="T43" s="12">
        <v>17</v>
      </c>
      <c r="U43" s="12">
        <v>-4.5937924864088191E-4</v>
      </c>
      <c r="V43" s="12">
        <v>-1.0629729662250217E-2</v>
      </c>
    </row>
    <row r="44" spans="1:22" x14ac:dyDescent="0.25">
      <c r="A44" s="3">
        <v>38548</v>
      </c>
      <c r="B44" s="1">
        <v>2357</v>
      </c>
      <c r="C44" s="1">
        <v>2367</v>
      </c>
      <c r="D44" s="1">
        <v>2351</v>
      </c>
      <c r="E44" s="1">
        <v>2355</v>
      </c>
      <c r="F44" s="10">
        <f t="shared" si="3"/>
        <v>2.9812606473593739E-3</v>
      </c>
      <c r="G44" s="1">
        <f t="shared" si="9"/>
        <v>-0.44240336447462342</v>
      </c>
      <c r="H44" s="15">
        <f t="shared" si="4"/>
        <v>-9.2827004219409037E-3</v>
      </c>
      <c r="I44" s="10">
        <f t="shared" si="0"/>
        <v>-8.4853627492575967E-4</v>
      </c>
      <c r="J44" s="15">
        <f t="shared" si="5"/>
        <v>-2.1231422505307851E-3</v>
      </c>
      <c r="K44" s="1">
        <f t="shared" si="1"/>
        <v>6.8945191932788627E-4</v>
      </c>
      <c r="L44" s="15">
        <f t="shared" si="2"/>
        <v>-2.8125941698586713E-3</v>
      </c>
      <c r="M44" s="19" t="str">
        <f t="shared" si="7"/>
        <v>Compra</v>
      </c>
      <c r="N44" s="10">
        <f t="shared" si="8"/>
        <v>-2.1231422505307851E-3</v>
      </c>
      <c r="O44" s="5">
        <f t="shared" si="6"/>
        <v>-1.1467518537750632E-2</v>
      </c>
      <c r="P44" s="5"/>
      <c r="Q44" s="5"/>
      <c r="R44" s="5"/>
      <c r="T44" s="12">
        <v>18</v>
      </c>
      <c r="U44" s="12">
        <v>-1.3324894205384667E-3</v>
      </c>
      <c r="V44" s="12">
        <v>-9.0800055734543052E-3</v>
      </c>
    </row>
    <row r="45" spans="1:22" x14ac:dyDescent="0.25">
      <c r="A45" s="3">
        <v>38551</v>
      </c>
      <c r="B45" s="1">
        <v>2340</v>
      </c>
      <c r="C45" s="1">
        <v>2350</v>
      </c>
      <c r="D45" s="1">
        <v>2339</v>
      </c>
      <c r="E45" s="1">
        <v>2350</v>
      </c>
      <c r="F45" s="10">
        <f t="shared" si="3"/>
        <v>-2.1231422505307851E-3</v>
      </c>
      <c r="G45" s="1">
        <f t="shared" si="9"/>
        <v>-0.37762380342736579</v>
      </c>
      <c r="H45" s="15">
        <f t="shared" si="4"/>
        <v>2.9812606473593739E-3</v>
      </c>
      <c r="I45" s="10">
        <f t="shared" si="0"/>
        <v>4.2735042735042583E-3</v>
      </c>
      <c r="J45" s="15">
        <f t="shared" si="5"/>
        <v>2.9787234042553123E-3</v>
      </c>
      <c r="K45" s="1">
        <f t="shared" si="1"/>
        <v>-5.1133743349959803E-4</v>
      </c>
      <c r="L45" s="15">
        <f t="shared" si="2"/>
        <v>3.4900608377549103E-3</v>
      </c>
      <c r="M45" s="19" t="str">
        <f t="shared" si="7"/>
        <v>Compra</v>
      </c>
      <c r="N45" s="10">
        <f t="shared" si="8"/>
        <v>2.9787234042553123E-3</v>
      </c>
      <c r="O45" s="5">
        <f t="shared" si="6"/>
        <v>-8.4887951334953193E-3</v>
      </c>
      <c r="P45" s="5"/>
      <c r="Q45" s="5"/>
      <c r="R45" s="5"/>
      <c r="T45" s="12">
        <v>19</v>
      </c>
      <c r="U45" s="12">
        <v>9.2793282317825908E-4</v>
      </c>
      <c r="V45" s="12">
        <v>-9.4265163925833974E-3</v>
      </c>
    </row>
    <row r="46" spans="1:22" x14ac:dyDescent="0.25">
      <c r="A46" s="3">
        <v>38552</v>
      </c>
      <c r="B46" s="1">
        <v>2356</v>
      </c>
      <c r="C46" s="1">
        <v>2357</v>
      </c>
      <c r="D46" s="1">
        <v>2350</v>
      </c>
      <c r="E46" s="1">
        <v>2357</v>
      </c>
      <c r="F46" s="10">
        <f t="shared" si="3"/>
        <v>2.9787234042553123E-3</v>
      </c>
      <c r="G46" s="1">
        <f t="shared" si="9"/>
        <v>-0.78148801156516989</v>
      </c>
      <c r="H46" s="15">
        <f t="shared" si="4"/>
        <v>-2.1231422505307851E-3</v>
      </c>
      <c r="I46" s="10">
        <f t="shared" si="0"/>
        <v>4.2444821731746352E-4</v>
      </c>
      <c r="J46" s="15">
        <f t="shared" si="5"/>
        <v>-5.5154857870174379E-3</v>
      </c>
      <c r="K46" s="1">
        <f t="shared" si="1"/>
        <v>6.2754486428507651E-5</v>
      </c>
      <c r="L46" s="15">
        <f t="shared" si="2"/>
        <v>-5.5782402734459455E-3</v>
      </c>
      <c r="M46" s="19" t="str">
        <f t="shared" si="7"/>
        <v>Compra</v>
      </c>
      <c r="N46" s="10">
        <f t="shared" si="8"/>
        <v>-5.5154857870174379E-3</v>
      </c>
      <c r="O46" s="5">
        <f t="shared" si="6"/>
        <v>-1.4004280920512757E-2</v>
      </c>
      <c r="P46" s="5"/>
      <c r="Q46" s="5"/>
      <c r="R46" s="5"/>
      <c r="T46" s="12">
        <v>20</v>
      </c>
      <c r="U46" s="12">
        <v>7.9529854210278145E-4</v>
      </c>
      <c r="V46" s="12">
        <v>-4.8769311951640552E-3</v>
      </c>
    </row>
    <row r="47" spans="1:22" x14ac:dyDescent="0.25">
      <c r="A47" s="3">
        <v>38553</v>
      </c>
      <c r="B47" s="1">
        <v>2360</v>
      </c>
      <c r="C47" s="1">
        <v>2372</v>
      </c>
      <c r="D47" s="1">
        <v>2344</v>
      </c>
      <c r="E47" s="1">
        <v>2344</v>
      </c>
      <c r="F47" s="10">
        <f t="shared" si="3"/>
        <v>-5.5154857870174379E-3</v>
      </c>
      <c r="G47" s="1">
        <f t="shared" si="9"/>
        <v>-0.76498927558737995</v>
      </c>
      <c r="H47" s="15">
        <f t="shared" si="4"/>
        <v>2.9787234042553123E-3</v>
      </c>
      <c r="I47" s="10">
        <f t="shared" si="0"/>
        <v>-6.7796610169491567E-3</v>
      </c>
      <c r="J47" s="15">
        <f t="shared" si="5"/>
        <v>1.1945392491467643E-2</v>
      </c>
      <c r="K47" s="1">
        <f t="shared" si="1"/>
        <v>-2.1638951282694369E-4</v>
      </c>
      <c r="L47" s="15">
        <f t="shared" si="2"/>
        <v>1.2161782004294587E-2</v>
      </c>
      <c r="M47" s="19" t="str">
        <f t="shared" si="7"/>
        <v>Compra</v>
      </c>
      <c r="N47" s="10">
        <f t="shared" si="8"/>
        <v>1.1945392491467643E-2</v>
      </c>
      <c r="O47" s="5">
        <f t="shared" si="6"/>
        <v>-2.0588884290451137E-3</v>
      </c>
      <c r="P47" s="5"/>
      <c r="Q47" s="5"/>
      <c r="R47" s="5"/>
      <c r="T47" s="12">
        <v>21</v>
      </c>
      <c r="U47" s="12">
        <v>7.6397266051847653E-4</v>
      </c>
      <c r="V47" s="12">
        <v>-9.7803661031414264E-3</v>
      </c>
    </row>
    <row r="48" spans="1:22" x14ac:dyDescent="0.25">
      <c r="A48" s="3">
        <v>38554</v>
      </c>
      <c r="B48" s="1">
        <v>2336</v>
      </c>
      <c r="C48" s="1">
        <v>2372</v>
      </c>
      <c r="D48" s="1">
        <v>2336</v>
      </c>
      <c r="E48" s="1">
        <v>2372</v>
      </c>
      <c r="F48" s="10">
        <f t="shared" si="3"/>
        <v>1.1945392491467643E-2</v>
      </c>
      <c r="G48" s="1">
        <f t="shared" si="9"/>
        <v>-0.8720425067846953</v>
      </c>
      <c r="H48" s="15">
        <f t="shared" si="4"/>
        <v>-5.5154857870174379E-3</v>
      </c>
      <c r="I48" s="10">
        <f t="shared" si="0"/>
        <v>1.5410958904109595E-2</v>
      </c>
      <c r="J48" s="15">
        <f t="shared" si="5"/>
        <v>1.3069139966273235E-2</v>
      </c>
      <c r="K48" s="1">
        <f t="shared" si="1"/>
        <v>1.5830164371336572E-5</v>
      </c>
      <c r="L48" s="15">
        <f t="shared" si="2"/>
        <v>1.3053309801901898E-2</v>
      </c>
      <c r="M48" s="19" t="str">
        <f t="shared" si="7"/>
        <v>Compra</v>
      </c>
      <c r="N48" s="10">
        <f t="shared" si="8"/>
        <v>1.3069139966273235E-2</v>
      </c>
      <c r="O48" s="5">
        <f t="shared" si="6"/>
        <v>1.1010251537228122E-2</v>
      </c>
      <c r="P48" s="5"/>
      <c r="Q48" s="5"/>
      <c r="R48" s="5"/>
      <c r="T48" s="12">
        <v>22</v>
      </c>
      <c r="U48" s="12">
        <v>3.0064984840204095E-4</v>
      </c>
      <c r="V48" s="12">
        <v>-7.7448185828933157E-3</v>
      </c>
    </row>
    <row r="49" spans="1:22" x14ac:dyDescent="0.25">
      <c r="A49" s="3">
        <v>38555</v>
      </c>
      <c r="B49" s="1">
        <v>2372</v>
      </c>
      <c r="C49" s="1">
        <v>2407</v>
      </c>
      <c r="D49" s="1">
        <v>2372</v>
      </c>
      <c r="E49" s="1">
        <v>2403</v>
      </c>
      <c r="F49" s="10">
        <f t="shared" si="3"/>
        <v>1.3069139966273235E-2</v>
      </c>
      <c r="G49" s="1">
        <f t="shared" si="9"/>
        <v>0.11103368925294918</v>
      </c>
      <c r="H49" s="15">
        <f t="shared" si="4"/>
        <v>1.1945392491467643E-2</v>
      </c>
      <c r="I49" s="10">
        <f t="shared" si="0"/>
        <v>1.3069139966273235E-2</v>
      </c>
      <c r="J49" s="15">
        <f t="shared" si="5"/>
        <v>3.5788597586350335E-2</v>
      </c>
      <c r="K49" s="1">
        <f t="shared" si="1"/>
        <v>-1.5475335297513496E-3</v>
      </c>
      <c r="L49" s="15">
        <f t="shared" si="2"/>
        <v>3.7336131116101685E-2</v>
      </c>
      <c r="M49" s="19" t="str">
        <f t="shared" si="7"/>
        <v>Venda</v>
      </c>
      <c r="N49" s="10">
        <f t="shared" si="8"/>
        <v>-3.5788597586350335E-2</v>
      </c>
      <c r="O49" s="5">
        <f t="shared" si="6"/>
        <v>-2.4778346049122213E-2</v>
      </c>
      <c r="P49" s="5"/>
      <c r="Q49" s="5"/>
      <c r="R49" s="5"/>
      <c r="T49" s="12">
        <v>23</v>
      </c>
      <c r="U49" s="12">
        <v>6.9641357536612042E-4</v>
      </c>
      <c r="V49" s="12">
        <v>1.8035864246338262E-3</v>
      </c>
    </row>
    <row r="50" spans="1:22" x14ac:dyDescent="0.25">
      <c r="A50" s="3">
        <v>38558</v>
      </c>
      <c r="B50" s="1">
        <v>2412</v>
      </c>
      <c r="C50" s="1">
        <v>2490</v>
      </c>
      <c r="D50" s="1">
        <v>2412</v>
      </c>
      <c r="E50" s="1">
        <v>2489</v>
      </c>
      <c r="F50" s="10">
        <f t="shared" si="3"/>
        <v>3.5788597586350335E-2</v>
      </c>
      <c r="G50" s="1">
        <f t="shared" si="9"/>
        <v>1.0858946561410285</v>
      </c>
      <c r="H50" s="15">
        <f t="shared" si="4"/>
        <v>1.3069139966273235E-2</v>
      </c>
      <c r="I50" s="10">
        <f t="shared" si="0"/>
        <v>3.1923714759535704E-2</v>
      </c>
      <c r="J50" s="15">
        <f t="shared" si="5"/>
        <v>-2.169546002410605E-2</v>
      </c>
      <c r="K50" s="1">
        <f t="shared" si="1"/>
        <v>-2.1770236802571615E-3</v>
      </c>
      <c r="L50" s="15">
        <f t="shared" si="2"/>
        <v>-1.9518436343848887E-2</v>
      </c>
      <c r="M50" s="19" t="str">
        <f t="shared" si="7"/>
        <v>Venda</v>
      </c>
      <c r="N50" s="10">
        <f t="shared" si="8"/>
        <v>2.169546002410605E-2</v>
      </c>
      <c r="O50" s="5">
        <f t="shared" si="6"/>
        <v>-3.0828860250161627E-3</v>
      </c>
      <c r="P50" s="5"/>
      <c r="Q50" s="5"/>
      <c r="R50" s="5"/>
      <c r="T50" s="12">
        <v>24</v>
      </c>
      <c r="U50" s="12">
        <v>4.5272237326089769E-4</v>
      </c>
      <c r="V50" s="12">
        <v>-9.5965295220555996E-3</v>
      </c>
    </row>
    <row r="51" spans="1:22" x14ac:dyDescent="0.25">
      <c r="A51" s="3">
        <v>38559</v>
      </c>
      <c r="B51" s="1">
        <v>2502</v>
      </c>
      <c r="C51" s="1">
        <v>2505</v>
      </c>
      <c r="D51" s="1">
        <v>2435</v>
      </c>
      <c r="E51" s="1">
        <v>2435</v>
      </c>
      <c r="F51" s="10">
        <f t="shared" si="3"/>
        <v>-2.169546002410605E-2</v>
      </c>
      <c r="G51" s="1">
        <f t="shared" si="9"/>
        <v>-0.65615833205078511</v>
      </c>
      <c r="H51" s="15">
        <f t="shared" si="4"/>
        <v>3.5788597586350335E-2</v>
      </c>
      <c r="I51" s="10">
        <f t="shared" si="0"/>
        <v>-2.677857713828935E-2</v>
      </c>
      <c r="J51" s="15">
        <f t="shared" si="5"/>
        <v>3.2854209445585258E-3</v>
      </c>
      <c r="K51" s="1">
        <f t="shared" si="1"/>
        <v>-2.630784556487097E-3</v>
      </c>
      <c r="L51" s="15">
        <f t="shared" si="2"/>
        <v>5.9162055010456224E-3</v>
      </c>
      <c r="M51" s="19" t="str">
        <f t="shared" si="7"/>
        <v>Compra</v>
      </c>
      <c r="N51" s="10">
        <f t="shared" si="8"/>
        <v>3.2854209445585258E-3</v>
      </c>
      <c r="O51" s="5">
        <f t="shared" si="6"/>
        <v>2.0253491954236313E-4</v>
      </c>
      <c r="P51" s="5"/>
      <c r="Q51" s="5"/>
      <c r="R51" s="5"/>
      <c r="T51" s="12">
        <v>25</v>
      </c>
      <c r="U51" s="12">
        <v>-2.7641440284516445E-4</v>
      </c>
      <c r="V51" s="12">
        <v>4.8905083625766111E-3</v>
      </c>
    </row>
    <row r="52" spans="1:22" x14ac:dyDescent="0.25">
      <c r="A52" s="3">
        <v>38560</v>
      </c>
      <c r="B52" s="1">
        <v>2430</v>
      </c>
      <c r="C52" s="1">
        <v>2486</v>
      </c>
      <c r="D52" s="1">
        <v>2430</v>
      </c>
      <c r="E52" s="1">
        <v>2443</v>
      </c>
      <c r="F52" s="10">
        <f t="shared" si="3"/>
        <v>3.2854209445585258E-3</v>
      </c>
      <c r="G52" s="1">
        <f t="shared" si="9"/>
        <v>-0.30730742087043189</v>
      </c>
      <c r="H52" s="15">
        <f t="shared" si="4"/>
        <v>-2.169546002410605E-2</v>
      </c>
      <c r="I52" s="10">
        <f t="shared" si="0"/>
        <v>5.3497942386830921E-3</v>
      </c>
      <c r="J52" s="15">
        <f t="shared" si="5"/>
        <v>-1.514531313958245E-2</v>
      </c>
      <c r="K52" s="1">
        <f t="shared" si="1"/>
        <v>1.6191552992097838E-3</v>
      </c>
      <c r="L52" s="15">
        <f t="shared" si="2"/>
        <v>-1.6764468438792233E-2</v>
      </c>
      <c r="M52" s="19" t="str">
        <f t="shared" si="7"/>
        <v>Compra</v>
      </c>
      <c r="N52" s="10">
        <f t="shared" si="8"/>
        <v>-1.514531313958245E-2</v>
      </c>
      <c r="O52" s="5">
        <f t="shared" si="6"/>
        <v>-1.4942778220040087E-2</v>
      </c>
      <c r="P52" s="5"/>
      <c r="Q52" s="5"/>
      <c r="R52" s="5"/>
      <c r="T52" s="12">
        <v>26</v>
      </c>
      <c r="U52" s="12">
        <v>4.8530663006519351E-4</v>
      </c>
      <c r="V52" s="12">
        <v>8.2829605933167818E-3</v>
      </c>
    </row>
    <row r="53" spans="1:22" x14ac:dyDescent="0.25">
      <c r="A53" s="3">
        <v>38561</v>
      </c>
      <c r="B53" s="1">
        <v>2420</v>
      </c>
      <c r="C53" s="1">
        <v>2433</v>
      </c>
      <c r="D53" s="1">
        <v>2403</v>
      </c>
      <c r="E53" s="1">
        <v>2406</v>
      </c>
      <c r="F53" s="10">
        <f t="shared" si="3"/>
        <v>-1.514531313958245E-2</v>
      </c>
      <c r="G53" s="1">
        <f t="shared" si="9"/>
        <v>-0.23502406870752807</v>
      </c>
      <c r="H53" s="15">
        <f t="shared" si="4"/>
        <v>3.2854209445585258E-3</v>
      </c>
      <c r="I53" s="10">
        <f t="shared" si="0"/>
        <v>-5.7851239669421961E-3</v>
      </c>
      <c r="J53" s="15">
        <f t="shared" si="5"/>
        <v>-5.4031587697422889E-3</v>
      </c>
      <c r="K53" s="1">
        <f t="shared" si="1"/>
        <v>-3.1436604361102723E-4</v>
      </c>
      <c r="L53" s="15">
        <f t="shared" si="2"/>
        <v>-5.0887927261312619E-3</v>
      </c>
      <c r="M53" s="19" t="str">
        <f t="shared" si="7"/>
        <v>Compra</v>
      </c>
      <c r="N53" s="10">
        <f t="shared" si="8"/>
        <v>-5.4031587697422889E-3</v>
      </c>
      <c r="O53" s="5">
        <f t="shared" si="6"/>
        <v>-2.0345936989782376E-2</v>
      </c>
      <c r="P53" s="5"/>
      <c r="Q53" s="5"/>
      <c r="R53" s="5"/>
      <c r="T53" s="12">
        <v>27</v>
      </c>
      <c r="U53" s="12">
        <v>-7.0615900242295727E-4</v>
      </c>
      <c r="V53" s="12">
        <v>-1.005543040155058E-2</v>
      </c>
    </row>
    <row r="54" spans="1:22" x14ac:dyDescent="0.25">
      <c r="A54" s="3">
        <v>38562</v>
      </c>
      <c r="B54" s="1">
        <v>2390</v>
      </c>
      <c r="C54" s="1">
        <v>2413</v>
      </c>
      <c r="D54" s="1">
        <v>2390</v>
      </c>
      <c r="E54" s="1">
        <v>2393</v>
      </c>
      <c r="F54" s="10">
        <f t="shared" si="3"/>
        <v>-5.4031587697422889E-3</v>
      </c>
      <c r="G54" s="1">
        <f t="shared" si="9"/>
        <v>-0.15986841104367966</v>
      </c>
      <c r="H54" s="15">
        <f t="shared" si="4"/>
        <v>-1.514531313958245E-2</v>
      </c>
      <c r="I54" s="10">
        <f t="shared" si="0"/>
        <v>1.255230125523088E-3</v>
      </c>
      <c r="J54" s="15">
        <f t="shared" si="5"/>
        <v>5.4325114918511996E-3</v>
      </c>
      <c r="K54" s="1">
        <f t="shared" si="1"/>
        <v>1.1282237329932256E-3</v>
      </c>
      <c r="L54" s="15">
        <f t="shared" si="2"/>
        <v>4.3042877588579742E-3</v>
      </c>
      <c r="M54" s="19" t="str">
        <f t="shared" si="7"/>
        <v>Compra</v>
      </c>
      <c r="N54" s="10">
        <f t="shared" si="8"/>
        <v>5.4325114918511996E-3</v>
      </c>
      <c r="O54" s="5">
        <f t="shared" si="6"/>
        <v>-1.4913425497931176E-2</v>
      </c>
      <c r="P54" s="5"/>
      <c r="Q54" s="5"/>
      <c r="R54" s="5"/>
      <c r="T54" s="12">
        <v>28</v>
      </c>
      <c r="U54" s="12">
        <v>-8.0285833294042939E-4</v>
      </c>
      <c r="V54" s="12">
        <v>-2.9628320436286123E-3</v>
      </c>
    </row>
    <row r="55" spans="1:22" x14ac:dyDescent="0.25">
      <c r="A55" s="3">
        <v>38565</v>
      </c>
      <c r="B55" s="1">
        <v>2425</v>
      </c>
      <c r="C55" s="1">
        <v>2425</v>
      </c>
      <c r="D55" s="1">
        <v>2396</v>
      </c>
      <c r="E55" s="1">
        <v>2406</v>
      </c>
      <c r="F55" s="10">
        <f t="shared" si="3"/>
        <v>5.4325114918511996E-3</v>
      </c>
      <c r="G55" s="1">
        <f t="shared" si="9"/>
        <v>-0.42908171492093194</v>
      </c>
      <c r="H55" s="15">
        <f t="shared" si="4"/>
        <v>-5.4031587697422889E-3</v>
      </c>
      <c r="I55" s="10">
        <f t="shared" si="0"/>
        <v>-7.8350515463917469E-3</v>
      </c>
      <c r="J55" s="15">
        <f t="shared" si="5"/>
        <v>-1.5793848711554426E-2</v>
      </c>
      <c r="K55" s="1">
        <f t="shared" si="1"/>
        <v>5.1257640220311418E-4</v>
      </c>
      <c r="L55" s="15">
        <f t="shared" si="2"/>
        <v>-1.6306425113757541E-2</v>
      </c>
      <c r="M55" s="19" t="str">
        <f t="shared" si="7"/>
        <v>Compra</v>
      </c>
      <c r="N55" s="10">
        <f t="shared" si="8"/>
        <v>-1.5793848711554426E-2</v>
      </c>
      <c r="O55" s="5">
        <f t="shared" si="6"/>
        <v>-3.0707274209485602E-2</v>
      </c>
      <c r="P55" s="5"/>
      <c r="Q55" s="5"/>
      <c r="R55" s="5"/>
      <c r="T55" s="12">
        <v>29</v>
      </c>
      <c r="U55" s="12">
        <v>8.7374224038677597E-4</v>
      </c>
      <c r="V55" s="12">
        <v>-3.8136834415627976E-3</v>
      </c>
    </row>
    <row r="56" spans="1:22" x14ac:dyDescent="0.25">
      <c r="A56" s="3">
        <v>38566</v>
      </c>
      <c r="B56" s="1">
        <v>2408</v>
      </c>
      <c r="C56" s="1">
        <v>2408</v>
      </c>
      <c r="D56" s="1">
        <v>2368</v>
      </c>
      <c r="E56" s="1">
        <v>2368</v>
      </c>
      <c r="F56" s="10">
        <f t="shared" si="3"/>
        <v>-1.5793848711554426E-2</v>
      </c>
      <c r="G56" s="1">
        <f t="shared" si="9"/>
        <v>-0.62334869143279736</v>
      </c>
      <c r="H56" s="15">
        <f t="shared" si="4"/>
        <v>5.4325114918511996E-3</v>
      </c>
      <c r="I56" s="10">
        <f t="shared" si="0"/>
        <v>-1.6611295681063121E-2</v>
      </c>
      <c r="J56" s="15">
        <f t="shared" si="5"/>
        <v>-6.7567567567567988E-3</v>
      </c>
      <c r="K56" s="1">
        <f t="shared" si="1"/>
        <v>-2.1301426231054094E-4</v>
      </c>
      <c r="L56" s="15">
        <f t="shared" si="2"/>
        <v>-6.5437424944462582E-3</v>
      </c>
      <c r="M56" s="19" t="str">
        <f t="shared" si="7"/>
        <v>Compra</v>
      </c>
      <c r="N56" s="10">
        <f t="shared" si="8"/>
        <v>-6.7567567567567988E-3</v>
      </c>
      <c r="O56" s="5">
        <f t="shared" si="6"/>
        <v>-3.7464030966242401E-2</v>
      </c>
      <c r="P56" s="5"/>
      <c r="Q56" s="5"/>
      <c r="R56" s="5"/>
      <c r="T56" s="12">
        <v>30</v>
      </c>
      <c r="U56" s="12">
        <v>1.1305198442929956E-4</v>
      </c>
      <c r="V56" s="12">
        <v>-6.010271866484904E-3</v>
      </c>
    </row>
    <row r="57" spans="1:22" x14ac:dyDescent="0.25">
      <c r="A57" s="3">
        <v>38567</v>
      </c>
      <c r="B57" s="1">
        <v>2365</v>
      </c>
      <c r="C57" s="1">
        <v>2365</v>
      </c>
      <c r="D57" s="1">
        <v>2340</v>
      </c>
      <c r="E57" s="1">
        <v>2352</v>
      </c>
      <c r="F57" s="10">
        <f t="shared" si="3"/>
        <v>-6.7567567567567988E-3</v>
      </c>
      <c r="G57" s="1">
        <f t="shared" si="9"/>
        <v>-0.46617331462326689</v>
      </c>
      <c r="H57" s="15">
        <f t="shared" si="4"/>
        <v>-1.5793848711554426E-2</v>
      </c>
      <c r="I57" s="10">
        <f t="shared" si="0"/>
        <v>-5.4968287526426796E-3</v>
      </c>
      <c r="J57" s="15">
        <f t="shared" si="5"/>
        <v>-6.8027210884353817E-3</v>
      </c>
      <c r="K57" s="1">
        <f t="shared" si="1"/>
        <v>1.3713608311847455E-3</v>
      </c>
      <c r="L57" s="15">
        <f t="shared" si="2"/>
        <v>-8.1740819196201263E-3</v>
      </c>
      <c r="M57" s="19" t="str">
        <f t="shared" si="7"/>
        <v>Compra</v>
      </c>
      <c r="N57" s="10">
        <f t="shared" si="8"/>
        <v>-6.8027210884353817E-3</v>
      </c>
      <c r="O57" s="5">
        <f t="shared" si="6"/>
        <v>-4.4266752054677783E-2</v>
      </c>
      <c r="P57" s="5"/>
      <c r="Q57" s="5"/>
      <c r="R57" s="5"/>
      <c r="T57" s="12">
        <v>31</v>
      </c>
      <c r="U57" s="12">
        <v>1.2242747615520634E-4</v>
      </c>
      <c r="V57" s="12">
        <v>-4.1478512049687435E-3</v>
      </c>
    </row>
    <row r="58" spans="1:22" x14ac:dyDescent="0.25">
      <c r="A58" s="3">
        <v>38568</v>
      </c>
      <c r="B58" s="1">
        <v>2350</v>
      </c>
      <c r="C58" s="1">
        <v>2354</v>
      </c>
      <c r="D58" s="1">
        <v>2322</v>
      </c>
      <c r="E58" s="1">
        <v>2336</v>
      </c>
      <c r="F58" s="10">
        <f t="shared" si="3"/>
        <v>-6.8027210884353817E-3</v>
      </c>
      <c r="G58" s="1">
        <f t="shared" si="9"/>
        <v>-0.33913389676248074</v>
      </c>
      <c r="H58" s="15">
        <f t="shared" si="4"/>
        <v>-6.7567567567567988E-3</v>
      </c>
      <c r="I58" s="10">
        <f t="shared" si="0"/>
        <v>-5.9574468085106247E-3</v>
      </c>
      <c r="J58" s="15">
        <f t="shared" si="5"/>
        <v>-4.2808219178080975E-4</v>
      </c>
      <c r="K58" s="1">
        <f t="shared" si="1"/>
        <v>5.789365354502416E-4</v>
      </c>
      <c r="L58" s="15">
        <f t="shared" si="2"/>
        <v>-1.0070187272310514E-3</v>
      </c>
      <c r="M58" s="19" t="str">
        <f t="shared" si="7"/>
        <v>Compra</v>
      </c>
      <c r="N58" s="10">
        <f t="shared" si="8"/>
        <v>-4.2808219178080975E-4</v>
      </c>
      <c r="O58" s="5">
        <f t="shared" si="6"/>
        <v>-4.4694834246458592E-2</v>
      </c>
      <c r="P58" s="5"/>
      <c r="Q58" s="5"/>
      <c r="R58" s="5"/>
      <c r="T58" s="12">
        <v>32</v>
      </c>
      <c r="U58" s="12">
        <v>3.2334415251558484E-4</v>
      </c>
      <c r="V58" s="12">
        <v>8.3982044541638119E-3</v>
      </c>
    </row>
    <row r="59" spans="1:22" x14ac:dyDescent="0.25">
      <c r="A59" s="3">
        <v>38569</v>
      </c>
      <c r="B59" s="1">
        <v>2340</v>
      </c>
      <c r="C59" s="1">
        <v>2344</v>
      </c>
      <c r="D59" s="1">
        <v>2315</v>
      </c>
      <c r="E59" s="1">
        <v>2335</v>
      </c>
      <c r="F59" s="10">
        <f t="shared" si="3"/>
        <v>-4.2808219178080975E-4</v>
      </c>
      <c r="G59" s="1">
        <f t="shared" si="9"/>
        <v>-0.44875486296996664</v>
      </c>
      <c r="H59" s="15">
        <f t="shared" si="4"/>
        <v>-6.8027210884353817E-3</v>
      </c>
      <c r="I59" s="10">
        <f t="shared" si="0"/>
        <v>-2.1367521367521292E-3</v>
      </c>
      <c r="J59" s="15">
        <f t="shared" si="5"/>
        <v>8.565310492505418E-3</v>
      </c>
      <c r="K59" s="1">
        <f t="shared" si="1"/>
        <v>5.0301681706668797E-4</v>
      </c>
      <c r="L59" s="15">
        <f t="shared" si="2"/>
        <v>8.0622936754387309E-3</v>
      </c>
      <c r="M59" s="19" t="str">
        <f t="shared" si="7"/>
        <v>Compra</v>
      </c>
      <c r="N59" s="10">
        <f t="shared" si="8"/>
        <v>8.565310492505418E-3</v>
      </c>
      <c r="O59" s="5">
        <f t="shared" si="6"/>
        <v>-3.6129523753953174E-2</v>
      </c>
      <c r="P59" s="5"/>
      <c r="Q59" s="5"/>
      <c r="R59" s="5"/>
      <c r="T59" s="12">
        <v>33</v>
      </c>
      <c r="U59" s="12">
        <v>-3.0294715173846676E-6</v>
      </c>
      <c r="V59" s="12">
        <v>8.8600518249548222E-3</v>
      </c>
    </row>
    <row r="60" spans="1:22" x14ac:dyDescent="0.25">
      <c r="A60" s="3">
        <v>38572</v>
      </c>
      <c r="B60" s="1">
        <v>2330</v>
      </c>
      <c r="C60" s="1">
        <v>2357</v>
      </c>
      <c r="D60" s="1">
        <v>2322</v>
      </c>
      <c r="E60" s="1">
        <v>2355</v>
      </c>
      <c r="F60" s="10">
        <f t="shared" si="3"/>
        <v>8.565310492505418E-3</v>
      </c>
      <c r="G60" s="1">
        <f t="shared" si="9"/>
        <v>-0.14730007894226463</v>
      </c>
      <c r="H60" s="15">
        <f t="shared" si="4"/>
        <v>-4.2808219178080975E-4</v>
      </c>
      <c r="I60" s="10">
        <f t="shared" si="0"/>
        <v>1.0729613733905685E-2</v>
      </c>
      <c r="J60" s="15">
        <f t="shared" si="5"/>
        <v>-1.9108280254777066E-2</v>
      </c>
      <c r="K60" s="1">
        <f t="shared" si="1"/>
        <v>-3.8513149618667338E-4</v>
      </c>
      <c r="L60" s="15">
        <f t="shared" si="2"/>
        <v>-1.8723148758590394E-2</v>
      </c>
      <c r="M60" s="19" t="str">
        <f t="shared" si="7"/>
        <v>Venda</v>
      </c>
      <c r="N60" s="10">
        <f t="shared" si="8"/>
        <v>1.9108280254777066E-2</v>
      </c>
      <c r="O60" s="5">
        <f t="shared" si="6"/>
        <v>-1.7021243499176109E-2</v>
      </c>
      <c r="P60" s="5"/>
      <c r="Q60" s="5"/>
      <c r="R60" s="5"/>
      <c r="T60" s="12">
        <v>34</v>
      </c>
      <c r="U60" s="12">
        <v>-9.3616987004395305E-4</v>
      </c>
      <c r="V60" s="12">
        <v>5.9528922780708168E-3</v>
      </c>
    </row>
    <row r="61" spans="1:22" x14ac:dyDescent="0.25">
      <c r="A61" s="3">
        <v>38573</v>
      </c>
      <c r="B61" s="1">
        <v>2355</v>
      </c>
      <c r="C61" s="1">
        <v>2360</v>
      </c>
      <c r="D61" s="1">
        <v>2310</v>
      </c>
      <c r="E61" s="1">
        <v>2310</v>
      </c>
      <c r="F61" s="10">
        <f t="shared" si="3"/>
        <v>-1.9108280254777066E-2</v>
      </c>
      <c r="G61" s="1">
        <f t="shared" si="9"/>
        <v>-0.35651556130520073</v>
      </c>
      <c r="H61" s="15">
        <f t="shared" si="4"/>
        <v>8.565310492505418E-3</v>
      </c>
      <c r="I61" s="10">
        <f t="shared" si="0"/>
        <v>-1.9108280254777066E-2</v>
      </c>
      <c r="J61" s="15">
        <f t="shared" si="5"/>
        <v>-3.0303030303030498E-3</v>
      </c>
      <c r="K61" s="1">
        <f t="shared" si="1"/>
        <v>-4.5283263710439113E-4</v>
      </c>
      <c r="L61" s="15">
        <f t="shared" si="2"/>
        <v>-2.5774703931986586E-3</v>
      </c>
      <c r="M61" s="19" t="str">
        <f t="shared" si="7"/>
        <v>Compra</v>
      </c>
      <c r="N61" s="10">
        <f t="shared" si="8"/>
        <v>-3.0303030303030498E-3</v>
      </c>
      <c r="O61" s="5">
        <f t="shared" si="6"/>
        <v>-2.0051546529479158E-2</v>
      </c>
      <c r="P61" s="5"/>
      <c r="Q61" s="5"/>
      <c r="R61" s="5"/>
      <c r="T61" s="12">
        <v>35</v>
      </c>
      <c r="U61" s="12">
        <v>-1.0485693638342742E-3</v>
      </c>
      <c r="V61" s="12">
        <v>5.6242765185763668E-3</v>
      </c>
    </row>
    <row r="62" spans="1:22" x14ac:dyDescent="0.25">
      <c r="A62" s="3">
        <v>38574</v>
      </c>
      <c r="B62" s="1">
        <v>2296</v>
      </c>
      <c r="C62" s="1">
        <v>2305</v>
      </c>
      <c r="D62" s="1">
        <v>2289</v>
      </c>
      <c r="E62" s="1">
        <v>2303</v>
      </c>
      <c r="F62" s="10">
        <f t="shared" si="3"/>
        <v>-3.0303030303030498E-3</v>
      </c>
      <c r="G62" s="1">
        <f t="shared" si="9"/>
        <v>-0.39639114910333467</v>
      </c>
      <c r="H62" s="15">
        <f t="shared" si="4"/>
        <v>-1.9108280254777066E-2</v>
      </c>
      <c r="I62" s="10">
        <f t="shared" si="0"/>
        <v>3.0487804878047697E-3</v>
      </c>
      <c r="J62" s="15">
        <f t="shared" si="5"/>
        <v>3.1263569257490298E-2</v>
      </c>
      <c r="K62" s="1">
        <f t="shared" si="1"/>
        <v>1.4545869792626049E-3</v>
      </c>
      <c r="L62" s="15">
        <f t="shared" si="2"/>
        <v>2.9808982278227692E-2</v>
      </c>
      <c r="M62" s="19" t="str">
        <f t="shared" si="7"/>
        <v>Compra</v>
      </c>
      <c r="N62" s="10">
        <f t="shared" si="8"/>
        <v>3.1263569257490298E-2</v>
      </c>
      <c r="O62" s="5">
        <f t="shared" si="6"/>
        <v>1.121202272801114E-2</v>
      </c>
      <c r="P62" s="5"/>
      <c r="Q62" s="5"/>
      <c r="R62" s="5"/>
      <c r="T62" s="12">
        <v>36</v>
      </c>
      <c r="U62" s="12">
        <v>-7.4499704663527817E-4</v>
      </c>
      <c r="V62" s="12">
        <v>-7.1224977773813297E-3</v>
      </c>
    </row>
    <row r="63" spans="1:22" x14ac:dyDescent="0.25">
      <c r="A63" s="3">
        <v>38575</v>
      </c>
      <c r="B63" s="1">
        <v>2307</v>
      </c>
      <c r="C63" s="1">
        <v>2386</v>
      </c>
      <c r="D63" s="1">
        <v>2305</v>
      </c>
      <c r="E63" s="1">
        <v>2375</v>
      </c>
      <c r="F63" s="10">
        <f t="shared" si="3"/>
        <v>3.1263569257490298E-2</v>
      </c>
      <c r="G63" s="1">
        <f t="shared" si="9"/>
        <v>-0.3175689439337252</v>
      </c>
      <c r="H63" s="15">
        <f t="shared" si="4"/>
        <v>-3.0303030303030498E-3</v>
      </c>
      <c r="I63" s="10">
        <f t="shared" si="0"/>
        <v>2.9475509319462523E-2</v>
      </c>
      <c r="J63" s="15">
        <f t="shared" si="5"/>
        <v>7.5789473684211295E-3</v>
      </c>
      <c r="K63" s="1">
        <f t="shared" si="1"/>
        <v>-5.8248371455477403E-4</v>
      </c>
      <c r="L63" s="15">
        <f t="shared" si="2"/>
        <v>8.1614310829759042E-3</v>
      </c>
      <c r="M63" s="19" t="str">
        <f t="shared" si="7"/>
        <v>Venda</v>
      </c>
      <c r="N63" s="10">
        <f t="shared" si="8"/>
        <v>-7.5789473684211295E-3</v>
      </c>
      <c r="O63" s="5">
        <f t="shared" si="6"/>
        <v>3.63307535959001E-3</v>
      </c>
      <c r="P63" s="5"/>
      <c r="Q63" s="5"/>
      <c r="R63" s="5"/>
      <c r="T63" s="12">
        <v>37</v>
      </c>
      <c r="U63" s="12">
        <v>-2.8087824275222357E-4</v>
      </c>
      <c r="V63" s="12">
        <v>-3.0580199208537729E-3</v>
      </c>
    </row>
    <row r="64" spans="1:22" x14ac:dyDescent="0.25">
      <c r="A64" s="3">
        <v>38576</v>
      </c>
      <c r="B64" s="1">
        <v>2415</v>
      </c>
      <c r="C64" s="1">
        <v>2415</v>
      </c>
      <c r="D64" s="1">
        <v>2373</v>
      </c>
      <c r="E64" s="1">
        <v>2393</v>
      </c>
      <c r="F64" s="10">
        <f t="shared" si="3"/>
        <v>7.5789473684211295E-3</v>
      </c>
      <c r="G64" s="1">
        <f t="shared" si="9"/>
        <v>-3.9881420313425488E-2</v>
      </c>
      <c r="H64" s="15">
        <f t="shared" si="4"/>
        <v>3.1263569257490298E-2</v>
      </c>
      <c r="I64" s="10">
        <f t="shared" si="0"/>
        <v>-9.1097308488612416E-3</v>
      </c>
      <c r="J64" s="15">
        <f t="shared" si="5"/>
        <v>-1.7133305474300031E-2</v>
      </c>
      <c r="K64" s="1">
        <f t="shared" si="1"/>
        <v>-2.705174117076682E-3</v>
      </c>
      <c r="L64" s="15">
        <f t="shared" si="2"/>
        <v>-1.4428131357223348E-2</v>
      </c>
      <c r="M64" s="19" t="str">
        <f t="shared" si="7"/>
        <v>Compra</v>
      </c>
      <c r="N64" s="10">
        <f t="shared" si="8"/>
        <v>-1.7133305474300031E-2</v>
      </c>
      <c r="O64" s="5">
        <f t="shared" si="6"/>
        <v>-1.3500230114710021E-2</v>
      </c>
      <c r="P64" s="5"/>
      <c r="Q64" s="5"/>
      <c r="R64" s="5"/>
      <c r="T64" s="12">
        <v>38</v>
      </c>
      <c r="U64" s="12">
        <v>6.3031335959506593E-4</v>
      </c>
      <c r="V64" s="12">
        <v>-1.2774366960935143E-2</v>
      </c>
    </row>
    <row r="65" spans="1:22" x14ac:dyDescent="0.25">
      <c r="A65" s="3">
        <v>38579</v>
      </c>
      <c r="B65" s="1">
        <v>2368</v>
      </c>
      <c r="C65" s="1">
        <v>2368</v>
      </c>
      <c r="D65" s="1">
        <v>2348</v>
      </c>
      <c r="E65" s="1">
        <v>2352</v>
      </c>
      <c r="F65" s="10">
        <f t="shared" si="3"/>
        <v>-1.7133305474300031E-2</v>
      </c>
      <c r="G65" s="1">
        <f t="shared" si="9"/>
        <v>-6.7344883411216389E-2</v>
      </c>
      <c r="H65" s="15">
        <f t="shared" si="4"/>
        <v>7.5789473684211295E-3</v>
      </c>
      <c r="I65" s="10">
        <f t="shared" si="0"/>
        <v>-6.7567567567567988E-3</v>
      </c>
      <c r="J65" s="15">
        <f t="shared" si="5"/>
        <v>8.0782312925169464E-3</v>
      </c>
      <c r="K65" s="1">
        <f t="shared" si="1"/>
        <v>-6.8281478261779014E-4</v>
      </c>
      <c r="L65" s="15">
        <f t="shared" si="2"/>
        <v>8.7610460751347367E-3</v>
      </c>
      <c r="M65" s="19" t="str">
        <f t="shared" si="7"/>
        <v>Compra</v>
      </c>
      <c r="N65" s="10">
        <f t="shared" si="8"/>
        <v>8.0782312925169464E-3</v>
      </c>
      <c r="O65" s="5">
        <f t="shared" si="6"/>
        <v>-5.4219988221930748E-3</v>
      </c>
      <c r="P65" s="5"/>
      <c r="Q65" s="5"/>
      <c r="R65" s="5"/>
      <c r="T65" s="12">
        <v>39</v>
      </c>
      <c r="U65" s="12">
        <v>3.375108062638317E-4</v>
      </c>
      <c r="V65" s="12">
        <v>-2.0331445493752673E-3</v>
      </c>
    </row>
    <row r="66" spans="1:22" x14ac:dyDescent="0.25">
      <c r="A66" s="3">
        <v>38580</v>
      </c>
      <c r="B66" s="1">
        <v>2341</v>
      </c>
      <c r="C66" s="1">
        <v>2377</v>
      </c>
      <c r="D66" s="1">
        <v>2335</v>
      </c>
      <c r="E66" s="1">
        <v>2371</v>
      </c>
      <c r="F66" s="10">
        <f t="shared" si="3"/>
        <v>8.0782312925169464E-3</v>
      </c>
      <c r="G66" s="1">
        <f t="shared" si="9"/>
        <v>-3.867490161508063E-2</v>
      </c>
      <c r="H66" s="15">
        <f t="shared" si="4"/>
        <v>-1.7133305474300031E-2</v>
      </c>
      <c r="I66" s="10">
        <f t="shared" si="0"/>
        <v>1.2815036309269612E-2</v>
      </c>
      <c r="J66" s="15">
        <f t="shared" si="5"/>
        <v>-1.687051876845258E-3</v>
      </c>
      <c r="K66" s="1">
        <f t="shared" si="1"/>
        <v>1.0197410796039747E-3</v>
      </c>
      <c r="L66" s="15">
        <f t="shared" si="2"/>
        <v>-2.7067929564492327E-3</v>
      </c>
      <c r="M66" s="19" t="str">
        <f t="shared" si="7"/>
        <v>Compra</v>
      </c>
      <c r="N66" s="10">
        <f t="shared" si="8"/>
        <v>-1.687051876845258E-3</v>
      </c>
      <c r="O66" s="5">
        <f t="shared" si="6"/>
        <v>-7.1090506990383329E-3</v>
      </c>
      <c r="P66" s="5"/>
      <c r="Q66" s="5"/>
      <c r="R66" s="5"/>
      <c r="T66" s="12">
        <v>40</v>
      </c>
      <c r="U66" s="12">
        <v>7.6294983074843951E-4</v>
      </c>
      <c r="V66" s="12">
        <v>5.6064769208439159E-3</v>
      </c>
    </row>
    <row r="67" spans="1:22" x14ac:dyDescent="0.25">
      <c r="A67" s="3">
        <v>38581</v>
      </c>
      <c r="B67" s="1">
        <v>2372</v>
      </c>
      <c r="C67" s="1">
        <v>2372</v>
      </c>
      <c r="D67" s="1">
        <v>2351</v>
      </c>
      <c r="E67" s="1">
        <v>2367</v>
      </c>
      <c r="F67" s="10">
        <f t="shared" si="3"/>
        <v>-1.687051876845258E-3</v>
      </c>
      <c r="G67" s="1">
        <f t="shared" si="9"/>
        <v>-0.23026815507487908</v>
      </c>
      <c r="H67" s="15">
        <f t="shared" si="4"/>
        <v>8.0782312925169464E-3</v>
      </c>
      <c r="I67" s="10">
        <f t="shared" ref="I67:I130" si="10">(E67/B67)-1</f>
        <v>-2.1079258010118229E-3</v>
      </c>
      <c r="J67" s="15">
        <f t="shared" ref="J67:J130" si="11">F68</f>
        <v>1.985635825940002E-2</v>
      </c>
      <c r="K67" s="1">
        <f t="shared" ref="K67:K130" si="12">$U$17+G67*$U$18+H67*$U$19+I67*$U$20</f>
        <v>-8.2117633375254618E-4</v>
      </c>
      <c r="L67" s="15">
        <f t="shared" ref="L67:L130" si="13">J67-K67</f>
        <v>2.0677534593152566E-2</v>
      </c>
      <c r="M67" s="19" t="str">
        <f t="shared" si="7"/>
        <v>Compra</v>
      </c>
      <c r="N67" s="10">
        <f t="shared" si="8"/>
        <v>1.985635825940002E-2</v>
      </c>
      <c r="O67" s="5">
        <f t="shared" si="6"/>
        <v>1.2747307560361687E-2</v>
      </c>
      <c r="P67" s="5"/>
      <c r="Q67" s="5"/>
      <c r="R67" s="5"/>
      <c r="T67" s="12">
        <v>41</v>
      </c>
      <c r="U67" s="12">
        <v>-1.7477126091337107E-4</v>
      </c>
      <c r="V67" s="12">
        <v>-9.1079291610275323E-3</v>
      </c>
    </row>
    <row r="68" spans="1:22" x14ac:dyDescent="0.25">
      <c r="A68" s="3">
        <v>38582</v>
      </c>
      <c r="B68" s="1">
        <v>2360</v>
      </c>
      <c r="C68" s="1">
        <v>2414</v>
      </c>
      <c r="D68" s="1">
        <v>2360</v>
      </c>
      <c r="E68" s="1">
        <v>2414</v>
      </c>
      <c r="F68" s="10">
        <f t="shared" ref="F68:F131" si="14">E68/E67-1</f>
        <v>1.985635825940002E-2</v>
      </c>
      <c r="G68" s="1">
        <f t="shared" si="9"/>
        <v>-0.13907741251251329</v>
      </c>
      <c r="H68" s="15">
        <f t="shared" ref="H68:H131" si="15">F67</f>
        <v>-1.687051876845258E-3</v>
      </c>
      <c r="I68" s="10">
        <f t="shared" si="10"/>
        <v>2.2881355932203418E-2</v>
      </c>
      <c r="J68" s="15">
        <f t="shared" si="11"/>
        <v>1.8641259320629766E-2</v>
      </c>
      <c r="K68" s="1">
        <f t="shared" si="12"/>
        <v>-5.612319874007261E-4</v>
      </c>
      <c r="L68" s="15">
        <f t="shared" si="13"/>
        <v>1.9202491308030492E-2</v>
      </c>
      <c r="M68" s="19" t="str">
        <f t="shared" si="7"/>
        <v>Venda</v>
      </c>
      <c r="N68" s="10">
        <f t="shared" si="8"/>
        <v>-1.8641259320629766E-2</v>
      </c>
      <c r="O68" s="5">
        <f t="shared" ref="O68:O131" si="16">N68+O67</f>
        <v>-5.8939517602680791E-3</v>
      </c>
      <c r="P68" s="5"/>
      <c r="Q68" s="5"/>
      <c r="R68" s="5"/>
      <c r="T68" s="12">
        <v>42</v>
      </c>
      <c r="U68" s="12">
        <v>-5.4606831452310312E-4</v>
      </c>
      <c r="V68" s="12">
        <v>3.527328961882477E-3</v>
      </c>
    </row>
    <row r="69" spans="1:22" x14ac:dyDescent="0.25">
      <c r="A69" s="3">
        <v>38583</v>
      </c>
      <c r="B69" s="1">
        <v>2420</v>
      </c>
      <c r="C69" s="1">
        <v>2490</v>
      </c>
      <c r="D69" s="1">
        <v>2394</v>
      </c>
      <c r="E69" s="1">
        <v>2459</v>
      </c>
      <c r="F69" s="10">
        <f t="shared" si="14"/>
        <v>1.8641259320629766E-2</v>
      </c>
      <c r="G69" s="1">
        <f t="shared" si="9"/>
        <v>-5.002960515984476E-2</v>
      </c>
      <c r="H69" s="15">
        <f t="shared" si="15"/>
        <v>1.985635825940002E-2</v>
      </c>
      <c r="I69" s="10">
        <f t="shared" si="10"/>
        <v>1.61157024793388E-2</v>
      </c>
      <c r="J69" s="15">
        <f t="shared" si="11"/>
        <v>-2.80601870679138E-2</v>
      </c>
      <c r="K69" s="1">
        <f t="shared" si="12"/>
        <v>-2.2977930300353906E-3</v>
      </c>
      <c r="L69" s="15">
        <f t="shared" si="13"/>
        <v>-2.576239403787841E-2</v>
      </c>
      <c r="M69" s="19" t="str">
        <f t="shared" ref="M69:M132" si="17">IF(AND(L68&gt;L67,K69&lt;0),"Venda","Compra")</f>
        <v>Compra</v>
      </c>
      <c r="N69" s="10">
        <f t="shared" ref="N69:N132" si="18">IF(AND(L68&gt;L67,K69&lt;0),-J69,J69)</f>
        <v>-2.80601870679138E-2</v>
      </c>
      <c r="O69" s="5">
        <f t="shared" si="16"/>
        <v>-3.3954138828181879E-2</v>
      </c>
      <c r="P69" s="5"/>
      <c r="Q69" s="5"/>
      <c r="R69" s="5"/>
      <c r="T69" s="12">
        <v>43</v>
      </c>
      <c r="U69" s="12">
        <v>6.8945191932788627E-4</v>
      </c>
      <c r="V69" s="12">
        <v>-2.8125941698586713E-3</v>
      </c>
    </row>
    <row r="70" spans="1:22" x14ac:dyDescent="0.25">
      <c r="A70" s="3">
        <v>38586</v>
      </c>
      <c r="B70" s="1">
        <v>2416</v>
      </c>
      <c r="C70" s="1">
        <v>2427</v>
      </c>
      <c r="D70" s="1">
        <v>2390</v>
      </c>
      <c r="E70" s="1">
        <v>2390</v>
      </c>
      <c r="F70" s="10">
        <f t="shared" si="14"/>
        <v>-2.80601870679138E-2</v>
      </c>
      <c r="G70" s="1">
        <f t="shared" si="9"/>
        <v>-0.45492166897254716</v>
      </c>
      <c r="H70" s="15">
        <f t="shared" si="15"/>
        <v>1.8641259320629766E-2</v>
      </c>
      <c r="I70" s="10">
        <f t="shared" si="10"/>
        <v>-1.0761589403973537E-2</v>
      </c>
      <c r="J70" s="15">
        <f t="shared" si="11"/>
        <v>8.3682008368199945E-3</v>
      </c>
      <c r="K70" s="1">
        <f t="shared" si="12"/>
        <v>-1.5230239288619597E-3</v>
      </c>
      <c r="L70" s="15">
        <f t="shared" si="13"/>
        <v>9.8912247656819541E-3</v>
      </c>
      <c r="M70" s="19" t="str">
        <f t="shared" si="17"/>
        <v>Compra</v>
      </c>
      <c r="N70" s="10">
        <f t="shared" si="18"/>
        <v>8.3682008368199945E-3</v>
      </c>
      <c r="O70" s="5">
        <f t="shared" si="16"/>
        <v>-2.5585937991361885E-2</v>
      </c>
      <c r="P70" s="5"/>
      <c r="Q70" s="5"/>
      <c r="R70" s="5"/>
      <c r="T70" s="12">
        <v>44</v>
      </c>
      <c r="U70" s="12">
        <v>-5.1133743349959803E-4</v>
      </c>
      <c r="V70" s="12">
        <v>3.4900608377549103E-3</v>
      </c>
    </row>
    <row r="71" spans="1:22" x14ac:dyDescent="0.25">
      <c r="A71" s="3">
        <v>38587</v>
      </c>
      <c r="B71" s="1">
        <v>2400</v>
      </c>
      <c r="C71" s="1">
        <v>2433</v>
      </c>
      <c r="D71" s="1">
        <v>2400</v>
      </c>
      <c r="E71" s="1">
        <v>2410</v>
      </c>
      <c r="F71" s="10">
        <f t="shared" si="14"/>
        <v>8.3682008368199945E-3</v>
      </c>
      <c r="G71" s="1">
        <f t="shared" si="9"/>
        <v>-0.31966995728698849</v>
      </c>
      <c r="H71" s="15">
        <f t="shared" si="15"/>
        <v>-2.80601870679138E-2</v>
      </c>
      <c r="I71" s="10">
        <f t="shared" si="10"/>
        <v>4.1666666666666519E-3</v>
      </c>
      <c r="J71" s="15">
        <f t="shared" si="11"/>
        <v>2.0746887966804906E-2</v>
      </c>
      <c r="K71" s="1">
        <f t="shared" si="12"/>
        <v>2.2057471786723413E-3</v>
      </c>
      <c r="L71" s="15">
        <f t="shared" si="13"/>
        <v>1.8541140788132564E-2</v>
      </c>
      <c r="M71" s="19" t="str">
        <f t="shared" si="17"/>
        <v>Compra</v>
      </c>
      <c r="N71" s="10">
        <f t="shared" si="18"/>
        <v>2.0746887966804906E-2</v>
      </c>
      <c r="O71" s="5">
        <f t="shared" si="16"/>
        <v>-4.839050024556979E-3</v>
      </c>
      <c r="P71" s="5"/>
      <c r="Q71" s="5"/>
      <c r="R71" s="5"/>
      <c r="T71" s="12">
        <v>45</v>
      </c>
      <c r="U71" s="12">
        <v>6.2754486428507651E-5</v>
      </c>
      <c r="V71" s="12">
        <v>-5.5782402734459455E-3</v>
      </c>
    </row>
    <row r="72" spans="1:22" x14ac:dyDescent="0.25">
      <c r="A72" s="3">
        <v>38588</v>
      </c>
      <c r="B72" s="1">
        <v>2425</v>
      </c>
      <c r="C72" s="1">
        <v>2463</v>
      </c>
      <c r="D72" s="1">
        <v>2419</v>
      </c>
      <c r="E72" s="1">
        <v>2460</v>
      </c>
      <c r="F72" s="10">
        <f t="shared" si="14"/>
        <v>2.0746887966804906E-2</v>
      </c>
      <c r="G72" s="1">
        <f t="shared" ref="G72:G135" si="19">SLOPE(F68:F72,F67:F71)</f>
        <v>-0.24818052459702203</v>
      </c>
      <c r="H72" s="15">
        <f t="shared" si="15"/>
        <v>8.3682008368199945E-3</v>
      </c>
      <c r="I72" s="10">
        <f t="shared" si="10"/>
        <v>1.4432989690721598E-2</v>
      </c>
      <c r="J72" s="15">
        <f t="shared" si="11"/>
        <v>-2.1951219512195141E-2</v>
      </c>
      <c r="K72" s="1">
        <f t="shared" si="12"/>
        <v>-1.2338210182627348E-3</v>
      </c>
      <c r="L72" s="15">
        <f t="shared" si="13"/>
        <v>-2.0717398493932407E-2</v>
      </c>
      <c r="M72" s="19" t="str">
        <f t="shared" si="17"/>
        <v>Venda</v>
      </c>
      <c r="N72" s="10">
        <f t="shared" si="18"/>
        <v>2.1951219512195141E-2</v>
      </c>
      <c r="O72" s="5">
        <f t="shared" si="16"/>
        <v>1.7112169487638162E-2</v>
      </c>
      <c r="P72" s="5"/>
      <c r="Q72" s="5"/>
      <c r="R72" s="5"/>
      <c r="T72" s="12">
        <v>46</v>
      </c>
      <c r="U72" s="12">
        <v>-2.1638951282694369E-4</v>
      </c>
      <c r="V72" s="12">
        <v>1.2161782004294587E-2</v>
      </c>
    </row>
    <row r="73" spans="1:22" x14ac:dyDescent="0.25">
      <c r="A73" s="3">
        <v>38589</v>
      </c>
      <c r="B73" s="1">
        <v>2441</v>
      </c>
      <c r="C73" s="1">
        <v>2449</v>
      </c>
      <c r="D73" s="1">
        <v>2401</v>
      </c>
      <c r="E73" s="1">
        <v>2406</v>
      </c>
      <c r="F73" s="10">
        <f t="shared" si="14"/>
        <v>-2.1951219512195141E-2</v>
      </c>
      <c r="G73" s="1">
        <f t="shared" si="19"/>
        <v>-0.37962372984211934</v>
      </c>
      <c r="H73" s="15">
        <f t="shared" si="15"/>
        <v>2.0746887966804906E-2</v>
      </c>
      <c r="I73" s="10">
        <f t="shared" si="10"/>
        <v>-1.4338385907414986E-2</v>
      </c>
      <c r="J73" s="15">
        <f t="shared" si="11"/>
        <v>8.3125519534488213E-4</v>
      </c>
      <c r="K73" s="1">
        <f t="shared" si="12"/>
        <v>-1.6302108502488422E-3</v>
      </c>
      <c r="L73" s="15">
        <f t="shared" si="13"/>
        <v>2.4614660455937244E-3</v>
      </c>
      <c r="M73" s="19" t="str">
        <f t="shared" si="17"/>
        <v>Compra</v>
      </c>
      <c r="N73" s="10">
        <f t="shared" si="18"/>
        <v>8.3125519534488213E-4</v>
      </c>
      <c r="O73" s="5">
        <f t="shared" si="16"/>
        <v>1.7943424682983045E-2</v>
      </c>
      <c r="P73" s="5"/>
      <c r="Q73" s="5"/>
      <c r="R73" s="5"/>
      <c r="T73" s="12">
        <v>47</v>
      </c>
      <c r="U73" s="12">
        <v>1.5830164371336572E-5</v>
      </c>
      <c r="V73" s="12">
        <v>1.3053309801901898E-2</v>
      </c>
    </row>
    <row r="74" spans="1:22" x14ac:dyDescent="0.25">
      <c r="A74" s="3">
        <v>38590</v>
      </c>
      <c r="B74" s="1">
        <v>2400</v>
      </c>
      <c r="C74" s="1">
        <v>2435</v>
      </c>
      <c r="D74" s="1">
        <v>2400</v>
      </c>
      <c r="E74" s="1">
        <v>2408</v>
      </c>
      <c r="F74" s="10">
        <f t="shared" si="14"/>
        <v>8.3125519534488213E-4</v>
      </c>
      <c r="G74" s="1">
        <f t="shared" si="19"/>
        <v>-0.50420931623428655</v>
      </c>
      <c r="H74" s="15">
        <f t="shared" si="15"/>
        <v>-2.1951219512195141E-2</v>
      </c>
      <c r="I74" s="10">
        <f t="shared" si="10"/>
        <v>3.3333333333334103E-3</v>
      </c>
      <c r="J74" s="15">
        <f t="shared" si="11"/>
        <v>-6.229235880398698E-3</v>
      </c>
      <c r="K74" s="1">
        <f t="shared" si="12"/>
        <v>1.7066996569571626E-3</v>
      </c>
      <c r="L74" s="15">
        <f t="shared" si="13"/>
        <v>-7.9359355373558611E-3</v>
      </c>
      <c r="M74" s="19" t="str">
        <f t="shared" si="17"/>
        <v>Compra</v>
      </c>
      <c r="N74" s="10">
        <f t="shared" si="18"/>
        <v>-6.229235880398698E-3</v>
      </c>
      <c r="O74" s="5">
        <f t="shared" si="16"/>
        <v>1.1714188802584347E-2</v>
      </c>
      <c r="P74" s="5"/>
      <c r="Q74" s="5"/>
      <c r="R74" s="5"/>
      <c r="T74" s="12">
        <v>48</v>
      </c>
      <c r="U74" s="12">
        <v>-1.5475335297513496E-3</v>
      </c>
      <c r="V74" s="12">
        <v>3.7336131116101685E-2</v>
      </c>
    </row>
    <row r="75" spans="1:22" x14ac:dyDescent="0.25">
      <c r="A75" s="3">
        <v>38593</v>
      </c>
      <c r="B75" s="1">
        <v>2395</v>
      </c>
      <c r="C75" s="1">
        <v>2417</v>
      </c>
      <c r="D75" s="1">
        <v>2384</v>
      </c>
      <c r="E75" s="1">
        <v>2393</v>
      </c>
      <c r="F75" s="10">
        <f t="shared" si="14"/>
        <v>-6.229235880398698E-3</v>
      </c>
      <c r="G75" s="1">
        <f t="shared" si="19"/>
        <v>-0.31538546966484193</v>
      </c>
      <c r="H75" s="15">
        <f t="shared" si="15"/>
        <v>8.3125519534488213E-4</v>
      </c>
      <c r="I75" s="10">
        <f t="shared" si="10"/>
        <v>-8.3507306889352151E-4</v>
      </c>
      <c r="J75" s="15">
        <f t="shared" si="11"/>
        <v>-5.014625992478039E-3</v>
      </c>
      <c r="K75" s="1">
        <f t="shared" si="12"/>
        <v>-2.0846807028561165E-4</v>
      </c>
      <c r="L75" s="15">
        <f t="shared" si="13"/>
        <v>-4.8061579221924276E-3</v>
      </c>
      <c r="M75" s="19" t="str">
        <f t="shared" si="17"/>
        <v>Compra</v>
      </c>
      <c r="N75" s="10">
        <f t="shared" si="18"/>
        <v>-5.014625992478039E-3</v>
      </c>
      <c r="O75" s="5">
        <f t="shared" si="16"/>
        <v>6.6995628101063076E-3</v>
      </c>
      <c r="P75" s="5"/>
      <c r="Q75" s="5"/>
      <c r="R75" s="5"/>
      <c r="T75" s="12">
        <v>49</v>
      </c>
      <c r="U75" s="12">
        <v>-2.1770236802571615E-3</v>
      </c>
      <c r="V75" s="12">
        <v>-1.9518436343848887E-2</v>
      </c>
    </row>
    <row r="76" spans="1:22" x14ac:dyDescent="0.25">
      <c r="A76" s="3">
        <v>38594</v>
      </c>
      <c r="B76" s="1">
        <v>2392</v>
      </c>
      <c r="C76" s="1">
        <v>2395</v>
      </c>
      <c r="D76" s="1">
        <v>2379</v>
      </c>
      <c r="E76" s="1">
        <v>2381</v>
      </c>
      <c r="F76" s="10">
        <f t="shared" si="14"/>
        <v>-5.014625992478039E-3</v>
      </c>
      <c r="G76" s="1">
        <f t="shared" si="19"/>
        <v>-0.26429088650156007</v>
      </c>
      <c r="H76" s="15">
        <f t="shared" si="15"/>
        <v>-6.229235880398698E-3</v>
      </c>
      <c r="I76" s="10">
        <f t="shared" si="10"/>
        <v>-4.5986622073578287E-3</v>
      </c>
      <c r="J76" s="15">
        <f t="shared" si="11"/>
        <v>-8.8198236035279542E-3</v>
      </c>
      <c r="K76" s="1">
        <f t="shared" si="12"/>
        <v>4.9403352320630278E-4</v>
      </c>
      <c r="L76" s="15">
        <f t="shared" si="13"/>
        <v>-9.3138571267342568E-3</v>
      </c>
      <c r="M76" s="19" t="str">
        <f t="shared" si="17"/>
        <v>Compra</v>
      </c>
      <c r="N76" s="10">
        <f t="shared" si="18"/>
        <v>-8.8198236035279542E-3</v>
      </c>
      <c r="O76" s="5">
        <f t="shared" si="16"/>
        <v>-2.1202607934216466E-3</v>
      </c>
      <c r="P76" s="5"/>
      <c r="Q76" s="5"/>
      <c r="R76" s="5"/>
      <c r="T76" s="12">
        <v>50</v>
      </c>
      <c r="U76" s="12">
        <v>-2.630784556487097E-3</v>
      </c>
      <c r="V76" s="12">
        <v>5.9162055010456224E-3</v>
      </c>
    </row>
    <row r="77" spans="1:22" x14ac:dyDescent="0.25">
      <c r="A77" s="3">
        <v>38595</v>
      </c>
      <c r="B77" s="1">
        <v>2375</v>
      </c>
      <c r="C77" s="1">
        <v>2383</v>
      </c>
      <c r="D77" s="1">
        <v>2360</v>
      </c>
      <c r="E77" s="1">
        <v>2360</v>
      </c>
      <c r="F77" s="10">
        <f t="shared" si="14"/>
        <v>-8.8198236035279542E-3</v>
      </c>
      <c r="G77" s="1">
        <f t="shared" si="19"/>
        <v>-0.52536479931962243</v>
      </c>
      <c r="H77" s="15">
        <f t="shared" si="15"/>
        <v>-5.014625992478039E-3</v>
      </c>
      <c r="I77" s="10">
        <f t="shared" si="10"/>
        <v>-6.3157894736841635E-3</v>
      </c>
      <c r="J77" s="15">
        <f t="shared" si="11"/>
        <v>1.2711864406779627E-2</v>
      </c>
      <c r="K77" s="1">
        <f t="shared" si="12"/>
        <v>4.5148887953013725E-4</v>
      </c>
      <c r="L77" s="15">
        <f t="shared" si="13"/>
        <v>1.2260375527249489E-2</v>
      </c>
      <c r="M77" s="19" t="str">
        <f t="shared" si="17"/>
        <v>Compra</v>
      </c>
      <c r="N77" s="10">
        <f t="shared" si="18"/>
        <v>1.2711864406779627E-2</v>
      </c>
      <c r="O77" s="5">
        <f t="shared" si="16"/>
        <v>1.0591603613357981E-2</v>
      </c>
      <c r="P77" s="5"/>
      <c r="Q77" s="5"/>
      <c r="R77" s="5"/>
      <c r="T77" s="12">
        <v>51</v>
      </c>
      <c r="U77" s="12">
        <v>1.6191552992097838E-3</v>
      </c>
      <c r="V77" s="12">
        <v>-1.6764468438792233E-2</v>
      </c>
    </row>
    <row r="78" spans="1:22" x14ac:dyDescent="0.25">
      <c r="A78" s="3">
        <v>38596</v>
      </c>
      <c r="B78" s="1">
        <v>2390</v>
      </c>
      <c r="C78" s="1">
        <v>2404</v>
      </c>
      <c r="D78" s="1">
        <v>2380</v>
      </c>
      <c r="E78" s="1">
        <v>2390</v>
      </c>
      <c r="F78" s="10">
        <f t="shared" si="14"/>
        <v>1.2711864406779627E-2</v>
      </c>
      <c r="G78" s="1">
        <f t="shared" si="19"/>
        <v>-0.39914848916741236</v>
      </c>
      <c r="H78" s="15">
        <f t="shared" si="15"/>
        <v>-8.8198236035279542E-3</v>
      </c>
      <c r="I78" s="10">
        <f t="shared" si="10"/>
        <v>0</v>
      </c>
      <c r="J78" s="15">
        <f t="shared" si="11"/>
        <v>-1.2133891213389147E-2</v>
      </c>
      <c r="K78" s="1">
        <f t="shared" si="12"/>
        <v>6.2505260325156444E-4</v>
      </c>
      <c r="L78" s="15">
        <f t="shared" si="13"/>
        <v>-1.2758943816640712E-2</v>
      </c>
      <c r="M78" s="19" t="str">
        <f t="shared" si="17"/>
        <v>Compra</v>
      </c>
      <c r="N78" s="10">
        <f t="shared" si="18"/>
        <v>-1.2133891213389147E-2</v>
      </c>
      <c r="O78" s="5">
        <f t="shared" si="16"/>
        <v>-1.5422876000311669E-3</v>
      </c>
      <c r="P78" s="5"/>
      <c r="Q78" s="5"/>
      <c r="R78" s="5"/>
      <c r="T78" s="12">
        <v>52</v>
      </c>
      <c r="U78" s="12">
        <v>-3.1436604361102723E-4</v>
      </c>
      <c r="V78" s="12">
        <v>-5.0887927261312619E-3</v>
      </c>
    </row>
    <row r="79" spans="1:22" x14ac:dyDescent="0.25">
      <c r="A79" s="3">
        <v>38597</v>
      </c>
      <c r="B79" s="1">
        <v>2380</v>
      </c>
      <c r="C79" s="1">
        <v>2380</v>
      </c>
      <c r="D79" s="1">
        <v>2354</v>
      </c>
      <c r="E79" s="1">
        <v>2361</v>
      </c>
      <c r="F79" s="10">
        <f t="shared" si="14"/>
        <v>-1.2133891213389147E-2</v>
      </c>
      <c r="G79" s="1">
        <f t="shared" si="19"/>
        <v>-0.74948052101262508</v>
      </c>
      <c r="H79" s="15">
        <f t="shared" si="15"/>
        <v>1.2711864406779627E-2</v>
      </c>
      <c r="I79" s="10">
        <f t="shared" si="10"/>
        <v>-7.983193277310896E-3</v>
      </c>
      <c r="J79" s="15">
        <f t="shared" si="11"/>
        <v>0</v>
      </c>
      <c r="K79" s="1">
        <f t="shared" si="12"/>
        <v>-1.0422920046997762E-3</v>
      </c>
      <c r="L79" s="15">
        <f t="shared" si="13"/>
        <v>1.0422920046997762E-3</v>
      </c>
      <c r="M79" s="19" t="str">
        <f t="shared" si="17"/>
        <v>Compra</v>
      </c>
      <c r="N79" s="10">
        <f t="shared" si="18"/>
        <v>0</v>
      </c>
      <c r="O79" s="5">
        <f t="shared" si="16"/>
        <v>-1.5422876000311669E-3</v>
      </c>
      <c r="P79" s="5"/>
      <c r="Q79" s="5"/>
      <c r="R79" s="5"/>
      <c r="T79" s="12">
        <v>53</v>
      </c>
      <c r="U79" s="12">
        <v>1.1282237329932256E-3</v>
      </c>
      <c r="V79" s="12">
        <v>4.3042877588579742E-3</v>
      </c>
    </row>
    <row r="80" spans="1:22" x14ac:dyDescent="0.25">
      <c r="A80" s="3">
        <v>38600</v>
      </c>
      <c r="B80" s="1">
        <v>2347</v>
      </c>
      <c r="C80" s="1">
        <v>2367</v>
      </c>
      <c r="D80" s="1">
        <v>2345</v>
      </c>
      <c r="E80" s="1">
        <v>2361</v>
      </c>
      <c r="F80" s="10">
        <f t="shared" si="14"/>
        <v>0</v>
      </c>
      <c r="G80" s="1">
        <f t="shared" si="19"/>
        <v>-0.6474709827791727</v>
      </c>
      <c r="H80" s="15">
        <f t="shared" si="15"/>
        <v>-1.2133891213389147E-2</v>
      </c>
      <c r="I80" s="10">
        <f t="shared" si="10"/>
        <v>5.965061780996983E-3</v>
      </c>
      <c r="J80" s="15">
        <f t="shared" si="11"/>
        <v>-4.2354934349851936E-3</v>
      </c>
      <c r="K80" s="1">
        <f t="shared" si="12"/>
        <v>7.9755737873534144E-4</v>
      </c>
      <c r="L80" s="15">
        <f t="shared" si="13"/>
        <v>-5.0330508137205352E-3</v>
      </c>
      <c r="M80" s="19" t="str">
        <f t="shared" si="17"/>
        <v>Compra</v>
      </c>
      <c r="N80" s="10">
        <f t="shared" si="18"/>
        <v>-4.2354934349851936E-3</v>
      </c>
      <c r="O80" s="5">
        <f t="shared" si="16"/>
        <v>-5.7777810350163605E-3</v>
      </c>
      <c r="P80" s="5"/>
      <c r="Q80" s="5"/>
      <c r="R80" s="5"/>
      <c r="T80" s="12">
        <v>54</v>
      </c>
      <c r="U80" s="12">
        <v>5.1257640220311418E-4</v>
      </c>
      <c r="V80" s="12">
        <v>-1.6306425113757541E-2</v>
      </c>
    </row>
    <row r="81" spans="1:22" x14ac:dyDescent="0.25">
      <c r="A81" s="3">
        <v>38601</v>
      </c>
      <c r="B81" s="1">
        <v>2360</v>
      </c>
      <c r="C81" s="1">
        <v>2360</v>
      </c>
      <c r="D81" s="1">
        <v>2345</v>
      </c>
      <c r="E81" s="1">
        <v>2351</v>
      </c>
      <c r="F81" s="10">
        <f t="shared" si="14"/>
        <v>-4.2354934349851936E-3</v>
      </c>
      <c r="G81" s="1">
        <f t="shared" si="19"/>
        <v>-0.67765754368037256</v>
      </c>
      <c r="H81" s="15">
        <f t="shared" si="15"/>
        <v>0</v>
      </c>
      <c r="I81" s="10">
        <f t="shared" si="10"/>
        <v>-3.8135593220338659E-3</v>
      </c>
      <c r="J81" s="15">
        <f t="shared" si="11"/>
        <v>-4.2535091450446316E-4</v>
      </c>
      <c r="K81" s="1">
        <f t="shared" si="12"/>
        <v>-3.29923046733238E-5</v>
      </c>
      <c r="L81" s="15">
        <f t="shared" si="13"/>
        <v>-3.9235860983113935E-4</v>
      </c>
      <c r="M81" s="19" t="str">
        <f t="shared" si="17"/>
        <v>Compra</v>
      </c>
      <c r="N81" s="10">
        <f t="shared" si="18"/>
        <v>-4.2535091450446316E-4</v>
      </c>
      <c r="O81" s="5">
        <f t="shared" si="16"/>
        <v>-6.2031319495208237E-3</v>
      </c>
      <c r="P81" s="5"/>
      <c r="Q81" s="5"/>
      <c r="R81" s="5"/>
      <c r="T81" s="12">
        <v>55</v>
      </c>
      <c r="U81" s="12">
        <v>-2.1301426231054094E-4</v>
      </c>
      <c r="V81" s="12">
        <v>-6.5437424944462582E-3</v>
      </c>
    </row>
    <row r="82" spans="1:22" x14ac:dyDescent="0.25">
      <c r="A82" s="3">
        <v>38603</v>
      </c>
      <c r="B82" s="1">
        <v>2346</v>
      </c>
      <c r="C82" s="1">
        <v>2352</v>
      </c>
      <c r="D82" s="1">
        <v>2338</v>
      </c>
      <c r="E82" s="1">
        <v>2350</v>
      </c>
      <c r="F82" s="10">
        <f t="shared" si="14"/>
        <v>-4.2535091450446316E-4</v>
      </c>
      <c r="G82" s="1">
        <f t="shared" si="19"/>
        <v>-0.7357715160246282</v>
      </c>
      <c r="H82" s="15">
        <f t="shared" si="15"/>
        <v>-4.2354934349851936E-3</v>
      </c>
      <c r="I82" s="10">
        <f t="shared" si="10"/>
        <v>1.7050298380221207E-3</v>
      </c>
      <c r="J82" s="15">
        <f t="shared" si="11"/>
        <v>-5.106382978723456E-3</v>
      </c>
      <c r="K82" s="1">
        <f t="shared" si="12"/>
        <v>2.1361330256182735E-4</v>
      </c>
      <c r="L82" s="15">
        <f t="shared" si="13"/>
        <v>-5.3199962812852837E-3</v>
      </c>
      <c r="M82" s="19" t="str">
        <f t="shared" si="17"/>
        <v>Compra</v>
      </c>
      <c r="N82" s="10">
        <f t="shared" si="18"/>
        <v>-5.106382978723456E-3</v>
      </c>
      <c r="O82" s="5">
        <f t="shared" si="16"/>
        <v>-1.130951492824428E-2</v>
      </c>
      <c r="P82" s="5"/>
      <c r="Q82" s="5"/>
      <c r="R82" s="5"/>
      <c r="T82" s="12">
        <v>56</v>
      </c>
      <c r="U82" s="12">
        <v>1.3713608311847455E-3</v>
      </c>
      <c r="V82" s="12">
        <v>-8.1740819196201263E-3</v>
      </c>
    </row>
    <row r="83" spans="1:22" x14ac:dyDescent="0.25">
      <c r="A83" s="3">
        <v>38604</v>
      </c>
      <c r="B83" s="1">
        <v>2341</v>
      </c>
      <c r="C83" s="1">
        <v>2354</v>
      </c>
      <c r="D83" s="1">
        <v>2330</v>
      </c>
      <c r="E83" s="1">
        <v>2338</v>
      </c>
      <c r="F83" s="10">
        <f t="shared" si="14"/>
        <v>-5.106382978723456E-3</v>
      </c>
      <c r="G83" s="1">
        <f t="shared" si="19"/>
        <v>-0.51962276426582321</v>
      </c>
      <c r="H83" s="15">
        <f t="shared" si="15"/>
        <v>-4.2535091450446316E-4</v>
      </c>
      <c r="I83" s="10">
        <f t="shared" si="10"/>
        <v>-1.281503630926939E-3</v>
      </c>
      <c r="J83" s="15">
        <f t="shared" si="11"/>
        <v>2.1385799828910201E-4</v>
      </c>
      <c r="K83" s="1">
        <f t="shared" si="12"/>
        <v>-6.9479860933295144E-5</v>
      </c>
      <c r="L83" s="15">
        <f t="shared" si="13"/>
        <v>2.8333785922239716E-4</v>
      </c>
      <c r="M83" s="19" t="str">
        <f t="shared" si="17"/>
        <v>Compra</v>
      </c>
      <c r="N83" s="10">
        <f t="shared" si="18"/>
        <v>2.1385799828910201E-4</v>
      </c>
      <c r="O83" s="5">
        <f t="shared" si="16"/>
        <v>-1.1095656929955178E-2</v>
      </c>
      <c r="P83" s="5"/>
      <c r="Q83" s="5"/>
      <c r="R83" s="5"/>
      <c r="T83" s="12">
        <v>57</v>
      </c>
      <c r="U83" s="12">
        <v>5.789365354502416E-4</v>
      </c>
      <c r="V83" s="12">
        <v>-1.0070187272310514E-3</v>
      </c>
    </row>
    <row r="84" spans="1:22" x14ac:dyDescent="0.25">
      <c r="A84" s="3">
        <v>38607</v>
      </c>
      <c r="B84" s="1">
        <v>2336</v>
      </c>
      <c r="C84" s="1">
        <v>2346</v>
      </c>
      <c r="D84" s="1">
        <v>2333</v>
      </c>
      <c r="E84" s="1">
        <v>2338.5</v>
      </c>
      <c r="F84" s="10">
        <f t="shared" si="14"/>
        <v>2.1385799828910201E-4</v>
      </c>
      <c r="G84" s="1">
        <f t="shared" si="19"/>
        <v>-0.40802516438919828</v>
      </c>
      <c r="H84" s="15">
        <f t="shared" si="15"/>
        <v>-5.106382978723456E-3</v>
      </c>
      <c r="I84" s="10">
        <f t="shared" si="10"/>
        <v>1.0702054794520244E-3</v>
      </c>
      <c r="J84" s="15">
        <f t="shared" si="11"/>
        <v>3.207184092366866E-3</v>
      </c>
      <c r="K84" s="1">
        <f t="shared" si="12"/>
        <v>2.7532858344768841E-4</v>
      </c>
      <c r="L84" s="15">
        <f t="shared" si="13"/>
        <v>2.9318555089191773E-3</v>
      </c>
      <c r="M84" s="19" t="str">
        <f t="shared" si="17"/>
        <v>Compra</v>
      </c>
      <c r="N84" s="10">
        <f t="shared" si="18"/>
        <v>3.207184092366866E-3</v>
      </c>
      <c r="O84" s="5">
        <f t="shared" si="16"/>
        <v>-7.8884728375883117E-3</v>
      </c>
      <c r="P84" s="5"/>
      <c r="Q84" s="5"/>
      <c r="R84" s="5"/>
      <c r="T84" s="12">
        <v>58</v>
      </c>
      <c r="U84" s="12">
        <v>5.0301681706668797E-4</v>
      </c>
      <c r="V84" s="12">
        <v>8.0622936754387309E-3</v>
      </c>
    </row>
    <row r="85" spans="1:22" x14ac:dyDescent="0.25">
      <c r="A85" s="3">
        <v>38608</v>
      </c>
      <c r="B85" s="1">
        <v>2336</v>
      </c>
      <c r="C85" s="1">
        <v>2350</v>
      </c>
      <c r="D85" s="1">
        <v>2333</v>
      </c>
      <c r="E85" s="1">
        <v>2346</v>
      </c>
      <c r="F85" s="10">
        <f t="shared" si="14"/>
        <v>3.207184092366866E-3</v>
      </c>
      <c r="G85" s="1">
        <f t="shared" si="19"/>
        <v>-0.32931072258725591</v>
      </c>
      <c r="H85" s="15">
        <f t="shared" si="15"/>
        <v>2.1385799828910201E-4</v>
      </c>
      <c r="I85" s="10">
        <f t="shared" si="10"/>
        <v>4.2808219178083196E-3</v>
      </c>
      <c r="J85" s="15">
        <f t="shared" si="11"/>
        <v>-2.9838022165388223E-3</v>
      </c>
      <c r="K85" s="1">
        <f t="shared" si="12"/>
        <v>-2.7338564425085038E-4</v>
      </c>
      <c r="L85" s="15">
        <f t="shared" si="13"/>
        <v>-2.710416572287972E-3</v>
      </c>
      <c r="M85" s="19" t="str">
        <f t="shared" si="17"/>
        <v>Venda</v>
      </c>
      <c r="N85" s="10">
        <f t="shared" si="18"/>
        <v>2.9838022165388223E-3</v>
      </c>
      <c r="O85" s="5">
        <f t="shared" si="16"/>
        <v>-4.9046706210494895E-3</v>
      </c>
      <c r="P85" s="5"/>
      <c r="Q85" s="5"/>
      <c r="R85" s="5"/>
      <c r="T85" s="12">
        <v>59</v>
      </c>
      <c r="U85" s="12">
        <v>-3.8513149618667338E-4</v>
      </c>
      <c r="V85" s="12">
        <v>-1.8723148758590394E-2</v>
      </c>
    </row>
    <row r="86" spans="1:22" x14ac:dyDescent="0.25">
      <c r="A86" s="3">
        <v>38609</v>
      </c>
      <c r="B86" s="1">
        <v>2345</v>
      </c>
      <c r="C86" s="1">
        <v>2353</v>
      </c>
      <c r="D86" s="1">
        <v>2339</v>
      </c>
      <c r="E86" s="1">
        <v>2339</v>
      </c>
      <c r="F86" s="10">
        <f t="shared" si="14"/>
        <v>-2.9838022165388223E-3</v>
      </c>
      <c r="G86" s="1">
        <f t="shared" si="19"/>
        <v>-0.26829472027176771</v>
      </c>
      <c r="H86" s="15">
        <f t="shared" si="15"/>
        <v>3.207184092366866E-3</v>
      </c>
      <c r="I86" s="10">
        <f t="shared" si="10"/>
        <v>-2.5586353944563323E-3</v>
      </c>
      <c r="J86" s="15">
        <f t="shared" si="11"/>
        <v>-1.0688328345446751E-2</v>
      </c>
      <c r="K86" s="1">
        <f t="shared" si="12"/>
        <v>-3.8036472177675632E-4</v>
      </c>
      <c r="L86" s="15">
        <f t="shared" si="13"/>
        <v>-1.0307963623669996E-2</v>
      </c>
      <c r="M86" s="19" t="str">
        <f t="shared" si="17"/>
        <v>Compra</v>
      </c>
      <c r="N86" s="10">
        <f t="shared" si="18"/>
        <v>-1.0688328345446751E-2</v>
      </c>
      <c r="O86" s="5">
        <f t="shared" si="16"/>
        <v>-1.5592998966496241E-2</v>
      </c>
      <c r="P86" s="5"/>
      <c r="Q86" s="5"/>
      <c r="R86" s="5"/>
      <c r="T86" s="12">
        <v>60</v>
      </c>
      <c r="U86" s="12">
        <v>-4.5283263710439113E-4</v>
      </c>
      <c r="V86" s="12">
        <v>-2.5774703931986586E-3</v>
      </c>
    </row>
    <row r="87" spans="1:22" x14ac:dyDescent="0.25">
      <c r="A87" s="3">
        <v>38610</v>
      </c>
      <c r="B87" s="1">
        <v>2335</v>
      </c>
      <c r="C87" s="1">
        <v>2336</v>
      </c>
      <c r="D87" s="1">
        <v>2308</v>
      </c>
      <c r="E87" s="1">
        <v>2314</v>
      </c>
      <c r="F87" s="10">
        <f t="shared" si="14"/>
        <v>-1.0688328345446751E-2</v>
      </c>
      <c r="G87" s="1">
        <f t="shared" si="19"/>
        <v>0.20943827642764587</v>
      </c>
      <c r="H87" s="15">
        <f t="shared" si="15"/>
        <v>-2.9838022165388223E-3</v>
      </c>
      <c r="I87" s="10">
        <f t="shared" si="10"/>
        <v>-8.9935760171305779E-3</v>
      </c>
      <c r="J87" s="15">
        <f t="shared" si="11"/>
        <v>4.3215211754543681E-4</v>
      </c>
      <c r="K87" s="1">
        <f t="shared" si="12"/>
        <v>2.7033233634658711E-4</v>
      </c>
      <c r="L87" s="15">
        <f t="shared" si="13"/>
        <v>1.618197811988497E-4</v>
      </c>
      <c r="M87" s="19" t="str">
        <f t="shared" si="17"/>
        <v>Compra</v>
      </c>
      <c r="N87" s="10">
        <f t="shared" si="18"/>
        <v>4.3215211754543681E-4</v>
      </c>
      <c r="O87" s="5">
        <f t="shared" si="16"/>
        <v>-1.5160846848950804E-2</v>
      </c>
      <c r="P87" s="5"/>
      <c r="Q87" s="5"/>
      <c r="R87" s="5"/>
      <c r="T87" s="12">
        <v>61</v>
      </c>
      <c r="U87" s="12">
        <v>1.4545869792626049E-3</v>
      </c>
      <c r="V87" s="12">
        <v>2.9808982278227692E-2</v>
      </c>
    </row>
    <row r="88" spans="1:22" x14ac:dyDescent="0.25">
      <c r="A88" s="3">
        <v>38611</v>
      </c>
      <c r="B88" s="1">
        <v>2315</v>
      </c>
      <c r="C88" s="1">
        <v>2315</v>
      </c>
      <c r="D88" s="1">
        <v>2300.5</v>
      </c>
      <c r="E88" s="1">
        <v>2315</v>
      </c>
      <c r="F88" s="10">
        <f t="shared" si="14"/>
        <v>4.3215211754543681E-4</v>
      </c>
      <c r="G88" s="1">
        <f t="shared" si="19"/>
        <v>-0.11444828945865933</v>
      </c>
      <c r="H88" s="15">
        <f t="shared" si="15"/>
        <v>-1.0688328345446751E-2</v>
      </c>
      <c r="I88" s="10">
        <f t="shared" si="10"/>
        <v>0</v>
      </c>
      <c r="J88" s="15">
        <f t="shared" si="11"/>
        <v>-2.5917926565874883E-3</v>
      </c>
      <c r="K88" s="1">
        <f t="shared" si="12"/>
        <v>7.6312965408328317E-4</v>
      </c>
      <c r="L88" s="15">
        <f t="shared" si="13"/>
        <v>-3.3549223106707714E-3</v>
      </c>
      <c r="M88" s="19" t="str">
        <f t="shared" si="17"/>
        <v>Compra</v>
      </c>
      <c r="N88" s="10">
        <f t="shared" si="18"/>
        <v>-2.5917926565874883E-3</v>
      </c>
      <c r="O88" s="5">
        <f t="shared" si="16"/>
        <v>-1.7752639505538292E-2</v>
      </c>
      <c r="P88" s="5"/>
      <c r="Q88" s="5"/>
      <c r="R88" s="5"/>
      <c r="T88" s="12">
        <v>62</v>
      </c>
      <c r="U88" s="12">
        <v>-5.8248371455477403E-4</v>
      </c>
      <c r="V88" s="12">
        <v>8.1614310829759042E-3</v>
      </c>
    </row>
    <row r="89" spans="1:22" x14ac:dyDescent="0.25">
      <c r="A89" s="3">
        <v>38614</v>
      </c>
      <c r="B89" s="1">
        <v>2309</v>
      </c>
      <c r="C89" s="1">
        <v>2315</v>
      </c>
      <c r="D89" s="1">
        <v>2296</v>
      </c>
      <c r="E89" s="1">
        <v>2309</v>
      </c>
      <c r="F89" s="10">
        <f t="shared" si="14"/>
        <v>-2.5917926565874883E-3</v>
      </c>
      <c r="G89" s="1">
        <f t="shared" si="19"/>
        <v>-6.5771301616909264E-2</v>
      </c>
      <c r="H89" s="15">
        <f t="shared" si="15"/>
        <v>4.3215211754543681E-4</v>
      </c>
      <c r="I89" s="10">
        <f t="shared" si="10"/>
        <v>0</v>
      </c>
      <c r="J89" s="15">
        <f t="shared" si="11"/>
        <v>4.330879168470414E-4</v>
      </c>
      <c r="K89" s="1">
        <f t="shared" si="12"/>
        <v>-2.1560887347780449E-4</v>
      </c>
      <c r="L89" s="15">
        <f t="shared" si="13"/>
        <v>6.4869679032484586E-4</v>
      </c>
      <c r="M89" s="19" t="str">
        <f t="shared" si="17"/>
        <v>Compra</v>
      </c>
      <c r="N89" s="10">
        <f t="shared" si="18"/>
        <v>4.330879168470414E-4</v>
      </c>
      <c r="O89" s="5">
        <f t="shared" si="16"/>
        <v>-1.7319551588691251E-2</v>
      </c>
      <c r="P89" s="5"/>
      <c r="Q89" s="5"/>
      <c r="R89" s="5"/>
      <c r="T89" s="12">
        <v>63</v>
      </c>
      <c r="U89" s="12">
        <v>-2.705174117076682E-3</v>
      </c>
      <c r="V89" s="12">
        <v>-1.4428131357223348E-2</v>
      </c>
    </row>
    <row r="90" spans="1:22" x14ac:dyDescent="0.25">
      <c r="A90" s="3">
        <v>38615</v>
      </c>
      <c r="B90" s="1">
        <v>2305</v>
      </c>
      <c r="C90" s="1">
        <v>2312</v>
      </c>
      <c r="D90" s="1">
        <v>2302</v>
      </c>
      <c r="E90" s="1">
        <v>2310</v>
      </c>
      <c r="F90" s="10">
        <f t="shared" si="14"/>
        <v>4.330879168470414E-4</v>
      </c>
      <c r="G90" s="1">
        <f t="shared" si="19"/>
        <v>-0.21593378933583388</v>
      </c>
      <c r="H90" s="15">
        <f t="shared" si="15"/>
        <v>-2.5917926565874883E-3</v>
      </c>
      <c r="I90" s="10">
        <f t="shared" si="10"/>
        <v>2.1691973969630851E-3</v>
      </c>
      <c r="J90" s="15">
        <f t="shared" si="11"/>
        <v>-1.1688311688311637E-2</v>
      </c>
      <c r="K90" s="1">
        <f t="shared" si="12"/>
        <v>1.1871280023844684E-5</v>
      </c>
      <c r="L90" s="15">
        <f t="shared" si="13"/>
        <v>-1.1700182968335481E-2</v>
      </c>
      <c r="M90" s="19" t="str">
        <f t="shared" si="17"/>
        <v>Compra</v>
      </c>
      <c r="N90" s="10">
        <f t="shared" si="18"/>
        <v>-1.1688311688311637E-2</v>
      </c>
      <c r="O90" s="5">
        <f t="shared" si="16"/>
        <v>-2.9007863277002888E-2</v>
      </c>
      <c r="P90" s="5"/>
      <c r="Q90" s="5"/>
      <c r="R90" s="5"/>
      <c r="T90" s="12">
        <v>64</v>
      </c>
      <c r="U90" s="12">
        <v>-6.8281478261779014E-4</v>
      </c>
      <c r="V90" s="12">
        <v>8.7610460751347367E-3</v>
      </c>
    </row>
    <row r="91" spans="1:22" x14ac:dyDescent="0.25">
      <c r="A91" s="3">
        <v>38616</v>
      </c>
      <c r="B91" s="1">
        <v>2304</v>
      </c>
      <c r="C91" s="1">
        <v>2304</v>
      </c>
      <c r="D91" s="1">
        <v>2283</v>
      </c>
      <c r="E91" s="1">
        <v>2283</v>
      </c>
      <c r="F91" s="10">
        <f t="shared" si="14"/>
        <v>-1.1688311688311637E-2</v>
      </c>
      <c r="G91" s="1">
        <f t="shared" si="19"/>
        <v>-0.65526356033944366</v>
      </c>
      <c r="H91" s="15">
        <f t="shared" si="15"/>
        <v>4.330879168470414E-4</v>
      </c>
      <c r="I91" s="10">
        <f t="shared" si="10"/>
        <v>-9.1145833333333703E-3</v>
      </c>
      <c r="J91" s="15">
        <f t="shared" si="11"/>
        <v>2.1901007446345488E-4</v>
      </c>
      <c r="K91" s="1">
        <f t="shared" si="12"/>
        <v>5.1663564846451618E-5</v>
      </c>
      <c r="L91" s="15">
        <f t="shared" si="13"/>
        <v>1.6734650961700327E-4</v>
      </c>
      <c r="M91" s="19" t="str">
        <f t="shared" si="17"/>
        <v>Compra</v>
      </c>
      <c r="N91" s="10">
        <f t="shared" si="18"/>
        <v>2.1901007446345488E-4</v>
      </c>
      <c r="O91" s="5">
        <f t="shared" si="16"/>
        <v>-2.8788853202539433E-2</v>
      </c>
      <c r="P91" s="5"/>
      <c r="Q91" s="5"/>
      <c r="R91" s="5"/>
      <c r="T91" s="12">
        <v>65</v>
      </c>
      <c r="U91" s="12">
        <v>1.0197410796039747E-3</v>
      </c>
      <c r="V91" s="12">
        <v>-2.7067929564492327E-3</v>
      </c>
    </row>
    <row r="92" spans="1:22" x14ac:dyDescent="0.25">
      <c r="A92" s="3">
        <v>38617</v>
      </c>
      <c r="B92" s="1">
        <v>2283</v>
      </c>
      <c r="C92" s="1">
        <v>2302</v>
      </c>
      <c r="D92" s="1">
        <v>2274</v>
      </c>
      <c r="E92" s="1">
        <v>2283.5</v>
      </c>
      <c r="F92" s="10">
        <f t="shared" si="14"/>
        <v>2.1901007446345488E-4</v>
      </c>
      <c r="G92" s="1">
        <f t="shared" si="19"/>
        <v>-0.55091789138576175</v>
      </c>
      <c r="H92" s="15">
        <f t="shared" si="15"/>
        <v>-1.1688311688311637E-2</v>
      </c>
      <c r="I92" s="10">
        <f t="shared" si="10"/>
        <v>2.1901007446345488E-4</v>
      </c>
      <c r="J92" s="15">
        <f t="shared" si="11"/>
        <v>-3.2844317932997358E-3</v>
      </c>
      <c r="K92" s="1">
        <f t="shared" si="12"/>
        <v>8.84902511749415E-4</v>
      </c>
      <c r="L92" s="15">
        <f t="shared" si="13"/>
        <v>-4.1693343050491511E-3</v>
      </c>
      <c r="M92" s="19" t="str">
        <f t="shared" si="17"/>
        <v>Compra</v>
      </c>
      <c r="N92" s="10">
        <f t="shared" si="18"/>
        <v>-3.2844317932997358E-3</v>
      </c>
      <c r="O92" s="5">
        <f t="shared" si="16"/>
        <v>-3.2073284995839169E-2</v>
      </c>
      <c r="P92" s="5"/>
      <c r="Q92" s="5"/>
      <c r="R92" s="5"/>
      <c r="T92" s="12">
        <v>66</v>
      </c>
      <c r="U92" s="12">
        <v>-8.2117633375254618E-4</v>
      </c>
      <c r="V92" s="12">
        <v>2.0677534593152566E-2</v>
      </c>
    </row>
    <row r="93" spans="1:22" x14ac:dyDescent="0.25">
      <c r="A93" s="3">
        <v>38618</v>
      </c>
      <c r="B93" s="1">
        <v>2275</v>
      </c>
      <c r="C93" s="1">
        <v>2283</v>
      </c>
      <c r="D93" s="1">
        <v>2270</v>
      </c>
      <c r="E93" s="1">
        <v>2276</v>
      </c>
      <c r="F93" s="10">
        <f t="shared" si="14"/>
        <v>-3.2844317932997358E-3</v>
      </c>
      <c r="G93" s="1">
        <f t="shared" si="19"/>
        <v>-0.50691717276159887</v>
      </c>
      <c r="H93" s="15">
        <f t="shared" si="15"/>
        <v>2.1901007446345488E-4</v>
      </c>
      <c r="I93" s="10">
        <f t="shared" si="10"/>
        <v>4.3956043956039359E-4</v>
      </c>
      <c r="J93" s="15">
        <f t="shared" si="11"/>
        <v>-9.2267135325131422E-3</v>
      </c>
      <c r="K93" s="1">
        <f t="shared" si="12"/>
        <v>-1.6754122464981045E-4</v>
      </c>
      <c r="L93" s="15">
        <f t="shared" si="13"/>
        <v>-9.0591723078633311E-3</v>
      </c>
      <c r="M93" s="19" t="str">
        <f t="shared" si="17"/>
        <v>Compra</v>
      </c>
      <c r="N93" s="10">
        <f t="shared" si="18"/>
        <v>-9.2267135325131422E-3</v>
      </c>
      <c r="O93" s="5">
        <f t="shared" si="16"/>
        <v>-4.1299998528352311E-2</v>
      </c>
      <c r="P93" s="5"/>
      <c r="Q93" s="5"/>
      <c r="R93" s="5"/>
      <c r="T93" s="12">
        <v>67</v>
      </c>
      <c r="U93" s="12">
        <v>-5.612319874007261E-4</v>
      </c>
      <c r="V93" s="12">
        <v>1.9202491308030492E-2</v>
      </c>
    </row>
    <row r="94" spans="1:22" x14ac:dyDescent="0.25">
      <c r="A94" s="3">
        <v>38621</v>
      </c>
      <c r="B94" s="1">
        <v>2268</v>
      </c>
      <c r="C94" s="1">
        <v>2277</v>
      </c>
      <c r="D94" s="1">
        <v>2255</v>
      </c>
      <c r="E94" s="1">
        <v>2255</v>
      </c>
      <c r="F94" s="10">
        <f t="shared" si="14"/>
        <v>-9.2267135325131422E-3</v>
      </c>
      <c r="G94" s="1">
        <f t="shared" si="19"/>
        <v>-0.60532474666446912</v>
      </c>
      <c r="H94" s="15">
        <f t="shared" si="15"/>
        <v>-3.2844317932997358E-3</v>
      </c>
      <c r="I94" s="10">
        <f t="shared" si="10"/>
        <v>-5.7319223985891066E-3</v>
      </c>
      <c r="J94" s="15">
        <f t="shared" si="11"/>
        <v>3.5476718403548713E-3</v>
      </c>
      <c r="K94" s="1">
        <f t="shared" si="12"/>
        <v>2.9336731961228694E-4</v>
      </c>
      <c r="L94" s="15">
        <f t="shared" si="13"/>
        <v>3.2543045207425844E-3</v>
      </c>
      <c r="M94" s="19" t="str">
        <f t="shared" si="17"/>
        <v>Compra</v>
      </c>
      <c r="N94" s="10">
        <f t="shared" si="18"/>
        <v>3.5476718403548713E-3</v>
      </c>
      <c r="O94" s="5">
        <f t="shared" si="16"/>
        <v>-3.775232668799744E-2</v>
      </c>
      <c r="P94" s="5"/>
      <c r="Q94" s="5"/>
      <c r="R94" s="5"/>
      <c r="T94" s="12">
        <v>68</v>
      </c>
      <c r="U94" s="12">
        <v>-2.2977930300353906E-3</v>
      </c>
      <c r="V94" s="12">
        <v>-2.576239403787841E-2</v>
      </c>
    </row>
    <row r="95" spans="1:22" x14ac:dyDescent="0.25">
      <c r="A95" s="3">
        <v>38622</v>
      </c>
      <c r="B95" s="1">
        <v>2262</v>
      </c>
      <c r="C95" s="1">
        <v>2267</v>
      </c>
      <c r="D95" s="1">
        <v>2247.1</v>
      </c>
      <c r="E95" s="1">
        <v>2263</v>
      </c>
      <c r="F95" s="10">
        <f t="shared" si="14"/>
        <v>3.5476718403548713E-3</v>
      </c>
      <c r="G95" s="1">
        <f t="shared" si="19"/>
        <v>-0.87792041141767507</v>
      </c>
      <c r="H95" s="15">
        <f t="shared" si="15"/>
        <v>-9.2267135325131422E-3</v>
      </c>
      <c r="I95" s="10">
        <f t="shared" si="10"/>
        <v>4.420866489831532E-4</v>
      </c>
      <c r="J95" s="15">
        <f t="shared" si="11"/>
        <v>-1.3256738842244764E-2</v>
      </c>
      <c r="K95" s="1">
        <f t="shared" si="12"/>
        <v>6.9342497124435783E-4</v>
      </c>
      <c r="L95" s="15">
        <f t="shared" si="13"/>
        <v>-1.3950163813489121E-2</v>
      </c>
      <c r="M95" s="19" t="str">
        <f t="shared" si="17"/>
        <v>Compra</v>
      </c>
      <c r="N95" s="10">
        <f t="shared" si="18"/>
        <v>-1.3256738842244764E-2</v>
      </c>
      <c r="O95" s="5">
        <f t="shared" si="16"/>
        <v>-5.1009065530242204E-2</v>
      </c>
      <c r="P95" s="5"/>
      <c r="Q95" s="5"/>
      <c r="R95" s="5"/>
      <c r="T95" s="12">
        <v>69</v>
      </c>
      <c r="U95" s="12">
        <v>-1.5230239288619597E-3</v>
      </c>
      <c r="V95" s="12">
        <v>9.8912247656819541E-3</v>
      </c>
    </row>
    <row r="96" spans="1:22" x14ac:dyDescent="0.25">
      <c r="A96" s="3">
        <v>38623</v>
      </c>
      <c r="B96" s="1">
        <v>2250</v>
      </c>
      <c r="C96" s="1">
        <v>2255</v>
      </c>
      <c r="D96" s="1">
        <v>2233</v>
      </c>
      <c r="E96" s="1">
        <v>2233</v>
      </c>
      <c r="F96" s="10">
        <f t="shared" si="14"/>
        <v>-1.3256738842244764E-2</v>
      </c>
      <c r="G96" s="1">
        <f t="shared" si="19"/>
        <v>-0.88233521749509936</v>
      </c>
      <c r="H96" s="15">
        <f t="shared" si="15"/>
        <v>3.5476718403548713E-3</v>
      </c>
      <c r="I96" s="10">
        <f t="shared" si="10"/>
        <v>-7.5555555555555376E-3</v>
      </c>
      <c r="J96" s="15">
        <f t="shared" si="11"/>
        <v>-8.0609046126287609E-3</v>
      </c>
      <c r="K96" s="1">
        <f t="shared" si="12"/>
        <v>-2.3743240616731109E-4</v>
      </c>
      <c r="L96" s="15">
        <f t="shared" si="13"/>
        <v>-7.8234722064614501E-3</v>
      </c>
      <c r="M96" s="19" t="str">
        <f t="shared" si="17"/>
        <v>Compra</v>
      </c>
      <c r="N96" s="10">
        <f t="shared" si="18"/>
        <v>-8.0609046126287609E-3</v>
      </c>
      <c r="O96" s="5">
        <f t="shared" si="16"/>
        <v>-5.9069970142870964E-2</v>
      </c>
      <c r="P96" s="5"/>
      <c r="Q96" s="5"/>
      <c r="R96" s="5"/>
      <c r="T96" s="12">
        <v>70</v>
      </c>
      <c r="U96" s="12">
        <v>2.2057471786723413E-3</v>
      </c>
      <c r="V96" s="12">
        <v>1.8541140788132564E-2</v>
      </c>
    </row>
    <row r="97" spans="1:22" x14ac:dyDescent="0.25">
      <c r="A97" s="3">
        <v>38624</v>
      </c>
      <c r="B97" s="1">
        <v>2236</v>
      </c>
      <c r="C97" s="1">
        <v>2246</v>
      </c>
      <c r="D97" s="1">
        <v>2211</v>
      </c>
      <c r="E97" s="1">
        <v>2215</v>
      </c>
      <c r="F97" s="10">
        <f t="shared" si="14"/>
        <v>-8.0609046126287609E-3</v>
      </c>
      <c r="G97" s="1">
        <f t="shared" si="19"/>
        <v>-0.40836296237057723</v>
      </c>
      <c r="H97" s="15">
        <f t="shared" si="15"/>
        <v>-1.3256738842244764E-2</v>
      </c>
      <c r="I97" s="10">
        <f t="shared" si="10"/>
        <v>-9.3917710196780302E-3</v>
      </c>
      <c r="J97" s="15">
        <f t="shared" si="11"/>
        <v>2.9345372460496399E-3</v>
      </c>
      <c r="K97" s="1">
        <f t="shared" si="12"/>
        <v>1.2354222540612862E-3</v>
      </c>
      <c r="L97" s="15">
        <f t="shared" si="13"/>
        <v>1.6991149919883537E-3</v>
      </c>
      <c r="M97" s="19" t="str">
        <f t="shared" si="17"/>
        <v>Compra</v>
      </c>
      <c r="N97" s="10">
        <f t="shared" si="18"/>
        <v>2.9345372460496399E-3</v>
      </c>
      <c r="O97" s="5">
        <f t="shared" si="16"/>
        <v>-5.6135432896821325E-2</v>
      </c>
      <c r="P97" s="5"/>
      <c r="Q97" s="5"/>
      <c r="R97" s="5"/>
      <c r="T97" s="12">
        <v>71</v>
      </c>
      <c r="U97" s="12">
        <v>-1.2338210182627348E-3</v>
      </c>
      <c r="V97" s="12">
        <v>-2.0717398493932407E-2</v>
      </c>
    </row>
    <row r="98" spans="1:22" x14ac:dyDescent="0.25">
      <c r="A98" s="3">
        <v>38625</v>
      </c>
      <c r="B98" s="1">
        <v>2219</v>
      </c>
      <c r="C98" s="1">
        <v>2226</v>
      </c>
      <c r="D98" s="1">
        <v>2217</v>
      </c>
      <c r="E98" s="1">
        <v>2221.5</v>
      </c>
      <c r="F98" s="10">
        <f t="shared" si="14"/>
        <v>2.9345372460496399E-3</v>
      </c>
      <c r="G98" s="1">
        <f t="shared" si="19"/>
        <v>-0.67523932437287748</v>
      </c>
      <c r="H98" s="15">
        <f t="shared" si="15"/>
        <v>-8.0609046126287609E-3</v>
      </c>
      <c r="I98" s="10">
        <f t="shared" si="10"/>
        <v>1.1266336187472081E-3</v>
      </c>
      <c r="J98" s="15">
        <f t="shared" si="11"/>
        <v>1.9131217645734777E-2</v>
      </c>
      <c r="K98" s="1">
        <f t="shared" si="12"/>
        <v>5.5693463021457652E-4</v>
      </c>
      <c r="L98" s="15">
        <f t="shared" si="13"/>
        <v>1.85742830155202E-2</v>
      </c>
      <c r="M98" s="19" t="str">
        <f t="shared" si="17"/>
        <v>Compra</v>
      </c>
      <c r="N98" s="10">
        <f t="shared" si="18"/>
        <v>1.9131217645734777E-2</v>
      </c>
      <c r="O98" s="5">
        <f t="shared" si="16"/>
        <v>-3.7004215251086547E-2</v>
      </c>
      <c r="P98" s="5"/>
      <c r="Q98" s="5"/>
      <c r="R98" s="5"/>
      <c r="T98" s="12">
        <v>72</v>
      </c>
      <c r="U98" s="12">
        <v>-1.6302108502488422E-3</v>
      </c>
      <c r="V98" s="12">
        <v>2.4614660455937244E-3</v>
      </c>
    </row>
    <row r="99" spans="1:22" x14ac:dyDescent="0.25">
      <c r="A99" s="3">
        <v>38628</v>
      </c>
      <c r="B99" s="1">
        <v>2261</v>
      </c>
      <c r="C99" s="1">
        <v>2275</v>
      </c>
      <c r="D99" s="1">
        <v>2252</v>
      </c>
      <c r="E99" s="1">
        <v>2264</v>
      </c>
      <c r="F99" s="10">
        <f t="shared" si="14"/>
        <v>1.9131217645734777E-2</v>
      </c>
      <c r="G99" s="1">
        <f t="shared" si="19"/>
        <v>0.34705395375634207</v>
      </c>
      <c r="H99" s="15">
        <f t="shared" si="15"/>
        <v>2.9345372460496399E-3</v>
      </c>
      <c r="I99" s="10">
        <f t="shared" si="10"/>
        <v>1.3268465280849018E-3</v>
      </c>
      <c r="J99" s="15">
        <f t="shared" si="11"/>
        <v>1.148409893992941E-2</v>
      </c>
      <c r="K99" s="1">
        <f t="shared" si="12"/>
        <v>-5.0323074883106965E-4</v>
      </c>
      <c r="L99" s="15">
        <f t="shared" si="13"/>
        <v>1.1987329688760481E-2</v>
      </c>
      <c r="M99" s="19" t="str">
        <f t="shared" si="17"/>
        <v>Venda</v>
      </c>
      <c r="N99" s="10">
        <f t="shared" si="18"/>
        <v>-1.148409893992941E-2</v>
      </c>
      <c r="O99" s="5">
        <f t="shared" si="16"/>
        <v>-4.8488314191015958E-2</v>
      </c>
      <c r="P99" s="5"/>
      <c r="Q99" s="5"/>
      <c r="R99" s="5"/>
      <c r="T99" s="12">
        <v>73</v>
      </c>
      <c r="U99" s="12">
        <v>1.7066996569571626E-3</v>
      </c>
      <c r="V99" s="12">
        <v>-7.9359355373558611E-3</v>
      </c>
    </row>
    <row r="100" spans="1:22" x14ac:dyDescent="0.25">
      <c r="A100" s="3">
        <v>38629</v>
      </c>
      <c r="B100" s="1">
        <v>2270</v>
      </c>
      <c r="C100" s="1">
        <v>2290</v>
      </c>
      <c r="D100" s="1">
        <v>2258</v>
      </c>
      <c r="E100" s="1">
        <v>2290</v>
      </c>
      <c r="F100" s="10">
        <f t="shared" si="14"/>
        <v>1.148409893992941E-2</v>
      </c>
      <c r="G100" s="1">
        <f t="shared" si="19"/>
        <v>0.48301528673122757</v>
      </c>
      <c r="H100" s="15">
        <f t="shared" si="15"/>
        <v>1.9131217645734777E-2</v>
      </c>
      <c r="I100" s="10">
        <f t="shared" si="10"/>
        <v>8.8105726872247381E-3</v>
      </c>
      <c r="J100" s="15">
        <f t="shared" si="11"/>
        <v>4.3668122270745791E-4</v>
      </c>
      <c r="K100" s="1">
        <f t="shared" si="12"/>
        <v>-2.1105269840453744E-3</v>
      </c>
      <c r="L100" s="15">
        <f t="shared" si="13"/>
        <v>2.5472082067528323E-3</v>
      </c>
      <c r="M100" s="19" t="str">
        <f t="shared" si="17"/>
        <v>Compra</v>
      </c>
      <c r="N100" s="10">
        <f t="shared" si="18"/>
        <v>4.3668122270745791E-4</v>
      </c>
      <c r="O100" s="5">
        <f t="shared" si="16"/>
        <v>-4.80516329683085E-2</v>
      </c>
      <c r="P100" s="5"/>
      <c r="Q100" s="5"/>
      <c r="R100" s="5"/>
      <c r="T100" s="12">
        <v>74</v>
      </c>
      <c r="U100" s="12">
        <v>-2.0846807028561165E-4</v>
      </c>
      <c r="V100" s="12">
        <v>-4.8061579221924276E-3</v>
      </c>
    </row>
    <row r="101" spans="1:22" x14ac:dyDescent="0.25">
      <c r="A101" s="3">
        <v>38630</v>
      </c>
      <c r="B101" s="1">
        <v>2295</v>
      </c>
      <c r="C101" s="1">
        <v>2303</v>
      </c>
      <c r="D101" s="1">
        <v>2283</v>
      </c>
      <c r="E101" s="1">
        <v>2291</v>
      </c>
      <c r="F101" s="10">
        <f t="shared" si="14"/>
        <v>4.3668122270745791E-4</v>
      </c>
      <c r="G101" s="1">
        <f t="shared" si="19"/>
        <v>0.41913346766977089</v>
      </c>
      <c r="H101" s="15">
        <f t="shared" si="15"/>
        <v>1.148409893992941E-2</v>
      </c>
      <c r="I101" s="10">
        <f t="shared" si="10"/>
        <v>-1.7429193899781703E-3</v>
      </c>
      <c r="J101" s="15">
        <f t="shared" si="11"/>
        <v>6.9838498472283295E-3</v>
      </c>
      <c r="K101" s="1">
        <f t="shared" si="12"/>
        <v>-1.1866523484355626E-3</v>
      </c>
      <c r="L101" s="15">
        <f t="shared" si="13"/>
        <v>8.1705021956638927E-3</v>
      </c>
      <c r="M101" s="19" t="str">
        <f t="shared" si="17"/>
        <v>Compra</v>
      </c>
      <c r="N101" s="10">
        <f t="shared" si="18"/>
        <v>6.9838498472283295E-3</v>
      </c>
      <c r="O101" s="5">
        <f t="shared" si="16"/>
        <v>-4.106778312108017E-2</v>
      </c>
      <c r="P101" s="5"/>
      <c r="Q101" s="5"/>
      <c r="R101" s="5"/>
      <c r="T101" s="12">
        <v>75</v>
      </c>
      <c r="U101" s="12">
        <v>4.9403352320630278E-4</v>
      </c>
      <c r="V101" s="12">
        <v>-9.3138571267342568E-3</v>
      </c>
    </row>
    <row r="102" spans="1:22" x14ac:dyDescent="0.25">
      <c r="A102" s="3">
        <v>38631</v>
      </c>
      <c r="B102" s="1">
        <v>2304</v>
      </c>
      <c r="C102" s="1">
        <v>2323</v>
      </c>
      <c r="D102" s="1">
        <v>2293</v>
      </c>
      <c r="E102" s="1">
        <v>2307</v>
      </c>
      <c r="F102" s="10">
        <f t="shared" si="14"/>
        <v>6.9838498472283295E-3</v>
      </c>
      <c r="G102" s="1">
        <f t="shared" si="19"/>
        <v>0.10936546628109863</v>
      </c>
      <c r="H102" s="15">
        <f t="shared" si="15"/>
        <v>4.3668122270745791E-4</v>
      </c>
      <c r="I102" s="10">
        <f t="shared" si="10"/>
        <v>1.3020833333332593E-3</v>
      </c>
      <c r="J102" s="15">
        <f t="shared" si="11"/>
        <v>-1.8205461638491571E-2</v>
      </c>
      <c r="K102" s="1">
        <f t="shared" si="12"/>
        <v>-2.623870185782405E-4</v>
      </c>
      <c r="L102" s="15">
        <f t="shared" si="13"/>
        <v>-1.7943074619913332E-2</v>
      </c>
      <c r="M102" s="19" t="str">
        <f t="shared" si="17"/>
        <v>Venda</v>
      </c>
      <c r="N102" s="10">
        <f t="shared" si="18"/>
        <v>1.8205461638491571E-2</v>
      </c>
      <c r="O102" s="5">
        <f t="shared" si="16"/>
        <v>-2.2862321482588599E-2</v>
      </c>
      <c r="P102" s="5"/>
      <c r="Q102" s="5"/>
      <c r="R102" s="5"/>
      <c r="T102" s="12">
        <v>76</v>
      </c>
      <c r="U102" s="12">
        <v>4.5148887953013725E-4</v>
      </c>
      <c r="V102" s="12">
        <v>1.2260375527249489E-2</v>
      </c>
    </row>
    <row r="103" spans="1:22" x14ac:dyDescent="0.25">
      <c r="A103" s="3">
        <v>38632</v>
      </c>
      <c r="B103" s="1">
        <v>2306</v>
      </c>
      <c r="C103" s="1">
        <v>2311</v>
      </c>
      <c r="D103" s="1">
        <v>2265</v>
      </c>
      <c r="E103" s="1">
        <v>2265</v>
      </c>
      <c r="F103" s="10">
        <f t="shared" si="14"/>
        <v>-1.8205461638491571E-2</v>
      </c>
      <c r="G103" s="1">
        <f t="shared" si="19"/>
        <v>-2.6053467608019819E-2</v>
      </c>
      <c r="H103" s="15">
        <f t="shared" si="15"/>
        <v>6.9838498472283295E-3</v>
      </c>
      <c r="I103" s="10">
        <f t="shared" si="10"/>
        <v>-1.777970511708582E-2</v>
      </c>
      <c r="J103" s="15">
        <f t="shared" si="11"/>
        <v>-1.7660044150110688E-3</v>
      </c>
      <c r="K103" s="1">
        <f t="shared" si="12"/>
        <v>-3.7525950488986637E-4</v>
      </c>
      <c r="L103" s="15">
        <f t="shared" si="13"/>
        <v>-1.3907449101212023E-3</v>
      </c>
      <c r="M103" s="19" t="str">
        <f t="shared" si="17"/>
        <v>Compra</v>
      </c>
      <c r="N103" s="10">
        <f t="shared" si="18"/>
        <v>-1.7660044150110688E-3</v>
      </c>
      <c r="O103" s="5">
        <f t="shared" si="16"/>
        <v>-2.4628325897599668E-2</v>
      </c>
      <c r="P103" s="5"/>
      <c r="Q103" s="5"/>
      <c r="R103" s="5"/>
      <c r="T103" s="12">
        <v>77</v>
      </c>
      <c r="U103" s="12">
        <v>6.2505260325156444E-4</v>
      </c>
      <c r="V103" s="12">
        <v>-1.2758943816640712E-2</v>
      </c>
    </row>
    <row r="104" spans="1:22" x14ac:dyDescent="0.25">
      <c r="A104" s="3">
        <v>38635</v>
      </c>
      <c r="B104" s="1">
        <v>2265</v>
      </c>
      <c r="C104" s="1">
        <v>2266.5</v>
      </c>
      <c r="D104" s="1">
        <v>2252.5</v>
      </c>
      <c r="E104" s="1">
        <v>2261</v>
      </c>
      <c r="F104" s="10">
        <f t="shared" si="14"/>
        <v>-1.7660044150110688E-3</v>
      </c>
      <c r="G104" s="1">
        <f t="shared" si="19"/>
        <v>0.17133557896004792</v>
      </c>
      <c r="H104" s="15">
        <f t="shared" si="15"/>
        <v>-1.8205461638491571E-2</v>
      </c>
      <c r="I104" s="10">
        <f t="shared" si="10"/>
        <v>-1.7660044150110688E-3</v>
      </c>
      <c r="J104" s="15">
        <f t="shared" si="11"/>
        <v>-4.8651039363113435E-3</v>
      </c>
      <c r="K104" s="1">
        <f t="shared" si="12"/>
        <v>1.4375470863218567E-3</v>
      </c>
      <c r="L104" s="15">
        <f t="shared" si="13"/>
        <v>-6.3026510226332003E-3</v>
      </c>
      <c r="M104" s="19" t="str">
        <f t="shared" si="17"/>
        <v>Compra</v>
      </c>
      <c r="N104" s="10">
        <f t="shared" si="18"/>
        <v>-4.8651039363113435E-3</v>
      </c>
      <c r="O104" s="5">
        <f t="shared" si="16"/>
        <v>-2.9493429833911011E-2</v>
      </c>
      <c r="P104" s="5"/>
      <c r="Q104" s="5"/>
      <c r="R104" s="5"/>
      <c r="T104" s="12">
        <v>78</v>
      </c>
      <c r="U104" s="12">
        <v>-1.0422920046997762E-3</v>
      </c>
      <c r="V104" s="12">
        <v>1.0422920046997762E-3</v>
      </c>
    </row>
    <row r="105" spans="1:22" x14ac:dyDescent="0.25">
      <c r="A105" s="3">
        <v>38636</v>
      </c>
      <c r="B105" s="1">
        <v>2252</v>
      </c>
      <c r="C105" s="1">
        <v>2262</v>
      </c>
      <c r="D105" s="1">
        <v>2248</v>
      </c>
      <c r="E105" s="1">
        <v>2250</v>
      </c>
      <c r="F105" s="10">
        <f t="shared" si="14"/>
        <v>-4.8651039363113435E-3</v>
      </c>
      <c r="G105" s="1">
        <f t="shared" si="19"/>
        <v>-0.15927054179917119</v>
      </c>
      <c r="H105" s="15">
        <f t="shared" si="15"/>
        <v>-1.7660044150110688E-3</v>
      </c>
      <c r="I105" s="10">
        <f t="shared" si="10"/>
        <v>-8.8809946714030197E-4</v>
      </c>
      <c r="J105" s="15">
        <f t="shared" si="11"/>
        <v>1.3866666666666694E-2</v>
      </c>
      <c r="K105" s="1">
        <f t="shared" si="12"/>
        <v>6.2869686755911901E-6</v>
      </c>
      <c r="L105" s="15">
        <f t="shared" si="13"/>
        <v>1.3860379697991103E-2</v>
      </c>
      <c r="M105" s="19" t="str">
        <f t="shared" si="17"/>
        <v>Compra</v>
      </c>
      <c r="N105" s="10">
        <f t="shared" si="18"/>
        <v>1.3866666666666694E-2</v>
      </c>
      <c r="O105" s="5">
        <f t="shared" si="16"/>
        <v>-1.5626763167244317E-2</v>
      </c>
      <c r="P105" s="5"/>
      <c r="Q105" s="5"/>
      <c r="R105" s="5"/>
      <c r="T105" s="12">
        <v>79</v>
      </c>
      <c r="U105" s="12">
        <v>7.9755737873534144E-4</v>
      </c>
      <c r="V105" s="12">
        <v>-5.0330508137205352E-3</v>
      </c>
    </row>
    <row r="106" spans="1:22" x14ac:dyDescent="0.25">
      <c r="A106" s="3">
        <v>38638</v>
      </c>
      <c r="B106" s="1">
        <v>2287</v>
      </c>
      <c r="C106" s="1">
        <v>2297</v>
      </c>
      <c r="D106" s="1">
        <v>2268</v>
      </c>
      <c r="E106" s="1">
        <v>2281.1999999999998</v>
      </c>
      <c r="F106" s="10">
        <f t="shared" si="14"/>
        <v>1.3866666666666694E-2</v>
      </c>
      <c r="G106" s="1">
        <f t="shared" si="19"/>
        <v>-0.47528279648507576</v>
      </c>
      <c r="H106" s="15">
        <f t="shared" si="15"/>
        <v>-4.8651039363113435E-3</v>
      </c>
      <c r="I106" s="10">
        <f t="shared" si="10"/>
        <v>-2.5360734586795664E-3</v>
      </c>
      <c r="J106" s="15">
        <f t="shared" si="11"/>
        <v>-8.4166228300893708E-3</v>
      </c>
      <c r="K106" s="1">
        <f t="shared" si="12"/>
        <v>3.4502284122860994E-4</v>
      </c>
      <c r="L106" s="15">
        <f t="shared" si="13"/>
        <v>-8.7616456713179806E-3</v>
      </c>
      <c r="M106" s="19" t="str">
        <f t="shared" si="17"/>
        <v>Compra</v>
      </c>
      <c r="N106" s="10">
        <f t="shared" si="18"/>
        <v>-8.4166228300893708E-3</v>
      </c>
      <c r="O106" s="5">
        <f t="shared" si="16"/>
        <v>-2.4043385997333688E-2</v>
      </c>
      <c r="P106" s="5"/>
      <c r="Q106" s="5"/>
      <c r="R106" s="5"/>
      <c r="T106" s="12">
        <v>80</v>
      </c>
      <c r="U106" s="12">
        <v>-3.29923046733238E-5</v>
      </c>
      <c r="V106" s="12">
        <v>-3.9235860983113935E-4</v>
      </c>
    </row>
    <row r="107" spans="1:22" x14ac:dyDescent="0.25">
      <c r="A107" s="3">
        <v>38639</v>
      </c>
      <c r="B107" s="1">
        <v>2278</v>
      </c>
      <c r="C107" s="1">
        <v>2280</v>
      </c>
      <c r="D107" s="1">
        <v>2256</v>
      </c>
      <c r="E107" s="1">
        <v>2262</v>
      </c>
      <c r="F107" s="10">
        <f t="shared" si="14"/>
        <v>-8.4166228300893708E-3</v>
      </c>
      <c r="G107" s="1">
        <f t="shared" si="19"/>
        <v>-0.47982923894686352</v>
      </c>
      <c r="H107" s="15">
        <f t="shared" si="15"/>
        <v>1.3866666666666694E-2</v>
      </c>
      <c r="I107" s="10">
        <f t="shared" si="10"/>
        <v>-7.0237050043898686E-3</v>
      </c>
      <c r="J107" s="15">
        <f t="shared" si="11"/>
        <v>-6.1892130857648109E-3</v>
      </c>
      <c r="K107" s="1">
        <f t="shared" si="12"/>
        <v>-1.190312184770599E-3</v>
      </c>
      <c r="L107" s="15">
        <f t="shared" si="13"/>
        <v>-4.9989009009942121E-3</v>
      </c>
      <c r="M107" s="19" t="str">
        <f t="shared" si="17"/>
        <v>Compra</v>
      </c>
      <c r="N107" s="10">
        <f t="shared" si="18"/>
        <v>-6.1892130857648109E-3</v>
      </c>
      <c r="O107" s="5">
        <f t="shared" si="16"/>
        <v>-3.0232599083098499E-2</v>
      </c>
      <c r="P107" s="5"/>
      <c r="Q107" s="5"/>
      <c r="R107" s="5"/>
      <c r="T107" s="12">
        <v>81</v>
      </c>
      <c r="U107" s="12">
        <v>2.1361330256182735E-4</v>
      </c>
      <c r="V107" s="12">
        <v>-5.3199962812852837E-3</v>
      </c>
    </row>
    <row r="108" spans="1:22" x14ac:dyDescent="0.25">
      <c r="A108" s="3">
        <v>38642</v>
      </c>
      <c r="B108" s="1">
        <v>2254</v>
      </c>
      <c r="C108" s="1">
        <v>2254</v>
      </c>
      <c r="D108" s="1">
        <v>2243.5</v>
      </c>
      <c r="E108" s="1">
        <v>2248</v>
      </c>
      <c r="F108" s="10">
        <f t="shared" si="14"/>
        <v>-6.1892130857648109E-3</v>
      </c>
      <c r="G108" s="1">
        <f t="shared" si="19"/>
        <v>-0.21955100184590334</v>
      </c>
      <c r="H108" s="15">
        <f t="shared" si="15"/>
        <v>-8.4166228300893708E-3</v>
      </c>
      <c r="I108" s="10">
        <f t="shared" si="10"/>
        <v>-2.6619343389530092E-3</v>
      </c>
      <c r="J108" s="15">
        <f t="shared" si="11"/>
        <v>5.3380782918148739E-3</v>
      </c>
      <c r="K108" s="1">
        <f t="shared" si="12"/>
        <v>6.3612979811309887E-4</v>
      </c>
      <c r="L108" s="15">
        <f t="shared" si="13"/>
        <v>4.7019484937017748E-3</v>
      </c>
      <c r="M108" s="19" t="str">
        <f t="shared" si="17"/>
        <v>Compra</v>
      </c>
      <c r="N108" s="10">
        <f t="shared" si="18"/>
        <v>5.3380782918148739E-3</v>
      </c>
      <c r="O108" s="5">
        <f t="shared" si="16"/>
        <v>-2.4894520791283625E-2</v>
      </c>
      <c r="P108" s="5"/>
      <c r="Q108" s="5"/>
      <c r="R108" s="5"/>
      <c r="T108" s="12">
        <v>82</v>
      </c>
      <c r="U108" s="12">
        <v>-6.9479860933295144E-5</v>
      </c>
      <c r="V108" s="12">
        <v>2.8333785922239716E-4</v>
      </c>
    </row>
    <row r="109" spans="1:22" x14ac:dyDescent="0.25">
      <c r="A109" s="3">
        <v>38643</v>
      </c>
      <c r="B109" s="1">
        <v>2244</v>
      </c>
      <c r="C109" s="1">
        <v>2266</v>
      </c>
      <c r="D109" s="1">
        <v>2242</v>
      </c>
      <c r="E109" s="1">
        <v>2260</v>
      </c>
      <c r="F109" s="10">
        <f t="shared" si="14"/>
        <v>5.3380782918148739E-3</v>
      </c>
      <c r="G109" s="1">
        <f t="shared" si="19"/>
        <v>-0.49446367565924731</v>
      </c>
      <c r="H109" s="15">
        <f t="shared" si="15"/>
        <v>-6.1892130857648109E-3</v>
      </c>
      <c r="I109" s="10">
        <f t="shared" si="10"/>
        <v>7.1301247771835552E-3</v>
      </c>
      <c r="J109" s="15">
        <f t="shared" si="11"/>
        <v>-5.0884955752212857E-3</v>
      </c>
      <c r="K109" s="1">
        <f t="shared" si="12"/>
        <v>2.3552874605810824E-4</v>
      </c>
      <c r="L109" s="15">
        <f t="shared" si="13"/>
        <v>-5.3240243212793938E-3</v>
      </c>
      <c r="M109" s="19" t="str">
        <f t="shared" si="17"/>
        <v>Compra</v>
      </c>
      <c r="N109" s="10">
        <f t="shared" si="18"/>
        <v>-5.0884955752212857E-3</v>
      </c>
      <c r="O109" s="5">
        <f t="shared" si="16"/>
        <v>-2.9983016366504911E-2</v>
      </c>
      <c r="P109" s="5"/>
      <c r="Q109" s="5"/>
      <c r="R109" s="5"/>
      <c r="T109" s="12">
        <v>83</v>
      </c>
      <c r="U109" s="12">
        <v>2.7532858344768841E-4</v>
      </c>
      <c r="V109" s="12">
        <v>2.9318555089191773E-3</v>
      </c>
    </row>
    <row r="110" spans="1:22" x14ac:dyDescent="0.25">
      <c r="A110" s="3">
        <v>38644</v>
      </c>
      <c r="B110" s="1">
        <v>2268</v>
      </c>
      <c r="C110" s="1">
        <v>2268</v>
      </c>
      <c r="D110" s="1">
        <v>2248.5</v>
      </c>
      <c r="E110" s="1">
        <v>2248.5</v>
      </c>
      <c r="F110" s="10">
        <f t="shared" si="14"/>
        <v>-5.0884955752212857E-3</v>
      </c>
      <c r="G110" s="1">
        <f t="shared" si="19"/>
        <v>-0.54388850497230279</v>
      </c>
      <c r="H110" s="15">
        <f t="shared" si="15"/>
        <v>5.3380782918148739E-3</v>
      </c>
      <c r="I110" s="10">
        <f t="shared" si="10"/>
        <v>-8.5978835978836043E-3</v>
      </c>
      <c r="J110" s="15">
        <f t="shared" si="11"/>
        <v>9.1171892372692298E-3</v>
      </c>
      <c r="K110" s="1">
        <f t="shared" si="12"/>
        <v>-4.0027856420602354E-4</v>
      </c>
      <c r="L110" s="15">
        <f t="shared" si="13"/>
        <v>9.5174678014752542E-3</v>
      </c>
      <c r="M110" s="19" t="str">
        <f t="shared" si="17"/>
        <v>Compra</v>
      </c>
      <c r="N110" s="10">
        <f t="shared" si="18"/>
        <v>9.1171892372692298E-3</v>
      </c>
      <c r="O110" s="5">
        <f t="shared" si="16"/>
        <v>-2.0865827129235681E-2</v>
      </c>
      <c r="P110" s="5"/>
      <c r="Q110" s="5"/>
      <c r="R110" s="5"/>
      <c r="T110" s="12">
        <v>84</v>
      </c>
      <c r="U110" s="12">
        <v>-2.7338564425085038E-4</v>
      </c>
      <c r="V110" s="12">
        <v>-2.710416572287972E-3</v>
      </c>
    </row>
    <row r="111" spans="1:22" x14ac:dyDescent="0.25">
      <c r="A111" s="3">
        <v>38645</v>
      </c>
      <c r="B111" s="1">
        <v>2255</v>
      </c>
      <c r="C111" s="1">
        <v>2273</v>
      </c>
      <c r="D111" s="1">
        <v>2241</v>
      </c>
      <c r="E111" s="1">
        <v>2269</v>
      </c>
      <c r="F111" s="10">
        <f t="shared" si="14"/>
        <v>9.1171892372692298E-3</v>
      </c>
      <c r="G111" s="1">
        <f t="shared" si="19"/>
        <v>-0.48268590433479164</v>
      </c>
      <c r="H111" s="15">
        <f t="shared" si="15"/>
        <v>-5.0884955752212857E-3</v>
      </c>
      <c r="I111" s="10">
        <f t="shared" si="10"/>
        <v>6.2084257206207472E-3</v>
      </c>
      <c r="J111" s="15">
        <f t="shared" si="11"/>
        <v>1.3221683561039921E-3</v>
      </c>
      <c r="K111" s="1">
        <f t="shared" si="12"/>
        <v>1.5969309797935085E-4</v>
      </c>
      <c r="L111" s="15">
        <f t="shared" si="13"/>
        <v>1.1624752581246413E-3</v>
      </c>
      <c r="M111" s="19" t="str">
        <f t="shared" si="17"/>
        <v>Compra</v>
      </c>
      <c r="N111" s="10">
        <f t="shared" si="18"/>
        <v>1.3221683561039921E-3</v>
      </c>
      <c r="O111" s="5">
        <f t="shared" si="16"/>
        <v>-1.9543658773131689E-2</v>
      </c>
      <c r="P111" s="5"/>
      <c r="Q111" s="5"/>
      <c r="R111" s="5"/>
      <c r="T111" s="12">
        <v>85</v>
      </c>
      <c r="U111" s="12">
        <v>-3.8036472177675632E-4</v>
      </c>
      <c r="V111" s="12">
        <v>-1.0307963623669996E-2</v>
      </c>
    </row>
    <row r="112" spans="1:22" x14ac:dyDescent="0.25">
      <c r="A112" s="3">
        <v>38646</v>
      </c>
      <c r="B112" s="1">
        <v>2260</v>
      </c>
      <c r="C112" s="1">
        <v>2286</v>
      </c>
      <c r="D112" s="1">
        <v>2253</v>
      </c>
      <c r="E112" s="1">
        <v>2272</v>
      </c>
      <c r="F112" s="10">
        <f t="shared" si="14"/>
        <v>1.3221683561039921E-3</v>
      </c>
      <c r="G112" s="1">
        <f t="shared" si="19"/>
        <v>-0.15645760651146062</v>
      </c>
      <c r="H112" s="15">
        <f t="shared" si="15"/>
        <v>9.1171892372692298E-3</v>
      </c>
      <c r="I112" s="10">
        <f t="shared" si="10"/>
        <v>5.3097345132744334E-3</v>
      </c>
      <c r="J112" s="15">
        <f t="shared" si="11"/>
        <v>-3.0369718309859461E-3</v>
      </c>
      <c r="K112" s="1">
        <f t="shared" si="12"/>
        <v>-1.0932322297260647E-3</v>
      </c>
      <c r="L112" s="15">
        <f t="shared" si="13"/>
        <v>-1.9437396012598814E-3</v>
      </c>
      <c r="M112" s="19" t="str">
        <f t="shared" si="17"/>
        <v>Compra</v>
      </c>
      <c r="N112" s="10">
        <f t="shared" si="18"/>
        <v>-3.0369718309859461E-3</v>
      </c>
      <c r="O112" s="5">
        <f t="shared" si="16"/>
        <v>-2.2580630604117635E-2</v>
      </c>
      <c r="P112" s="5"/>
      <c r="Q112" s="5"/>
      <c r="R112" s="5"/>
      <c r="T112" s="12">
        <v>86</v>
      </c>
      <c r="U112" s="12">
        <v>2.7033233634658711E-4</v>
      </c>
      <c r="V112" s="12">
        <v>1.618197811988497E-4</v>
      </c>
    </row>
    <row r="113" spans="1:22" x14ac:dyDescent="0.25">
      <c r="A113" s="3">
        <v>38649</v>
      </c>
      <c r="B113" s="1">
        <v>2266</v>
      </c>
      <c r="C113" s="1">
        <v>2275</v>
      </c>
      <c r="D113" s="1">
        <v>2262</v>
      </c>
      <c r="E113" s="1">
        <v>2265.1</v>
      </c>
      <c r="F113" s="10">
        <f t="shared" si="14"/>
        <v>-3.0369718309859461E-3</v>
      </c>
      <c r="G113" s="1">
        <f t="shared" si="19"/>
        <v>-0.60767514730624961</v>
      </c>
      <c r="H113" s="15">
        <f t="shared" si="15"/>
        <v>1.3221683561039921E-3</v>
      </c>
      <c r="I113" s="10">
        <f t="shared" si="10"/>
        <v>-3.9717563989416504E-4</v>
      </c>
      <c r="J113" s="15">
        <f t="shared" si="11"/>
        <v>4.1499271555340833E-3</v>
      </c>
      <c r="K113" s="1">
        <f t="shared" si="12"/>
        <v>-2.3545404065813629E-4</v>
      </c>
      <c r="L113" s="15">
        <f t="shared" si="13"/>
        <v>4.3853811961922194E-3</v>
      </c>
      <c r="M113" s="19" t="str">
        <f t="shared" si="17"/>
        <v>Compra</v>
      </c>
      <c r="N113" s="10">
        <f t="shared" si="18"/>
        <v>4.1499271555340833E-3</v>
      </c>
      <c r="O113" s="5">
        <f t="shared" si="16"/>
        <v>-1.8430703448583552E-2</v>
      </c>
      <c r="P113" s="5"/>
      <c r="Q113" s="5"/>
      <c r="R113" s="5"/>
      <c r="T113" s="12">
        <v>87</v>
      </c>
      <c r="U113" s="12">
        <v>7.6312965408328317E-4</v>
      </c>
      <c r="V113" s="12">
        <v>-3.3549223106707714E-3</v>
      </c>
    </row>
    <row r="114" spans="1:22" x14ac:dyDescent="0.25">
      <c r="A114" s="3">
        <v>38650</v>
      </c>
      <c r="B114" s="1">
        <v>2264</v>
      </c>
      <c r="C114" s="1">
        <v>2274.5</v>
      </c>
      <c r="D114" s="1">
        <v>2262</v>
      </c>
      <c r="E114" s="1">
        <v>2274.5</v>
      </c>
      <c r="F114" s="10">
        <f t="shared" si="14"/>
        <v>4.1499271555340833E-3</v>
      </c>
      <c r="G114" s="1">
        <f t="shared" si="19"/>
        <v>-0.64349438219457888</v>
      </c>
      <c r="H114" s="15">
        <f t="shared" si="15"/>
        <v>-3.0369718309859461E-3</v>
      </c>
      <c r="I114" s="10">
        <f t="shared" si="10"/>
        <v>4.6378091872791849E-3</v>
      </c>
      <c r="J114" s="15">
        <f t="shared" si="11"/>
        <v>6.3750274785667749E-3</v>
      </c>
      <c r="K114" s="1">
        <f t="shared" si="12"/>
        <v>3.134636228290247E-5</v>
      </c>
      <c r="L114" s="15">
        <f t="shared" si="13"/>
        <v>6.3436811162838726E-3</v>
      </c>
      <c r="M114" s="19" t="str">
        <f t="shared" si="17"/>
        <v>Compra</v>
      </c>
      <c r="N114" s="10">
        <f t="shared" si="18"/>
        <v>6.3750274785667749E-3</v>
      </c>
      <c r="O114" s="5">
        <f t="shared" si="16"/>
        <v>-1.2055675970016777E-2</v>
      </c>
      <c r="P114" s="5"/>
      <c r="Q114" s="5"/>
      <c r="R114" s="5"/>
      <c r="T114" s="12">
        <v>88</v>
      </c>
      <c r="U114" s="12">
        <v>-2.1560887347780449E-4</v>
      </c>
      <c r="V114" s="12">
        <v>6.4869679032484586E-4</v>
      </c>
    </row>
    <row r="115" spans="1:22" x14ac:dyDescent="0.25">
      <c r="A115" s="3">
        <v>38651</v>
      </c>
      <c r="B115" s="1">
        <v>2271</v>
      </c>
      <c r="C115" s="1">
        <v>2289</v>
      </c>
      <c r="D115" s="1">
        <v>2270</v>
      </c>
      <c r="E115" s="1">
        <v>2289</v>
      </c>
      <c r="F115" s="10">
        <f t="shared" si="14"/>
        <v>6.3750274785667749E-3</v>
      </c>
      <c r="G115" s="1">
        <f t="shared" si="19"/>
        <v>-0.37000956864235174</v>
      </c>
      <c r="H115" s="15">
        <f t="shared" si="15"/>
        <v>4.1499271555340833E-3</v>
      </c>
      <c r="I115" s="10">
        <f t="shared" si="10"/>
        <v>7.9260237780713894E-3</v>
      </c>
      <c r="J115" s="15">
        <f t="shared" si="11"/>
        <v>2.1843599825250859E-3</v>
      </c>
      <c r="K115" s="1">
        <f t="shared" si="12"/>
        <v>-7.0028445962557124E-4</v>
      </c>
      <c r="L115" s="15">
        <f t="shared" si="13"/>
        <v>2.8846444421506572E-3</v>
      </c>
      <c r="M115" s="19" t="str">
        <f t="shared" si="17"/>
        <v>Venda</v>
      </c>
      <c r="N115" s="10">
        <f t="shared" si="18"/>
        <v>-2.1843599825250859E-3</v>
      </c>
      <c r="O115" s="5">
        <f t="shared" si="16"/>
        <v>-1.4240035952541863E-2</v>
      </c>
      <c r="P115" s="5"/>
      <c r="Q115" s="5"/>
      <c r="R115" s="5"/>
      <c r="T115" s="12">
        <v>89</v>
      </c>
      <c r="U115" s="12">
        <v>1.1871280023844684E-5</v>
      </c>
      <c r="V115" s="12">
        <v>-1.1700182968335481E-2</v>
      </c>
    </row>
    <row r="116" spans="1:22" x14ac:dyDescent="0.25">
      <c r="A116" s="3">
        <v>38652</v>
      </c>
      <c r="B116" s="1">
        <v>2293</v>
      </c>
      <c r="C116" s="1">
        <v>2297</v>
      </c>
      <c r="D116" s="1">
        <v>2280</v>
      </c>
      <c r="E116" s="1">
        <v>2294</v>
      </c>
      <c r="F116" s="10">
        <f t="shared" si="14"/>
        <v>2.1843599825250859E-3</v>
      </c>
      <c r="G116" s="1">
        <f t="shared" si="19"/>
        <v>-4.1096925195479556E-2</v>
      </c>
      <c r="H116" s="15">
        <f t="shared" si="15"/>
        <v>6.3750274785667749E-3</v>
      </c>
      <c r="I116" s="10">
        <f t="shared" si="10"/>
        <v>4.3610989969478098E-4</v>
      </c>
      <c r="J116" s="15">
        <f t="shared" si="11"/>
        <v>-1.2641673931996555E-2</v>
      </c>
      <c r="K116" s="1">
        <f t="shared" si="12"/>
        <v>-7.4878640144947673E-4</v>
      </c>
      <c r="L116" s="15">
        <f t="shared" si="13"/>
        <v>-1.1892887530547078E-2</v>
      </c>
      <c r="M116" s="19" t="str">
        <f t="shared" si="17"/>
        <v>Compra</v>
      </c>
      <c r="N116" s="10">
        <f t="shared" si="18"/>
        <v>-1.2641673931996555E-2</v>
      </c>
      <c r="O116" s="5">
        <f t="shared" si="16"/>
        <v>-2.6881709884538418E-2</v>
      </c>
      <c r="P116" s="5"/>
      <c r="Q116" s="5"/>
      <c r="R116" s="5"/>
      <c r="T116" s="12">
        <v>90</v>
      </c>
      <c r="U116" s="12">
        <v>5.1663564846451618E-5</v>
      </c>
      <c r="V116" s="12">
        <v>1.6734650961700327E-4</v>
      </c>
    </row>
    <row r="117" spans="1:22" x14ac:dyDescent="0.25">
      <c r="A117" s="3">
        <v>38653</v>
      </c>
      <c r="B117" s="1">
        <v>2284.5</v>
      </c>
      <c r="C117" s="1">
        <v>2291</v>
      </c>
      <c r="D117" s="1">
        <v>2265</v>
      </c>
      <c r="E117" s="1">
        <v>2265</v>
      </c>
      <c r="F117" s="10">
        <f t="shared" si="14"/>
        <v>-1.2641673931996555E-2</v>
      </c>
      <c r="G117" s="1">
        <f t="shared" si="19"/>
        <v>5.4177002885792851E-2</v>
      </c>
      <c r="H117" s="15">
        <f t="shared" si="15"/>
        <v>2.1843599825250859E-3</v>
      </c>
      <c r="I117" s="10">
        <f t="shared" si="10"/>
        <v>-8.5357846355876843E-3</v>
      </c>
      <c r="J117" s="15">
        <f t="shared" si="11"/>
        <v>-4.4150110375276164E-3</v>
      </c>
      <c r="K117" s="1">
        <f t="shared" si="12"/>
        <v>-1.7927250346630225E-4</v>
      </c>
      <c r="L117" s="15">
        <f t="shared" si="13"/>
        <v>-4.2357385340613144E-3</v>
      </c>
      <c r="M117" s="19" t="str">
        <f t="shared" si="17"/>
        <v>Compra</v>
      </c>
      <c r="N117" s="10">
        <f t="shared" si="18"/>
        <v>-4.4150110375276164E-3</v>
      </c>
      <c r="O117" s="5">
        <f t="shared" si="16"/>
        <v>-3.1296720922066035E-2</v>
      </c>
      <c r="P117" s="5"/>
      <c r="Q117" s="5"/>
      <c r="R117" s="5"/>
      <c r="T117" s="12">
        <v>91</v>
      </c>
      <c r="U117" s="12">
        <v>8.84902511749415E-4</v>
      </c>
      <c r="V117" s="12">
        <v>-4.1693343050491511E-3</v>
      </c>
    </row>
    <row r="118" spans="1:22" x14ac:dyDescent="0.25">
      <c r="A118" s="3">
        <v>38656</v>
      </c>
      <c r="B118" s="1">
        <v>2268</v>
      </c>
      <c r="C118" s="1">
        <v>2270</v>
      </c>
      <c r="D118" s="1">
        <v>2250</v>
      </c>
      <c r="E118" s="1">
        <v>2255</v>
      </c>
      <c r="F118" s="10">
        <f t="shared" si="14"/>
        <v>-4.4150110375276164E-3</v>
      </c>
      <c r="G118" s="1">
        <f t="shared" si="19"/>
        <v>0.23224901581552798</v>
      </c>
      <c r="H118" s="15">
        <f t="shared" si="15"/>
        <v>-1.2641673931996555E-2</v>
      </c>
      <c r="I118" s="10">
        <f t="shared" si="10"/>
        <v>-5.7319223985891066E-3</v>
      </c>
      <c r="J118" s="15">
        <f t="shared" si="11"/>
        <v>7.9822616407982938E-3</v>
      </c>
      <c r="K118" s="1">
        <f t="shared" si="12"/>
        <v>1.0378059163988354E-3</v>
      </c>
      <c r="L118" s="15">
        <f t="shared" si="13"/>
        <v>6.9444557243994584E-3</v>
      </c>
      <c r="M118" s="19" t="str">
        <f t="shared" si="17"/>
        <v>Compra</v>
      </c>
      <c r="N118" s="10">
        <f t="shared" si="18"/>
        <v>7.9822616407982938E-3</v>
      </c>
      <c r="O118" s="5">
        <f t="shared" si="16"/>
        <v>-2.3314459281267741E-2</v>
      </c>
      <c r="P118" s="5"/>
      <c r="Q118" s="5"/>
      <c r="R118" s="5"/>
      <c r="T118" s="12">
        <v>92</v>
      </c>
      <c r="U118" s="12">
        <v>-1.6754122464981045E-4</v>
      </c>
      <c r="V118" s="12">
        <v>-9.0591723078633311E-3</v>
      </c>
    </row>
    <row r="119" spans="1:22" x14ac:dyDescent="0.25">
      <c r="A119" s="3">
        <v>38657</v>
      </c>
      <c r="B119" s="1">
        <v>2276</v>
      </c>
      <c r="C119" s="1">
        <v>2282.5</v>
      </c>
      <c r="D119" s="1">
        <v>2267</v>
      </c>
      <c r="E119" s="1">
        <v>2273</v>
      </c>
      <c r="F119" s="10">
        <f t="shared" si="14"/>
        <v>7.9822616407982938E-3</v>
      </c>
      <c r="G119" s="1">
        <f t="shared" si="19"/>
        <v>0.13810474238479362</v>
      </c>
      <c r="H119" s="15">
        <f t="shared" si="15"/>
        <v>-4.4150110375276164E-3</v>
      </c>
      <c r="I119" s="10">
        <f t="shared" si="10"/>
        <v>-1.3181019332161314E-3</v>
      </c>
      <c r="J119" s="15">
        <f t="shared" si="11"/>
        <v>-1.2318521777386682E-2</v>
      </c>
      <c r="K119" s="1">
        <f t="shared" si="12"/>
        <v>2.2171736629901566E-4</v>
      </c>
      <c r="L119" s="15">
        <f t="shared" si="13"/>
        <v>-1.2540239143685697E-2</v>
      </c>
      <c r="M119" s="19" t="str">
        <f t="shared" si="17"/>
        <v>Compra</v>
      </c>
      <c r="N119" s="10">
        <f t="shared" si="18"/>
        <v>-1.2318521777386682E-2</v>
      </c>
      <c r="O119" s="5">
        <f t="shared" si="16"/>
        <v>-3.5632981058654423E-2</v>
      </c>
      <c r="P119" s="5"/>
      <c r="Q119" s="5"/>
      <c r="R119" s="5"/>
      <c r="T119" s="12">
        <v>93</v>
      </c>
      <c r="U119" s="12">
        <v>2.9336731961228694E-4</v>
      </c>
      <c r="V119" s="12">
        <v>3.2543045207425844E-3</v>
      </c>
    </row>
    <row r="120" spans="1:22" x14ac:dyDescent="0.25">
      <c r="A120" s="3">
        <v>38659</v>
      </c>
      <c r="B120" s="1">
        <v>2264</v>
      </c>
      <c r="C120" s="1">
        <v>2264</v>
      </c>
      <c r="D120" s="1">
        <v>2240</v>
      </c>
      <c r="E120" s="1">
        <v>2245</v>
      </c>
      <c r="F120" s="10">
        <f t="shared" si="14"/>
        <v>-1.2318521777386682E-2</v>
      </c>
      <c r="G120" s="1">
        <f t="shared" si="19"/>
        <v>-0.32396667692528314</v>
      </c>
      <c r="H120" s="15">
        <f t="shared" si="15"/>
        <v>7.9822616407982938E-3</v>
      </c>
      <c r="I120" s="10">
        <f t="shared" si="10"/>
        <v>-8.3922261484098426E-3</v>
      </c>
      <c r="J120" s="15">
        <f t="shared" si="11"/>
        <v>-6.2360801781736752E-3</v>
      </c>
      <c r="K120" s="1">
        <f t="shared" si="12"/>
        <v>-6.5659583716835336E-4</v>
      </c>
      <c r="L120" s="15">
        <f t="shared" si="13"/>
        <v>-5.5794843410053221E-3</v>
      </c>
      <c r="M120" s="19" t="str">
        <f t="shared" si="17"/>
        <v>Compra</v>
      </c>
      <c r="N120" s="10">
        <f t="shared" si="18"/>
        <v>-6.2360801781736752E-3</v>
      </c>
      <c r="O120" s="5">
        <f t="shared" si="16"/>
        <v>-4.1869061236828098E-2</v>
      </c>
      <c r="P120" s="5"/>
      <c r="Q120" s="5"/>
      <c r="R120" s="5"/>
      <c r="T120" s="12">
        <v>94</v>
      </c>
      <c r="U120" s="12">
        <v>6.9342497124435783E-4</v>
      </c>
      <c r="V120" s="12">
        <v>-1.3950163813489121E-2</v>
      </c>
    </row>
    <row r="121" spans="1:22" x14ac:dyDescent="0.25">
      <c r="A121" s="3">
        <v>38660</v>
      </c>
      <c r="B121" s="1">
        <v>2250</v>
      </c>
      <c r="C121" s="1">
        <v>2254</v>
      </c>
      <c r="D121" s="1">
        <v>2230</v>
      </c>
      <c r="E121" s="1">
        <v>2231</v>
      </c>
      <c r="F121" s="10">
        <f t="shared" si="14"/>
        <v>-6.2360801781736752E-3</v>
      </c>
      <c r="G121" s="1">
        <f t="shared" si="19"/>
        <v>-0.4135020065376015</v>
      </c>
      <c r="H121" s="15">
        <f t="shared" si="15"/>
        <v>-1.2318521777386682E-2</v>
      </c>
      <c r="I121" s="10">
        <f t="shared" si="10"/>
        <v>-8.4444444444444766E-3</v>
      </c>
      <c r="J121" s="15">
        <f t="shared" si="11"/>
        <v>-2.6893769610040197E-3</v>
      </c>
      <c r="K121" s="1">
        <f t="shared" si="12"/>
        <v>1.1314100895712127E-3</v>
      </c>
      <c r="L121" s="15">
        <f t="shared" si="13"/>
        <v>-3.8207870505752323E-3</v>
      </c>
      <c r="M121" s="19" t="str">
        <f t="shared" si="17"/>
        <v>Compra</v>
      </c>
      <c r="N121" s="10">
        <f t="shared" si="18"/>
        <v>-2.6893769610040197E-3</v>
      </c>
      <c r="O121" s="5">
        <f t="shared" si="16"/>
        <v>-4.4558438197832118E-2</v>
      </c>
      <c r="P121" s="5"/>
      <c r="Q121" s="5"/>
      <c r="R121" s="5"/>
      <c r="T121" s="12">
        <v>95</v>
      </c>
      <c r="U121" s="12">
        <v>-2.3743240616731109E-4</v>
      </c>
      <c r="V121" s="12">
        <v>-7.8234722064614501E-3</v>
      </c>
    </row>
    <row r="122" spans="1:22" x14ac:dyDescent="0.25">
      <c r="A122" s="3">
        <v>38663</v>
      </c>
      <c r="B122" s="1">
        <v>2226</v>
      </c>
      <c r="C122" s="1">
        <v>2230</v>
      </c>
      <c r="D122" s="1">
        <v>2214</v>
      </c>
      <c r="E122" s="1">
        <v>2225</v>
      </c>
      <c r="F122" s="10">
        <f t="shared" si="14"/>
        <v>-2.6893769610040197E-3</v>
      </c>
      <c r="G122" s="1">
        <f t="shared" si="19"/>
        <v>-0.29128472996764587</v>
      </c>
      <c r="H122" s="15">
        <f t="shared" si="15"/>
        <v>-6.2360801781736752E-3</v>
      </c>
      <c r="I122" s="10">
        <f t="shared" si="10"/>
        <v>-4.4923629829285439E-4</v>
      </c>
      <c r="J122" s="15">
        <f t="shared" si="11"/>
        <v>-8.5393258426966767E-3</v>
      </c>
      <c r="K122" s="1">
        <f t="shared" si="12"/>
        <v>3.9951751093655143E-4</v>
      </c>
      <c r="L122" s="15">
        <f t="shared" si="13"/>
        <v>-8.9388433536332287E-3</v>
      </c>
      <c r="M122" s="19" t="str">
        <f t="shared" si="17"/>
        <v>Compra</v>
      </c>
      <c r="N122" s="10">
        <f t="shared" si="18"/>
        <v>-8.5393258426966767E-3</v>
      </c>
      <c r="O122" s="5">
        <f t="shared" si="16"/>
        <v>-5.3097764040528794E-2</v>
      </c>
      <c r="P122" s="5"/>
      <c r="Q122" s="5"/>
      <c r="R122" s="5"/>
      <c r="T122" s="12">
        <v>96</v>
      </c>
      <c r="U122" s="12">
        <v>1.2354222540612862E-3</v>
      </c>
      <c r="V122" s="12">
        <v>1.6991149919883537E-3</v>
      </c>
    </row>
    <row r="123" spans="1:22" x14ac:dyDescent="0.25">
      <c r="A123" s="3">
        <v>38664</v>
      </c>
      <c r="B123" s="1">
        <v>2228</v>
      </c>
      <c r="C123" s="1">
        <v>2230</v>
      </c>
      <c r="D123" s="1">
        <v>2206</v>
      </c>
      <c r="E123" s="1">
        <v>2206</v>
      </c>
      <c r="F123" s="10">
        <f t="shared" si="14"/>
        <v>-8.5393258426966767E-3</v>
      </c>
      <c r="G123" s="1">
        <f t="shared" si="19"/>
        <v>-0.43045331330774583</v>
      </c>
      <c r="H123" s="15">
        <f t="shared" si="15"/>
        <v>-2.6893769610040197E-3</v>
      </c>
      <c r="I123" s="10">
        <f t="shared" si="10"/>
        <v>-9.8743267504488585E-3</v>
      </c>
      <c r="J123" s="15">
        <f t="shared" si="11"/>
        <v>-4.5784224841340926E-3</v>
      </c>
      <c r="K123" s="1">
        <f t="shared" si="12"/>
        <v>3.2286376377170875E-4</v>
      </c>
      <c r="L123" s="15">
        <f t="shared" si="13"/>
        <v>-4.9012862479058013E-3</v>
      </c>
      <c r="M123" s="19" t="str">
        <f t="shared" si="17"/>
        <v>Compra</v>
      </c>
      <c r="N123" s="10">
        <f t="shared" si="18"/>
        <v>-4.5784224841340926E-3</v>
      </c>
      <c r="O123" s="5">
        <f t="shared" si="16"/>
        <v>-5.7676186524662887E-2</v>
      </c>
      <c r="P123" s="5"/>
      <c r="Q123" s="5"/>
      <c r="R123" s="5"/>
      <c r="T123" s="12">
        <v>97</v>
      </c>
      <c r="U123" s="12">
        <v>5.5693463021457652E-4</v>
      </c>
      <c r="V123" s="12">
        <v>1.85742830155202E-2</v>
      </c>
    </row>
    <row r="124" spans="1:22" x14ac:dyDescent="0.25">
      <c r="A124" s="3">
        <v>38665</v>
      </c>
      <c r="B124" s="1">
        <v>2190</v>
      </c>
      <c r="C124" s="1">
        <v>2197</v>
      </c>
      <c r="D124" s="1">
        <v>2177.1</v>
      </c>
      <c r="E124" s="1">
        <v>2195.9</v>
      </c>
      <c r="F124" s="10">
        <f t="shared" si="14"/>
        <v>-4.5784224841340926E-3</v>
      </c>
      <c r="G124" s="1">
        <f t="shared" si="19"/>
        <v>-0.38631275049428354</v>
      </c>
      <c r="H124" s="15">
        <f t="shared" si="15"/>
        <v>-8.5393258426966767E-3</v>
      </c>
      <c r="I124" s="10">
        <f t="shared" si="10"/>
        <v>2.6940639269406041E-3</v>
      </c>
      <c r="J124" s="15">
        <f t="shared" si="11"/>
        <v>-6.7853727401065989E-3</v>
      </c>
      <c r="K124" s="1">
        <f t="shared" si="12"/>
        <v>5.3598680428710091E-4</v>
      </c>
      <c r="L124" s="15">
        <f t="shared" si="13"/>
        <v>-7.3213595443936998E-3</v>
      </c>
      <c r="M124" s="19" t="str">
        <f t="shared" si="17"/>
        <v>Compra</v>
      </c>
      <c r="N124" s="10">
        <f t="shared" si="18"/>
        <v>-6.7853727401065989E-3</v>
      </c>
      <c r="O124" s="5">
        <f t="shared" si="16"/>
        <v>-6.4461559264769486E-2</v>
      </c>
      <c r="P124" s="5"/>
      <c r="Q124" s="5"/>
      <c r="R124" s="5"/>
      <c r="T124" s="12">
        <v>98</v>
      </c>
      <c r="U124" s="12">
        <v>-5.0323074883106965E-4</v>
      </c>
      <c r="V124" s="12">
        <v>1.1987329688760481E-2</v>
      </c>
    </row>
    <row r="125" spans="1:22" x14ac:dyDescent="0.25">
      <c r="A125" s="3">
        <v>38666</v>
      </c>
      <c r="B125" s="1">
        <v>2200</v>
      </c>
      <c r="C125" s="1">
        <v>2201.5</v>
      </c>
      <c r="D125" s="1">
        <v>2177</v>
      </c>
      <c r="E125" s="1">
        <v>2181</v>
      </c>
      <c r="F125" s="10">
        <f t="shared" si="14"/>
        <v>-6.7853727401065989E-3</v>
      </c>
      <c r="G125" s="1">
        <f t="shared" si="19"/>
        <v>-0.20504133365373053</v>
      </c>
      <c r="H125" s="15">
        <f t="shared" si="15"/>
        <v>-4.5784224841340926E-3</v>
      </c>
      <c r="I125" s="10">
        <f t="shared" si="10"/>
        <v>-8.6363636363636642E-3</v>
      </c>
      <c r="J125" s="15">
        <f t="shared" si="11"/>
        <v>-2.7510316368638543E-3</v>
      </c>
      <c r="K125" s="1">
        <f t="shared" si="12"/>
        <v>4.3897697921554447E-4</v>
      </c>
      <c r="L125" s="15">
        <f t="shared" si="13"/>
        <v>-3.1900086160793987E-3</v>
      </c>
      <c r="M125" s="19" t="str">
        <f t="shared" si="17"/>
        <v>Compra</v>
      </c>
      <c r="N125" s="10">
        <f t="shared" si="18"/>
        <v>-2.7510316368638543E-3</v>
      </c>
      <c r="O125" s="5">
        <f t="shared" si="16"/>
        <v>-6.721259090163334E-2</v>
      </c>
      <c r="P125" s="5"/>
      <c r="Q125" s="5"/>
      <c r="R125" s="5"/>
      <c r="T125" s="12">
        <v>99</v>
      </c>
      <c r="U125" s="12">
        <v>-2.1105269840453744E-3</v>
      </c>
      <c r="V125" s="12">
        <v>2.5472082067528323E-3</v>
      </c>
    </row>
    <row r="126" spans="1:22" x14ac:dyDescent="0.25">
      <c r="A126" s="3">
        <v>38667</v>
      </c>
      <c r="B126" s="1">
        <v>2177</v>
      </c>
      <c r="C126" s="1">
        <v>2182</v>
      </c>
      <c r="D126" s="1">
        <v>2173</v>
      </c>
      <c r="E126" s="1">
        <v>2175</v>
      </c>
      <c r="F126" s="10">
        <f t="shared" si="14"/>
        <v>-2.7510316368638543E-3</v>
      </c>
      <c r="G126" s="1">
        <f t="shared" si="19"/>
        <v>-0.88550417390497171</v>
      </c>
      <c r="H126" s="15">
        <f t="shared" si="15"/>
        <v>-6.7853727401065989E-3</v>
      </c>
      <c r="I126" s="10">
        <f t="shared" si="10"/>
        <v>-9.186954524574853E-4</v>
      </c>
      <c r="J126" s="15">
        <f t="shared" si="11"/>
        <v>2.1609195402298775E-2</v>
      </c>
      <c r="K126" s="1">
        <f t="shared" si="12"/>
        <v>5.1219219023539663E-4</v>
      </c>
      <c r="L126" s="15">
        <f t="shared" si="13"/>
        <v>2.109700321206338E-2</v>
      </c>
      <c r="M126" s="19" t="str">
        <f t="shared" si="17"/>
        <v>Compra</v>
      </c>
      <c r="N126" s="10">
        <f t="shared" si="18"/>
        <v>2.1609195402298775E-2</v>
      </c>
      <c r="O126" s="5">
        <f t="shared" si="16"/>
        <v>-4.5603395499334565E-2</v>
      </c>
      <c r="P126" s="5"/>
      <c r="Q126" s="5"/>
      <c r="R126" s="5"/>
      <c r="T126" s="12">
        <v>100</v>
      </c>
      <c r="U126" s="12">
        <v>-1.1866523484355626E-3</v>
      </c>
      <c r="V126" s="12">
        <v>8.1705021956638927E-3</v>
      </c>
    </row>
    <row r="127" spans="1:22" x14ac:dyDescent="0.25">
      <c r="A127" s="3">
        <v>38670</v>
      </c>
      <c r="B127" s="1">
        <v>2200</v>
      </c>
      <c r="C127" s="1">
        <v>2224</v>
      </c>
      <c r="D127" s="1">
        <v>2192</v>
      </c>
      <c r="E127" s="1">
        <v>2222</v>
      </c>
      <c r="F127" s="10">
        <f t="shared" si="14"/>
        <v>2.1609195402298775E-2</v>
      </c>
      <c r="G127" s="1">
        <f t="shared" si="19"/>
        <v>1.791372731961546</v>
      </c>
      <c r="H127" s="15">
        <f t="shared" si="15"/>
        <v>-2.7510316368638543E-3</v>
      </c>
      <c r="I127" s="10">
        <f t="shared" si="10"/>
        <v>1.0000000000000009E-2</v>
      </c>
      <c r="J127" s="15">
        <f t="shared" si="11"/>
        <v>-5.8505850585058861E-3</v>
      </c>
      <c r="K127" s="1">
        <f t="shared" si="12"/>
        <v>-3.3902783481510175E-4</v>
      </c>
      <c r="L127" s="15">
        <f t="shared" si="13"/>
        <v>-5.511557223690784E-3</v>
      </c>
      <c r="M127" s="19" t="str">
        <f t="shared" si="17"/>
        <v>Venda</v>
      </c>
      <c r="N127" s="10">
        <f t="shared" si="18"/>
        <v>5.8505850585058861E-3</v>
      </c>
      <c r="O127" s="5">
        <f t="shared" si="16"/>
        <v>-3.9752810440828679E-2</v>
      </c>
      <c r="P127" s="5"/>
      <c r="Q127" s="5"/>
      <c r="R127" s="5"/>
      <c r="T127" s="12">
        <v>101</v>
      </c>
      <c r="U127" s="12">
        <v>-2.623870185782405E-4</v>
      </c>
      <c r="V127" s="12">
        <v>-1.7943074619913332E-2</v>
      </c>
    </row>
    <row r="128" spans="1:22" x14ac:dyDescent="0.25">
      <c r="A128" s="3">
        <v>38672</v>
      </c>
      <c r="B128" s="1">
        <v>2205</v>
      </c>
      <c r="C128" s="1">
        <v>2218</v>
      </c>
      <c r="D128" s="1">
        <v>2203</v>
      </c>
      <c r="E128" s="1">
        <v>2209</v>
      </c>
      <c r="F128" s="10">
        <f t="shared" si="14"/>
        <v>-5.8505850585058861E-3</v>
      </c>
      <c r="G128" s="1">
        <f t="shared" si="19"/>
        <v>-0.15743400853842671</v>
      </c>
      <c r="H128" s="15">
        <f t="shared" si="15"/>
        <v>2.1609195402298775E-2</v>
      </c>
      <c r="I128" s="10">
        <f t="shared" si="10"/>
        <v>1.8140589569159982E-3</v>
      </c>
      <c r="J128" s="15">
        <f t="shared" si="11"/>
        <v>-2.4898143956540997E-3</v>
      </c>
      <c r="K128" s="1">
        <f t="shared" si="12"/>
        <v>-2.1054919402459737E-3</v>
      </c>
      <c r="L128" s="15">
        <f t="shared" si="13"/>
        <v>-3.8432245540812602E-4</v>
      </c>
      <c r="M128" s="19" t="str">
        <f t="shared" si="17"/>
        <v>Compra</v>
      </c>
      <c r="N128" s="10">
        <f t="shared" si="18"/>
        <v>-2.4898143956540997E-3</v>
      </c>
      <c r="O128" s="5">
        <f t="shared" si="16"/>
        <v>-4.2242624836482778E-2</v>
      </c>
      <c r="P128" s="5"/>
      <c r="Q128" s="5"/>
      <c r="R128" s="5"/>
      <c r="T128" s="12">
        <v>102</v>
      </c>
      <c r="U128" s="12">
        <v>-3.7525950488986637E-4</v>
      </c>
      <c r="V128" s="12">
        <v>-1.3907449101212023E-3</v>
      </c>
    </row>
    <row r="129" spans="1:22" x14ac:dyDescent="0.25">
      <c r="A129" s="3">
        <v>38673</v>
      </c>
      <c r="B129" s="1">
        <v>2198</v>
      </c>
      <c r="C129" s="1">
        <v>2203.5</v>
      </c>
      <c r="D129" s="1">
        <v>2192</v>
      </c>
      <c r="E129" s="1">
        <v>2203.5</v>
      </c>
      <c r="F129" s="10">
        <f t="shared" si="14"/>
        <v>-2.4898143956540997E-3</v>
      </c>
      <c r="G129" s="1">
        <f t="shared" si="19"/>
        <v>-0.21348633814095483</v>
      </c>
      <c r="H129" s="15">
        <f t="shared" si="15"/>
        <v>-5.8505850585058861E-3</v>
      </c>
      <c r="I129" s="10">
        <f t="shared" si="10"/>
        <v>2.5022747952683222E-3</v>
      </c>
      <c r="J129" s="15">
        <f t="shared" si="11"/>
        <v>1.651917404129799E-2</v>
      </c>
      <c r="K129" s="1">
        <f t="shared" si="12"/>
        <v>2.8934986664836684E-4</v>
      </c>
      <c r="L129" s="15">
        <f t="shared" si="13"/>
        <v>1.6229824174649625E-2</v>
      </c>
      <c r="M129" s="19" t="str">
        <f t="shared" si="17"/>
        <v>Compra</v>
      </c>
      <c r="N129" s="10">
        <f t="shared" si="18"/>
        <v>1.651917404129799E-2</v>
      </c>
      <c r="O129" s="5">
        <f t="shared" si="16"/>
        <v>-2.5723450795184788E-2</v>
      </c>
      <c r="P129" s="5"/>
      <c r="Q129" s="5"/>
      <c r="R129" s="5"/>
      <c r="T129" s="12">
        <v>103</v>
      </c>
      <c r="U129" s="12">
        <v>1.4375470863218567E-3</v>
      </c>
      <c r="V129" s="12">
        <v>-6.3026510226332003E-3</v>
      </c>
    </row>
    <row r="130" spans="1:22" x14ac:dyDescent="0.25">
      <c r="A130" s="3">
        <v>38674</v>
      </c>
      <c r="B130" s="1">
        <v>2217</v>
      </c>
      <c r="C130" s="1">
        <v>2240</v>
      </c>
      <c r="D130" s="1">
        <v>2214</v>
      </c>
      <c r="E130" s="1">
        <v>2239.9</v>
      </c>
      <c r="F130" s="10">
        <f t="shared" si="14"/>
        <v>1.651917404129799E-2</v>
      </c>
      <c r="G130" s="1">
        <f t="shared" si="19"/>
        <v>-0.38328381597332634</v>
      </c>
      <c r="H130" s="15">
        <f t="shared" si="15"/>
        <v>-2.4898143956540997E-3</v>
      </c>
      <c r="I130" s="10">
        <f t="shared" si="10"/>
        <v>1.0329273793414639E-2</v>
      </c>
      <c r="J130" s="15">
        <f t="shared" si="11"/>
        <v>-4.8662886736015043E-3</v>
      </c>
      <c r="K130" s="1">
        <f t="shared" si="12"/>
        <v>-1.7382438666834317E-4</v>
      </c>
      <c r="L130" s="15">
        <f t="shared" si="13"/>
        <v>-4.6924642869331607E-3</v>
      </c>
      <c r="M130" s="19" t="str">
        <f t="shared" si="17"/>
        <v>Venda</v>
      </c>
      <c r="N130" s="10">
        <f t="shared" si="18"/>
        <v>4.8662886736015043E-3</v>
      </c>
      <c r="O130" s="5">
        <f t="shared" si="16"/>
        <v>-2.0857162121583284E-2</v>
      </c>
      <c r="P130" s="5"/>
      <c r="Q130" s="5"/>
      <c r="R130" s="5"/>
      <c r="T130" s="12">
        <v>104</v>
      </c>
      <c r="U130" s="12">
        <v>6.2869686755911901E-6</v>
      </c>
      <c r="V130" s="12">
        <v>1.3860379697991103E-2</v>
      </c>
    </row>
    <row r="131" spans="1:22" x14ac:dyDescent="0.25">
      <c r="A131" s="3">
        <v>38677</v>
      </c>
      <c r="B131" s="1">
        <v>2233</v>
      </c>
      <c r="C131" s="1">
        <v>2235</v>
      </c>
      <c r="D131" s="1">
        <v>2219.5</v>
      </c>
      <c r="E131" s="1">
        <v>2229</v>
      </c>
      <c r="F131" s="10">
        <f t="shared" si="14"/>
        <v>-4.8662886736015043E-3</v>
      </c>
      <c r="G131" s="1">
        <f t="shared" si="19"/>
        <v>-0.66639621311526132</v>
      </c>
      <c r="H131" s="15">
        <f t="shared" si="15"/>
        <v>1.651917404129799E-2</v>
      </c>
      <c r="I131" s="10">
        <f t="shared" ref="I131:I194" si="20">(E131/B131)-1</f>
        <v>-1.7913121361397E-3</v>
      </c>
      <c r="J131" s="15">
        <f t="shared" ref="J131:J194" si="21">F132</f>
        <v>7.6267384477344269E-3</v>
      </c>
      <c r="K131" s="1">
        <f t="shared" ref="K131:K194" si="22">$U$17+G131*$U$18+H131*$U$19+I131*$U$20</f>
        <v>-1.5289245036982323E-3</v>
      </c>
      <c r="L131" s="15">
        <f t="shared" ref="L131:L194" si="23">J131-K131</f>
        <v>9.1556629514326585E-3</v>
      </c>
      <c r="M131" s="19" t="str">
        <f t="shared" si="17"/>
        <v>Compra</v>
      </c>
      <c r="N131" s="10">
        <f t="shared" si="18"/>
        <v>7.6267384477344269E-3</v>
      </c>
      <c r="O131" s="5">
        <f t="shared" si="16"/>
        <v>-1.3230423673848857E-2</v>
      </c>
      <c r="P131" s="5"/>
      <c r="Q131" s="5"/>
      <c r="R131" s="5"/>
      <c r="T131" s="12">
        <v>105</v>
      </c>
      <c r="U131" s="12">
        <v>3.4502284122860994E-4</v>
      </c>
      <c r="V131" s="12">
        <v>-8.7616456713179806E-3</v>
      </c>
    </row>
    <row r="132" spans="1:22" x14ac:dyDescent="0.25">
      <c r="A132" s="3">
        <v>38678</v>
      </c>
      <c r="B132" s="1">
        <v>2252</v>
      </c>
      <c r="C132" s="1">
        <v>2274</v>
      </c>
      <c r="D132" s="1">
        <v>2246</v>
      </c>
      <c r="E132" s="1">
        <v>2246</v>
      </c>
      <c r="F132" s="10">
        <f t="shared" ref="F132:F195" si="24">E132/E131-1</f>
        <v>7.6267384477344269E-3</v>
      </c>
      <c r="G132" s="1">
        <f t="shared" si="19"/>
        <v>-0.47815189889330306</v>
      </c>
      <c r="H132" s="15">
        <f t="shared" ref="H132:H195" si="25">F131</f>
        <v>-4.8662886736015043E-3</v>
      </c>
      <c r="I132" s="10">
        <f t="shared" si="20"/>
        <v>-2.6642984014209059E-3</v>
      </c>
      <c r="J132" s="15">
        <f t="shared" si="21"/>
        <v>1.558325912733638E-3</v>
      </c>
      <c r="K132" s="1">
        <f t="shared" si="22"/>
        <v>3.4839938178661187E-4</v>
      </c>
      <c r="L132" s="15">
        <f t="shared" si="23"/>
        <v>1.209926530947026E-3</v>
      </c>
      <c r="M132" s="19" t="str">
        <f t="shared" si="17"/>
        <v>Compra</v>
      </c>
      <c r="N132" s="10">
        <f t="shared" si="18"/>
        <v>1.558325912733638E-3</v>
      </c>
      <c r="O132" s="5">
        <f t="shared" ref="O132:O195" si="26">N132+O131</f>
        <v>-1.1672097761115219E-2</v>
      </c>
      <c r="P132" s="5"/>
      <c r="Q132" s="5"/>
      <c r="R132" s="5"/>
      <c r="T132" s="12">
        <v>106</v>
      </c>
      <c r="U132" s="12">
        <v>-1.190312184770599E-3</v>
      </c>
      <c r="V132" s="12">
        <v>-4.9989009009942121E-3</v>
      </c>
    </row>
    <row r="133" spans="1:22" x14ac:dyDescent="0.25">
      <c r="A133" s="3">
        <v>38679</v>
      </c>
      <c r="B133" s="1">
        <v>2240</v>
      </c>
      <c r="C133" s="1">
        <v>2249.5</v>
      </c>
      <c r="D133" s="1">
        <v>2236</v>
      </c>
      <c r="E133" s="1">
        <v>2249.5</v>
      </c>
      <c r="F133" s="10">
        <f t="shared" si="24"/>
        <v>1.558325912733638E-3</v>
      </c>
      <c r="G133" s="1">
        <f t="shared" si="19"/>
        <v>-0.46419598446850696</v>
      </c>
      <c r="H133" s="15">
        <f t="shared" si="25"/>
        <v>7.6267384477344269E-3</v>
      </c>
      <c r="I133" s="10">
        <f t="shared" si="20"/>
        <v>4.2410714285714413E-3</v>
      </c>
      <c r="J133" s="15">
        <f t="shared" si="21"/>
        <v>-1.5559013114024856E-3</v>
      </c>
      <c r="K133" s="1">
        <f t="shared" si="22"/>
        <v>-9.0980683452764966E-4</v>
      </c>
      <c r="L133" s="15">
        <f t="shared" si="23"/>
        <v>-6.460944768748359E-4</v>
      </c>
      <c r="M133" s="19" t="str">
        <f t="shared" ref="M133:M196" si="27">IF(AND(L132&gt;L131,K133&lt;0),"Venda","Compra")</f>
        <v>Compra</v>
      </c>
      <c r="N133" s="10">
        <f t="shared" ref="N133:N196" si="28">IF(AND(L132&gt;L131,K133&lt;0),-J133,J133)</f>
        <v>-1.5559013114024856E-3</v>
      </c>
      <c r="O133" s="5">
        <f t="shared" si="26"/>
        <v>-1.3227999072517704E-2</v>
      </c>
      <c r="P133" s="5"/>
      <c r="Q133" s="5"/>
      <c r="R133" s="5"/>
      <c r="T133" s="12">
        <v>107</v>
      </c>
      <c r="U133" s="12">
        <v>6.3612979811309887E-4</v>
      </c>
      <c r="V133" s="12">
        <v>4.7019484937017748E-3</v>
      </c>
    </row>
    <row r="134" spans="1:22" x14ac:dyDescent="0.25">
      <c r="A134" s="3">
        <v>38680</v>
      </c>
      <c r="B134" s="1">
        <v>2235</v>
      </c>
      <c r="C134" s="1">
        <v>2249</v>
      </c>
      <c r="D134" s="1">
        <v>2233</v>
      </c>
      <c r="E134" s="1">
        <v>2246</v>
      </c>
      <c r="F134" s="10">
        <f t="shared" si="24"/>
        <v>-1.5559013114024856E-3</v>
      </c>
      <c r="G134" s="1">
        <f t="shared" si="19"/>
        <v>-0.74293114893857415</v>
      </c>
      <c r="H134" s="15">
        <f t="shared" si="25"/>
        <v>1.558325912733638E-3</v>
      </c>
      <c r="I134" s="10">
        <f t="shared" si="20"/>
        <v>4.921700223713632E-3</v>
      </c>
      <c r="J134" s="15">
        <f t="shared" si="21"/>
        <v>-4.0071237756010847E-3</v>
      </c>
      <c r="K134" s="1">
        <f t="shared" si="22"/>
        <v>-3.6900416262393524E-4</v>
      </c>
      <c r="L134" s="15">
        <f t="shared" si="23"/>
        <v>-3.6381196129771495E-3</v>
      </c>
      <c r="M134" s="19" t="str">
        <f t="shared" si="27"/>
        <v>Compra</v>
      </c>
      <c r="N134" s="10">
        <f t="shared" si="28"/>
        <v>-4.0071237756010847E-3</v>
      </c>
      <c r="O134" s="5">
        <f t="shared" si="26"/>
        <v>-1.7235122848118789E-2</v>
      </c>
      <c r="P134" s="5"/>
      <c r="Q134" s="5"/>
      <c r="R134" s="5"/>
      <c r="T134" s="12">
        <v>108</v>
      </c>
      <c r="U134" s="12">
        <v>2.3552874605810824E-4</v>
      </c>
      <c r="V134" s="12">
        <v>-5.3240243212793938E-3</v>
      </c>
    </row>
    <row r="135" spans="1:22" x14ac:dyDescent="0.25">
      <c r="A135" s="3">
        <v>38681</v>
      </c>
      <c r="B135" s="1">
        <v>2237</v>
      </c>
      <c r="C135" s="1">
        <v>2242</v>
      </c>
      <c r="D135" s="1">
        <v>2233</v>
      </c>
      <c r="E135" s="1">
        <v>2237</v>
      </c>
      <c r="F135" s="10">
        <f t="shared" si="24"/>
        <v>-4.0071237756010847E-3</v>
      </c>
      <c r="G135" s="1">
        <f t="shared" si="19"/>
        <v>-0.34011415503066761</v>
      </c>
      <c r="H135" s="15">
        <f t="shared" si="25"/>
        <v>-1.5559013114024856E-3</v>
      </c>
      <c r="I135" s="10">
        <f t="shared" si="20"/>
        <v>0</v>
      </c>
      <c r="J135" s="15">
        <f t="shared" si="21"/>
        <v>-1.7881090746535544E-2</v>
      </c>
      <c r="K135" s="1">
        <f t="shared" si="22"/>
        <v>-1.6714421011906059E-5</v>
      </c>
      <c r="L135" s="15">
        <f t="shared" si="23"/>
        <v>-1.7864376325523637E-2</v>
      </c>
      <c r="M135" s="19" t="str">
        <f t="shared" si="27"/>
        <v>Compra</v>
      </c>
      <c r="N135" s="10">
        <f t="shared" si="28"/>
        <v>-1.7881090746535544E-2</v>
      </c>
      <c r="O135" s="5">
        <f t="shared" si="26"/>
        <v>-3.5116213594654333E-2</v>
      </c>
      <c r="P135" s="5"/>
      <c r="Q135" s="5"/>
      <c r="R135" s="5"/>
      <c r="T135" s="12">
        <v>109</v>
      </c>
      <c r="U135" s="12">
        <v>-4.0027856420602354E-4</v>
      </c>
      <c r="V135" s="12">
        <v>9.5174678014752542E-3</v>
      </c>
    </row>
    <row r="136" spans="1:22" x14ac:dyDescent="0.25">
      <c r="A136" s="3">
        <v>38684</v>
      </c>
      <c r="B136" s="1">
        <v>2237.1</v>
      </c>
      <c r="C136" s="1">
        <v>2237.1</v>
      </c>
      <c r="D136" s="1">
        <v>2197</v>
      </c>
      <c r="E136" s="1">
        <v>2197</v>
      </c>
      <c r="F136" s="10">
        <f t="shared" si="24"/>
        <v>-1.7881090746535544E-2</v>
      </c>
      <c r="G136" s="1">
        <f t="shared" ref="G136:G199" si="29">SLOPE(F132:F136,F131:F135)</f>
        <v>0.45570519818546223</v>
      </c>
      <c r="H136" s="15">
        <f t="shared" si="25"/>
        <v>-4.0071237756010847E-3</v>
      </c>
      <c r="I136" s="10">
        <f t="shared" si="20"/>
        <v>-1.7924992177372423E-2</v>
      </c>
      <c r="J136" s="15">
        <f t="shared" si="21"/>
        <v>1.3654984069184639E-3</v>
      </c>
      <c r="K136" s="1">
        <f t="shared" si="22"/>
        <v>5.477807241367447E-4</v>
      </c>
      <c r="L136" s="15">
        <f t="shared" si="23"/>
        <v>8.1771768278171922E-4</v>
      </c>
      <c r="M136" s="19" t="str">
        <f t="shared" si="27"/>
        <v>Compra</v>
      </c>
      <c r="N136" s="10">
        <f t="shared" si="28"/>
        <v>1.3654984069184639E-3</v>
      </c>
      <c r="O136" s="5">
        <f t="shared" si="26"/>
        <v>-3.3750715187735869E-2</v>
      </c>
      <c r="P136" s="5"/>
      <c r="Q136" s="5"/>
      <c r="R136" s="5"/>
      <c r="T136" s="12">
        <v>110</v>
      </c>
      <c r="U136" s="12">
        <v>1.5969309797935085E-4</v>
      </c>
      <c r="V136" s="12">
        <v>1.1624752581246413E-3</v>
      </c>
    </row>
    <row r="137" spans="1:22" x14ac:dyDescent="0.25">
      <c r="A137" s="3">
        <v>38685</v>
      </c>
      <c r="B137" s="1">
        <v>2207</v>
      </c>
      <c r="C137" s="1">
        <v>2208</v>
      </c>
      <c r="D137" s="1">
        <v>2187</v>
      </c>
      <c r="E137" s="1">
        <v>2200</v>
      </c>
      <c r="F137" s="10">
        <f t="shared" si="24"/>
        <v>1.3654984069184639E-3</v>
      </c>
      <c r="G137" s="1">
        <f t="shared" si="29"/>
        <v>1.2314076169490824E-2</v>
      </c>
      <c r="H137" s="15">
        <f t="shared" si="25"/>
        <v>-1.7881090746535544E-2</v>
      </c>
      <c r="I137" s="10">
        <f t="shared" si="20"/>
        <v>-3.1717263253284722E-3</v>
      </c>
      <c r="J137" s="15">
        <f t="shared" si="21"/>
        <v>2.4090909090910273E-3</v>
      </c>
      <c r="K137" s="1">
        <f t="shared" si="22"/>
        <v>1.4564928215621848E-3</v>
      </c>
      <c r="L137" s="15">
        <f t="shared" si="23"/>
        <v>9.5259808752884249E-4</v>
      </c>
      <c r="M137" s="19" t="str">
        <f t="shared" si="27"/>
        <v>Compra</v>
      </c>
      <c r="N137" s="10">
        <f t="shared" si="28"/>
        <v>2.4090909090910273E-3</v>
      </c>
      <c r="O137" s="5">
        <f t="shared" si="26"/>
        <v>-3.1341624278644842E-2</v>
      </c>
      <c r="P137" s="5"/>
      <c r="Q137" s="5"/>
      <c r="R137" s="5"/>
      <c r="T137" s="12">
        <v>111</v>
      </c>
      <c r="U137" s="12">
        <v>-1.0932322297260647E-3</v>
      </c>
      <c r="V137" s="12">
        <v>-1.9437396012598814E-3</v>
      </c>
    </row>
    <row r="138" spans="1:22" x14ac:dyDescent="0.25">
      <c r="A138" s="3">
        <v>38686</v>
      </c>
      <c r="B138" s="1">
        <v>2205</v>
      </c>
      <c r="C138" s="1">
        <v>2212.9</v>
      </c>
      <c r="D138" s="1">
        <v>2196.1</v>
      </c>
      <c r="E138" s="1">
        <v>2205.3000000000002</v>
      </c>
      <c r="F138" s="10">
        <f t="shared" si="24"/>
        <v>2.4090909090910273E-3</v>
      </c>
      <c r="G138" s="1">
        <f t="shared" si="29"/>
        <v>-0.10217302656742659</v>
      </c>
      <c r="H138" s="15">
        <f t="shared" si="25"/>
        <v>1.3654984069184639E-3</v>
      </c>
      <c r="I138" s="10">
        <f t="shared" si="20"/>
        <v>1.3605442176878313E-4</v>
      </c>
      <c r="J138" s="15">
        <f t="shared" si="21"/>
        <v>1.6641726749194952E-2</v>
      </c>
      <c r="K138" s="1">
        <f t="shared" si="22"/>
        <v>-2.9730726824560701E-4</v>
      </c>
      <c r="L138" s="15">
        <f t="shared" si="23"/>
        <v>1.6939034017440558E-2</v>
      </c>
      <c r="M138" s="19" t="str">
        <f t="shared" si="27"/>
        <v>Venda</v>
      </c>
      <c r="N138" s="10">
        <f t="shared" si="28"/>
        <v>-1.6641726749194952E-2</v>
      </c>
      <c r="O138" s="5">
        <f t="shared" si="26"/>
        <v>-4.7983351027839793E-2</v>
      </c>
      <c r="P138" s="5"/>
      <c r="Q138" s="5"/>
      <c r="R138" s="5"/>
      <c r="T138" s="12">
        <v>112</v>
      </c>
      <c r="U138" s="12">
        <v>-2.3545404065813629E-4</v>
      </c>
      <c r="V138" s="12">
        <v>4.3853811961922194E-3</v>
      </c>
    </row>
    <row r="139" spans="1:22" x14ac:dyDescent="0.25">
      <c r="A139" s="3">
        <v>38687</v>
      </c>
      <c r="B139" s="1">
        <v>2244</v>
      </c>
      <c r="C139" s="1">
        <v>2248</v>
      </c>
      <c r="D139" s="1">
        <v>2231</v>
      </c>
      <c r="E139" s="1">
        <v>2242</v>
      </c>
      <c r="F139" s="10">
        <f t="shared" si="24"/>
        <v>1.6641726749194952E-2</v>
      </c>
      <c r="G139" s="1">
        <f t="shared" si="29"/>
        <v>0.33914356683858338</v>
      </c>
      <c r="H139" s="15">
        <f t="shared" si="25"/>
        <v>2.4090909090910273E-3</v>
      </c>
      <c r="I139" s="10">
        <f t="shared" si="20"/>
        <v>-8.9126559714791664E-4</v>
      </c>
      <c r="J139" s="15">
        <f t="shared" si="21"/>
        <v>-4.9063336306869321E-3</v>
      </c>
      <c r="K139" s="1">
        <f t="shared" si="22"/>
        <v>-4.0433544891418965E-4</v>
      </c>
      <c r="L139" s="15">
        <f t="shared" si="23"/>
        <v>-4.5019981817727428E-3</v>
      </c>
      <c r="M139" s="19" t="str">
        <f t="shared" si="27"/>
        <v>Venda</v>
      </c>
      <c r="N139" s="10">
        <f t="shared" si="28"/>
        <v>4.9063336306869321E-3</v>
      </c>
      <c r="O139" s="5">
        <f t="shared" si="26"/>
        <v>-4.3077017397152861E-2</v>
      </c>
      <c r="P139" s="5"/>
      <c r="Q139" s="5"/>
      <c r="R139" s="5"/>
      <c r="T139" s="12">
        <v>113</v>
      </c>
      <c r="U139" s="12">
        <v>3.134636228290247E-5</v>
      </c>
      <c r="V139" s="12">
        <v>6.3436811162838726E-3</v>
      </c>
    </row>
    <row r="140" spans="1:22" x14ac:dyDescent="0.25">
      <c r="A140" s="3">
        <v>38688</v>
      </c>
      <c r="B140" s="1">
        <v>2231</v>
      </c>
      <c r="C140" s="1">
        <v>2234</v>
      </c>
      <c r="D140" s="1">
        <v>2217</v>
      </c>
      <c r="E140" s="1">
        <v>2231</v>
      </c>
      <c r="F140" s="10">
        <f t="shared" si="24"/>
        <v>-4.9063336306869321E-3</v>
      </c>
      <c r="G140" s="1">
        <f t="shared" si="29"/>
        <v>1.3336583925012921E-2</v>
      </c>
      <c r="H140" s="15">
        <f t="shared" si="25"/>
        <v>1.6641726749194952E-2</v>
      </c>
      <c r="I140" s="10">
        <f t="shared" si="20"/>
        <v>0</v>
      </c>
      <c r="J140" s="15">
        <f t="shared" si="21"/>
        <v>-6.7234424025101047E-3</v>
      </c>
      <c r="K140" s="1">
        <f t="shared" si="22"/>
        <v>-1.6429843854358901E-3</v>
      </c>
      <c r="L140" s="15">
        <f t="shared" si="23"/>
        <v>-5.0804580170742148E-3</v>
      </c>
      <c r="M140" s="19" t="str">
        <f t="shared" si="27"/>
        <v>Compra</v>
      </c>
      <c r="N140" s="10">
        <f t="shared" si="28"/>
        <v>-6.7234424025101047E-3</v>
      </c>
      <c r="O140" s="5">
        <f t="shared" si="26"/>
        <v>-4.9800459799662966E-2</v>
      </c>
      <c r="P140" s="5"/>
      <c r="Q140" s="5"/>
      <c r="R140" s="5"/>
      <c r="T140" s="12">
        <v>114</v>
      </c>
      <c r="U140" s="12">
        <v>-7.0028445962557124E-4</v>
      </c>
      <c r="V140" s="12">
        <v>2.8846444421506572E-3</v>
      </c>
    </row>
    <row r="141" spans="1:22" x14ac:dyDescent="0.25">
      <c r="A141" s="3">
        <v>38691</v>
      </c>
      <c r="B141" s="1">
        <v>2226</v>
      </c>
      <c r="C141" s="1">
        <v>2227</v>
      </c>
      <c r="D141" s="1">
        <v>2213.5</v>
      </c>
      <c r="E141" s="1">
        <v>2216</v>
      </c>
      <c r="F141" s="10">
        <f t="shared" si="24"/>
        <v>-6.7234424025101047E-3</v>
      </c>
      <c r="G141" s="1">
        <f t="shared" si="29"/>
        <v>-4.0700377886979756E-2</v>
      </c>
      <c r="H141" s="15">
        <f t="shared" si="25"/>
        <v>-4.9063336306869321E-3</v>
      </c>
      <c r="I141" s="10">
        <f t="shared" si="20"/>
        <v>-4.4923629829289879E-3</v>
      </c>
      <c r="J141" s="15">
        <f t="shared" si="21"/>
        <v>-1.1732851985559511E-2</v>
      </c>
      <c r="K141" s="1">
        <f t="shared" si="22"/>
        <v>3.5548974176664513E-4</v>
      </c>
      <c r="L141" s="15">
        <f t="shared" si="23"/>
        <v>-1.2088341727326157E-2</v>
      </c>
      <c r="M141" s="19" t="str">
        <f t="shared" si="27"/>
        <v>Compra</v>
      </c>
      <c r="N141" s="10">
        <f t="shared" si="28"/>
        <v>-1.1732851985559511E-2</v>
      </c>
      <c r="O141" s="5">
        <f t="shared" si="26"/>
        <v>-6.1533311785222478E-2</v>
      </c>
      <c r="P141" s="5"/>
      <c r="Q141" s="5"/>
      <c r="R141" s="5"/>
      <c r="T141" s="12">
        <v>115</v>
      </c>
      <c r="U141" s="12">
        <v>-7.4878640144947673E-4</v>
      </c>
      <c r="V141" s="12">
        <v>-1.1892887530547078E-2</v>
      </c>
    </row>
    <row r="142" spans="1:22" x14ac:dyDescent="0.25">
      <c r="A142" s="3">
        <v>38692</v>
      </c>
      <c r="B142" s="1">
        <v>2220</v>
      </c>
      <c r="C142" s="1">
        <v>2220</v>
      </c>
      <c r="D142" s="1">
        <v>2184</v>
      </c>
      <c r="E142" s="1">
        <v>2190</v>
      </c>
      <c r="F142" s="10">
        <f t="shared" si="24"/>
        <v>-1.1732851985559511E-2</v>
      </c>
      <c r="G142" s="1">
        <f t="shared" si="29"/>
        <v>0.23985995845806271</v>
      </c>
      <c r="H142" s="15">
        <f t="shared" si="25"/>
        <v>-6.7234424025101047E-3</v>
      </c>
      <c r="I142" s="10">
        <f t="shared" si="20"/>
        <v>-1.3513513513513487E-2</v>
      </c>
      <c r="J142" s="15">
        <f t="shared" si="21"/>
        <v>1.0958904109588996E-2</v>
      </c>
      <c r="K142" s="1">
        <f t="shared" si="22"/>
        <v>7.0150957148631759E-4</v>
      </c>
      <c r="L142" s="15">
        <f t="shared" si="23"/>
        <v>1.0257394538102678E-2</v>
      </c>
      <c r="M142" s="19" t="str">
        <f t="shared" si="27"/>
        <v>Compra</v>
      </c>
      <c r="N142" s="10">
        <f t="shared" si="28"/>
        <v>1.0958904109588996E-2</v>
      </c>
      <c r="O142" s="5">
        <f t="shared" si="26"/>
        <v>-5.0574407675633481E-2</v>
      </c>
      <c r="P142" s="5"/>
      <c r="Q142" s="5"/>
      <c r="R142" s="5"/>
      <c r="T142" s="12">
        <v>116</v>
      </c>
      <c r="U142" s="12">
        <v>-1.7927250346630225E-4</v>
      </c>
      <c r="V142" s="12">
        <v>-4.2357385340613144E-3</v>
      </c>
    </row>
    <row r="143" spans="1:22" x14ac:dyDescent="0.25">
      <c r="A143" s="3">
        <v>38693</v>
      </c>
      <c r="B143" s="1">
        <v>2182</v>
      </c>
      <c r="C143" s="1">
        <v>2215</v>
      </c>
      <c r="D143" s="1">
        <v>2177</v>
      </c>
      <c r="E143" s="1">
        <v>2214</v>
      </c>
      <c r="F143" s="10">
        <f t="shared" si="24"/>
        <v>1.0958904109588996E-2</v>
      </c>
      <c r="G143" s="1">
        <f t="shared" si="29"/>
        <v>-0.11237409430829004</v>
      </c>
      <c r="H143" s="15">
        <f t="shared" si="25"/>
        <v>-1.1732851985559511E-2</v>
      </c>
      <c r="I143" s="10">
        <f t="shared" si="20"/>
        <v>1.4665444546287709E-2</v>
      </c>
      <c r="J143" s="15">
        <f t="shared" si="21"/>
        <v>1.1743450767841113E-2</v>
      </c>
      <c r="K143" s="1">
        <f t="shared" si="22"/>
        <v>5.097002680775971E-4</v>
      </c>
      <c r="L143" s="15">
        <f t="shared" si="23"/>
        <v>1.1233750499763516E-2</v>
      </c>
      <c r="M143" s="19" t="str">
        <f t="shared" si="27"/>
        <v>Compra</v>
      </c>
      <c r="N143" s="10">
        <f t="shared" si="28"/>
        <v>1.1743450767841113E-2</v>
      </c>
      <c r="O143" s="5">
        <f t="shared" si="26"/>
        <v>-3.8830956907792369E-2</v>
      </c>
      <c r="P143" s="5"/>
      <c r="Q143" s="5"/>
      <c r="R143" s="5"/>
      <c r="T143" s="12">
        <v>117</v>
      </c>
      <c r="U143" s="12">
        <v>1.0378059163988354E-3</v>
      </c>
      <c r="V143" s="12">
        <v>6.9444557243994584E-3</v>
      </c>
    </row>
    <row r="144" spans="1:22" x14ac:dyDescent="0.25">
      <c r="A144" s="3">
        <v>38694</v>
      </c>
      <c r="B144" s="1">
        <v>2215</v>
      </c>
      <c r="C144" s="1">
        <v>2244</v>
      </c>
      <c r="D144" s="1">
        <v>2211.1999999999998</v>
      </c>
      <c r="E144" s="1">
        <v>2240</v>
      </c>
      <c r="F144" s="10">
        <f t="shared" si="24"/>
        <v>1.1743450767841113E-2</v>
      </c>
      <c r="G144" s="1">
        <f t="shared" si="29"/>
        <v>5.1464192961657614E-2</v>
      </c>
      <c r="H144" s="15">
        <f t="shared" si="25"/>
        <v>1.0958904109588996E-2</v>
      </c>
      <c r="I144" s="10">
        <f t="shared" si="20"/>
        <v>1.1286681715575675E-2</v>
      </c>
      <c r="J144" s="15">
        <f t="shared" si="21"/>
        <v>1.1383928571428559E-2</v>
      </c>
      <c r="K144" s="1">
        <f t="shared" si="22"/>
        <v>-1.4138321670466641E-3</v>
      </c>
      <c r="L144" s="15">
        <f t="shared" si="23"/>
        <v>1.2797760738475224E-2</v>
      </c>
      <c r="M144" s="19" t="str">
        <f t="shared" si="27"/>
        <v>Venda</v>
      </c>
      <c r="N144" s="10">
        <f t="shared" si="28"/>
        <v>-1.1383928571428559E-2</v>
      </c>
      <c r="O144" s="5">
        <f t="shared" si="26"/>
        <v>-5.0214885479220928E-2</v>
      </c>
      <c r="P144" s="5"/>
      <c r="Q144" s="5"/>
      <c r="R144" s="5"/>
      <c r="T144" s="12">
        <v>118</v>
      </c>
      <c r="U144" s="12">
        <v>2.2171736629901566E-4</v>
      </c>
      <c r="V144" s="12">
        <v>-1.2540239143685697E-2</v>
      </c>
    </row>
    <row r="145" spans="1:22" x14ac:dyDescent="0.25">
      <c r="A145" s="3">
        <v>38695</v>
      </c>
      <c r="B145" s="1">
        <v>2253</v>
      </c>
      <c r="C145" s="1">
        <v>2271</v>
      </c>
      <c r="D145" s="1">
        <v>2246</v>
      </c>
      <c r="E145" s="1">
        <v>2265.5</v>
      </c>
      <c r="F145" s="10">
        <f t="shared" si="24"/>
        <v>1.1383928571428559E-2</v>
      </c>
      <c r="G145" s="1">
        <f t="shared" si="29"/>
        <v>0.53293831522094981</v>
      </c>
      <c r="H145" s="15">
        <f t="shared" si="25"/>
        <v>1.1743450767841113E-2</v>
      </c>
      <c r="I145" s="10">
        <f t="shared" si="20"/>
        <v>5.548158011540183E-3</v>
      </c>
      <c r="J145" s="15">
        <f t="shared" si="21"/>
        <v>1.1035091591260482E-3</v>
      </c>
      <c r="K145" s="1">
        <f t="shared" si="22"/>
        <v>-1.3910264452928506E-3</v>
      </c>
      <c r="L145" s="15">
        <f t="shared" si="23"/>
        <v>2.4945356044188986E-3</v>
      </c>
      <c r="M145" s="19" t="str">
        <f t="shared" si="27"/>
        <v>Venda</v>
      </c>
      <c r="N145" s="10">
        <f t="shared" si="28"/>
        <v>-1.1035091591260482E-3</v>
      </c>
      <c r="O145" s="5">
        <f t="shared" si="26"/>
        <v>-5.1318394638346976E-2</v>
      </c>
      <c r="P145" s="5"/>
      <c r="Q145" s="5"/>
      <c r="R145" s="5"/>
      <c r="T145" s="12">
        <v>119</v>
      </c>
      <c r="U145" s="12">
        <v>-6.5659583716835336E-4</v>
      </c>
      <c r="V145" s="12">
        <v>-5.5794843410053221E-3</v>
      </c>
    </row>
    <row r="146" spans="1:22" x14ac:dyDescent="0.25">
      <c r="A146" s="3">
        <v>38698</v>
      </c>
      <c r="B146" s="1">
        <v>2280</v>
      </c>
      <c r="C146" s="1">
        <v>2284</v>
      </c>
      <c r="D146" s="1">
        <v>2265</v>
      </c>
      <c r="E146" s="1">
        <v>2268</v>
      </c>
      <c r="F146" s="10">
        <f t="shared" si="24"/>
        <v>1.1035091591260482E-3</v>
      </c>
      <c r="G146" s="1">
        <f t="shared" si="29"/>
        <v>0.29126210183869655</v>
      </c>
      <c r="H146" s="15">
        <f t="shared" si="25"/>
        <v>1.1383928571428559E-2</v>
      </c>
      <c r="I146" s="10">
        <f t="shared" si="20"/>
        <v>-5.2631578947368585E-3</v>
      </c>
      <c r="J146" s="15">
        <f t="shared" si="21"/>
        <v>2.6455026455025621E-3</v>
      </c>
      <c r="K146" s="1">
        <f t="shared" si="22"/>
        <v>-1.0836052577533398E-3</v>
      </c>
      <c r="L146" s="15">
        <f t="shared" si="23"/>
        <v>3.7291079032559021E-3</v>
      </c>
      <c r="M146" s="19" t="str">
        <f t="shared" si="27"/>
        <v>Compra</v>
      </c>
      <c r="N146" s="10">
        <f t="shared" si="28"/>
        <v>2.6455026455025621E-3</v>
      </c>
      <c r="O146" s="5">
        <f t="shared" si="26"/>
        <v>-4.8672891992844414E-2</v>
      </c>
      <c r="P146" s="5"/>
      <c r="Q146" s="5"/>
      <c r="R146" s="5"/>
      <c r="T146" s="12">
        <v>120</v>
      </c>
      <c r="U146" s="12">
        <v>1.1314100895712127E-3</v>
      </c>
      <c r="V146" s="12">
        <v>-3.8207870505752323E-3</v>
      </c>
    </row>
    <row r="147" spans="1:22" x14ac:dyDescent="0.25">
      <c r="A147" s="3">
        <v>38699</v>
      </c>
      <c r="B147" s="1">
        <v>2269</v>
      </c>
      <c r="C147" s="1">
        <v>2283.5</v>
      </c>
      <c r="D147" s="1">
        <v>2258</v>
      </c>
      <c r="E147" s="1">
        <v>2274</v>
      </c>
      <c r="F147" s="10">
        <f t="shared" si="24"/>
        <v>2.6455026455025621E-3</v>
      </c>
      <c r="G147" s="1">
        <f t="shared" si="29"/>
        <v>-6.7755827017139073E-2</v>
      </c>
      <c r="H147" s="15">
        <f t="shared" si="25"/>
        <v>1.1035091591260482E-3</v>
      </c>
      <c r="I147" s="10">
        <f t="shared" si="20"/>
        <v>2.2036139268399868E-3</v>
      </c>
      <c r="J147" s="15">
        <f t="shared" si="21"/>
        <v>4.3975373790676731E-3</v>
      </c>
      <c r="K147" s="1">
        <f t="shared" si="22"/>
        <v>-3.2605670463131426E-4</v>
      </c>
      <c r="L147" s="15">
        <f t="shared" si="23"/>
        <v>4.7235940836989872E-3</v>
      </c>
      <c r="M147" s="19" t="str">
        <f t="shared" si="27"/>
        <v>Venda</v>
      </c>
      <c r="N147" s="10">
        <f t="shared" si="28"/>
        <v>-4.3975373790676731E-3</v>
      </c>
      <c r="O147" s="5">
        <f t="shared" si="26"/>
        <v>-5.3070429371912087E-2</v>
      </c>
      <c r="P147" s="5"/>
      <c r="Q147" s="5"/>
      <c r="R147" s="5"/>
      <c r="T147" s="12">
        <v>121</v>
      </c>
      <c r="U147" s="12">
        <v>3.9951751093655143E-4</v>
      </c>
      <c r="V147" s="12">
        <v>-8.9388433536332287E-3</v>
      </c>
    </row>
    <row r="148" spans="1:22" x14ac:dyDescent="0.25">
      <c r="A148" s="3">
        <v>38700</v>
      </c>
      <c r="B148" s="1">
        <v>2276</v>
      </c>
      <c r="C148" s="1">
        <v>2302</v>
      </c>
      <c r="D148" s="1">
        <v>2275</v>
      </c>
      <c r="E148" s="1">
        <v>2284</v>
      </c>
      <c r="F148" s="10">
        <f t="shared" si="24"/>
        <v>4.3975373790676731E-3</v>
      </c>
      <c r="G148" s="1">
        <f t="shared" si="29"/>
        <v>0.48254405624145197</v>
      </c>
      <c r="H148" s="15">
        <f t="shared" si="25"/>
        <v>2.6455026455025621E-3</v>
      </c>
      <c r="I148" s="10">
        <f t="shared" si="20"/>
        <v>3.5149384885764245E-3</v>
      </c>
      <c r="J148" s="15">
        <f t="shared" si="21"/>
        <v>1.3572679509632257E-2</v>
      </c>
      <c r="K148" s="1">
        <f t="shared" si="22"/>
        <v>-5.4154584019745072E-4</v>
      </c>
      <c r="L148" s="15">
        <f t="shared" si="23"/>
        <v>1.4114225349829708E-2</v>
      </c>
      <c r="M148" s="19" t="str">
        <f t="shared" si="27"/>
        <v>Venda</v>
      </c>
      <c r="N148" s="10">
        <f t="shared" si="28"/>
        <v>-1.3572679509632257E-2</v>
      </c>
      <c r="O148" s="5">
        <f t="shared" si="26"/>
        <v>-6.6643108881544344E-2</v>
      </c>
      <c r="P148" s="5"/>
      <c r="Q148" s="5"/>
      <c r="R148" s="5"/>
      <c r="T148" s="12">
        <v>122</v>
      </c>
      <c r="U148" s="12">
        <v>3.2286376377170875E-4</v>
      </c>
      <c r="V148" s="12">
        <v>-4.9012862479058013E-3</v>
      </c>
    </row>
    <row r="149" spans="1:22" x14ac:dyDescent="0.25">
      <c r="A149" s="3">
        <v>38701</v>
      </c>
      <c r="B149" s="1">
        <v>2293</v>
      </c>
      <c r="C149" s="1">
        <v>2317</v>
      </c>
      <c r="D149" s="1">
        <v>2293</v>
      </c>
      <c r="E149" s="1">
        <v>2315</v>
      </c>
      <c r="F149" s="10">
        <f t="shared" si="24"/>
        <v>1.3572679509632257E-2</v>
      </c>
      <c r="G149" s="1">
        <f t="shared" si="29"/>
        <v>0.13510031602564837</v>
      </c>
      <c r="H149" s="15">
        <f t="shared" si="25"/>
        <v>4.3975373790676731E-3</v>
      </c>
      <c r="I149" s="10">
        <f t="shared" si="20"/>
        <v>9.5944177932838492E-3</v>
      </c>
      <c r="J149" s="15">
        <f t="shared" si="21"/>
        <v>1.3822894168466604E-2</v>
      </c>
      <c r="K149" s="1">
        <f t="shared" si="22"/>
        <v>-8.066869368615363E-4</v>
      </c>
      <c r="L149" s="15">
        <f t="shared" si="23"/>
        <v>1.4629581105328141E-2</v>
      </c>
      <c r="M149" s="19" t="str">
        <f t="shared" si="27"/>
        <v>Venda</v>
      </c>
      <c r="N149" s="10">
        <f t="shared" si="28"/>
        <v>-1.3822894168466604E-2</v>
      </c>
      <c r="O149" s="5">
        <f t="shared" si="26"/>
        <v>-8.0466003050010948E-2</v>
      </c>
      <c r="P149" s="5"/>
      <c r="Q149" s="5"/>
      <c r="R149" s="5"/>
      <c r="T149" s="12">
        <v>123</v>
      </c>
      <c r="U149" s="12">
        <v>5.3598680428710091E-4</v>
      </c>
      <c r="V149" s="12">
        <v>-7.3213595443936998E-3</v>
      </c>
    </row>
    <row r="150" spans="1:22" x14ac:dyDescent="0.25">
      <c r="A150" s="3">
        <v>38702</v>
      </c>
      <c r="B150" s="1">
        <v>2327</v>
      </c>
      <c r="C150" s="1">
        <v>2360</v>
      </c>
      <c r="D150" s="1">
        <v>2324</v>
      </c>
      <c r="E150" s="1">
        <v>2347</v>
      </c>
      <c r="F150" s="10">
        <f t="shared" si="24"/>
        <v>1.3822894168466604E-2</v>
      </c>
      <c r="G150" s="1">
        <f t="shared" si="29"/>
        <v>0.31999438628185922</v>
      </c>
      <c r="H150" s="15">
        <f t="shared" si="25"/>
        <v>1.3572679509632257E-2</v>
      </c>
      <c r="I150" s="10">
        <f t="shared" si="20"/>
        <v>8.5947571981090931E-3</v>
      </c>
      <c r="J150" s="15">
        <f t="shared" si="21"/>
        <v>2.3860247123988154E-2</v>
      </c>
      <c r="K150" s="1">
        <f t="shared" si="22"/>
        <v>-1.6037447825788063E-3</v>
      </c>
      <c r="L150" s="15">
        <f t="shared" si="23"/>
        <v>2.5463991906566959E-2</v>
      </c>
      <c r="M150" s="19" t="str">
        <f t="shared" si="27"/>
        <v>Venda</v>
      </c>
      <c r="N150" s="10">
        <f t="shared" si="28"/>
        <v>-2.3860247123988154E-2</v>
      </c>
      <c r="O150" s="5">
        <f t="shared" si="26"/>
        <v>-0.1043262501739991</v>
      </c>
      <c r="P150" s="5"/>
      <c r="Q150" s="5"/>
      <c r="R150" s="5"/>
      <c r="T150" s="12">
        <v>124</v>
      </c>
      <c r="U150" s="12">
        <v>4.3897697921554447E-4</v>
      </c>
      <c r="V150" s="12">
        <v>-3.1900086160793987E-3</v>
      </c>
    </row>
    <row r="151" spans="1:22" x14ac:dyDescent="0.25">
      <c r="A151" s="3">
        <v>38705</v>
      </c>
      <c r="B151" s="1">
        <v>2370</v>
      </c>
      <c r="C151" s="1">
        <v>2408</v>
      </c>
      <c r="D151" s="1">
        <v>2368</v>
      </c>
      <c r="E151" s="1">
        <v>2403</v>
      </c>
      <c r="F151" s="10">
        <f t="shared" si="24"/>
        <v>2.3860247123988154E-2</v>
      </c>
      <c r="G151" s="1">
        <f t="shared" si="29"/>
        <v>1.1801738485303801</v>
      </c>
      <c r="H151" s="15">
        <f t="shared" si="25"/>
        <v>1.3822894168466604E-2</v>
      </c>
      <c r="I151" s="10">
        <f t="shared" si="20"/>
        <v>1.3924050632911467E-2</v>
      </c>
      <c r="J151" s="15">
        <f t="shared" si="21"/>
        <v>-1.9558884727424064E-2</v>
      </c>
      <c r="K151" s="1">
        <f t="shared" si="22"/>
        <v>-1.8284121149027557E-3</v>
      </c>
      <c r="L151" s="15">
        <f t="shared" si="23"/>
        <v>-1.7730472612521309E-2</v>
      </c>
      <c r="M151" s="19" t="str">
        <f t="shared" si="27"/>
        <v>Venda</v>
      </c>
      <c r="N151" s="10">
        <f t="shared" si="28"/>
        <v>1.9558884727424064E-2</v>
      </c>
      <c r="O151" s="5">
        <f t="shared" si="26"/>
        <v>-8.4767365446575038E-2</v>
      </c>
      <c r="P151" s="5"/>
      <c r="Q151" s="5"/>
      <c r="R151" s="5"/>
      <c r="T151" s="12">
        <v>125</v>
      </c>
      <c r="U151" s="12">
        <v>5.1219219023539663E-4</v>
      </c>
      <c r="V151" s="12">
        <v>2.109700321206338E-2</v>
      </c>
    </row>
    <row r="152" spans="1:22" x14ac:dyDescent="0.25">
      <c r="A152" s="3">
        <v>38706</v>
      </c>
      <c r="B152" s="1">
        <v>2379</v>
      </c>
      <c r="C152" s="1">
        <v>2382</v>
      </c>
      <c r="D152" s="1">
        <v>2342</v>
      </c>
      <c r="E152" s="1">
        <v>2356</v>
      </c>
      <c r="F152" s="10">
        <f t="shared" si="24"/>
        <v>-1.9558884727424064E-2</v>
      </c>
      <c r="G152" s="1">
        <f t="shared" si="29"/>
        <v>-1.0260818807211305</v>
      </c>
      <c r="H152" s="15">
        <f t="shared" si="25"/>
        <v>2.3860247123988154E-2</v>
      </c>
      <c r="I152" s="10">
        <f t="shared" si="20"/>
        <v>-9.6679277007145625E-3</v>
      </c>
      <c r="J152" s="15">
        <f t="shared" si="21"/>
        <v>-1.697792869269954E-2</v>
      </c>
      <c r="K152" s="1">
        <f t="shared" si="22"/>
        <v>-1.9545779253829403E-3</v>
      </c>
      <c r="L152" s="15">
        <f t="shared" si="23"/>
        <v>-1.50233507673166E-2</v>
      </c>
      <c r="M152" s="19" t="str">
        <f t="shared" si="27"/>
        <v>Compra</v>
      </c>
      <c r="N152" s="10">
        <f t="shared" si="28"/>
        <v>-1.697792869269954E-2</v>
      </c>
      <c r="O152" s="5">
        <f t="shared" si="26"/>
        <v>-0.10174529413927458</v>
      </c>
      <c r="P152" s="5"/>
      <c r="Q152" s="5"/>
      <c r="R152" s="5"/>
      <c r="T152" s="12">
        <v>126</v>
      </c>
      <c r="U152" s="12">
        <v>-3.3902783481510175E-4</v>
      </c>
      <c r="V152" s="12">
        <v>-5.511557223690784E-3</v>
      </c>
    </row>
    <row r="153" spans="1:22" x14ac:dyDescent="0.25">
      <c r="A153" s="3">
        <v>38707</v>
      </c>
      <c r="B153" s="1">
        <v>2335</v>
      </c>
      <c r="C153" s="1">
        <v>2340</v>
      </c>
      <c r="D153" s="1">
        <v>2310</v>
      </c>
      <c r="E153" s="1">
        <v>2316</v>
      </c>
      <c r="F153" s="10">
        <f t="shared" si="24"/>
        <v>-1.697792869269954E-2</v>
      </c>
      <c r="G153" s="1">
        <f t="shared" si="29"/>
        <v>0.30964525960284139</v>
      </c>
      <c r="H153" s="15">
        <f t="shared" si="25"/>
        <v>-1.9558884727424064E-2</v>
      </c>
      <c r="I153" s="10">
        <f t="shared" si="20"/>
        <v>-8.1370449678800361E-3</v>
      </c>
      <c r="J153" s="15">
        <f t="shared" si="21"/>
        <v>1.1226252158894612E-2</v>
      </c>
      <c r="K153" s="1">
        <f t="shared" si="22"/>
        <v>1.6934496260653477E-3</v>
      </c>
      <c r="L153" s="15">
        <f t="shared" si="23"/>
        <v>9.5328025328292633E-3</v>
      </c>
      <c r="M153" s="19" t="str">
        <f t="shared" si="27"/>
        <v>Compra</v>
      </c>
      <c r="N153" s="10">
        <f t="shared" si="28"/>
        <v>1.1226252158894612E-2</v>
      </c>
      <c r="O153" s="5">
        <f t="shared" si="26"/>
        <v>-9.0519041980379966E-2</v>
      </c>
      <c r="P153" s="5"/>
      <c r="Q153" s="5"/>
      <c r="R153" s="5"/>
      <c r="T153" s="12">
        <v>127</v>
      </c>
      <c r="U153" s="12">
        <v>-2.1054919402459737E-3</v>
      </c>
      <c r="V153" s="12">
        <v>-3.8432245540812602E-4</v>
      </c>
    </row>
    <row r="154" spans="1:22" x14ac:dyDescent="0.25">
      <c r="A154" s="3">
        <v>38708</v>
      </c>
      <c r="B154" s="1">
        <v>2305.5</v>
      </c>
      <c r="C154" s="1">
        <v>2342.9</v>
      </c>
      <c r="D154" s="1">
        <v>2300</v>
      </c>
      <c r="E154" s="1">
        <v>2342</v>
      </c>
      <c r="F154" s="10">
        <f t="shared" si="24"/>
        <v>1.1226252158894612E-2</v>
      </c>
      <c r="G154" s="1">
        <f t="shared" si="29"/>
        <v>9.9104888127711413E-2</v>
      </c>
      <c r="H154" s="15">
        <f t="shared" si="25"/>
        <v>-1.697792869269954E-2</v>
      </c>
      <c r="I154" s="10">
        <f t="shared" si="20"/>
        <v>1.5831706788115296E-2</v>
      </c>
      <c r="J154" s="15">
        <f t="shared" si="21"/>
        <v>-8.155422715627636E-3</v>
      </c>
      <c r="K154" s="1">
        <f t="shared" si="22"/>
        <v>9.228027386085501E-4</v>
      </c>
      <c r="L154" s="15">
        <f t="shared" si="23"/>
        <v>-9.0782254542361857E-3</v>
      </c>
      <c r="M154" s="19" t="str">
        <f t="shared" si="27"/>
        <v>Compra</v>
      </c>
      <c r="N154" s="10">
        <f t="shared" si="28"/>
        <v>-8.155422715627636E-3</v>
      </c>
      <c r="O154" s="5">
        <f t="shared" si="26"/>
        <v>-9.8674464696007602E-2</v>
      </c>
      <c r="P154" s="5"/>
      <c r="Q154" s="5"/>
      <c r="R154" s="5"/>
      <c r="T154" s="12">
        <v>128</v>
      </c>
      <c r="U154" s="12">
        <v>2.8934986664836684E-4</v>
      </c>
      <c r="V154" s="12">
        <v>1.6229824174649625E-2</v>
      </c>
    </row>
    <row r="155" spans="1:22" x14ac:dyDescent="0.25">
      <c r="A155" s="3">
        <v>38709</v>
      </c>
      <c r="B155" s="1">
        <v>2352</v>
      </c>
      <c r="C155" s="1">
        <v>2366</v>
      </c>
      <c r="D155" s="1">
        <v>2308</v>
      </c>
      <c r="E155" s="1">
        <v>2322.9</v>
      </c>
      <c r="F155" s="10">
        <f t="shared" si="24"/>
        <v>-8.155422715627636E-3</v>
      </c>
      <c r="G155" s="1">
        <f t="shared" si="29"/>
        <v>-4.1383951962686502E-2</v>
      </c>
      <c r="H155" s="15">
        <f t="shared" si="25"/>
        <v>1.1226252158894612E-2</v>
      </c>
      <c r="I155" s="10">
        <f t="shared" si="20"/>
        <v>-1.2372448979591777E-2</v>
      </c>
      <c r="J155" s="15">
        <f t="shared" si="21"/>
        <v>7.7919841577338556E-3</v>
      </c>
      <c r="K155" s="1">
        <f t="shared" si="22"/>
        <v>-8.7270625594194841E-4</v>
      </c>
      <c r="L155" s="15">
        <f t="shared" si="23"/>
        <v>8.6646904136758046E-3</v>
      </c>
      <c r="M155" s="19" t="str">
        <f t="shared" si="27"/>
        <v>Compra</v>
      </c>
      <c r="N155" s="10">
        <f t="shared" si="28"/>
        <v>7.7919841577338556E-3</v>
      </c>
      <c r="O155" s="5">
        <f t="shared" si="26"/>
        <v>-9.0882480538273747E-2</v>
      </c>
      <c r="P155" s="5"/>
      <c r="Q155" s="5"/>
      <c r="R155" s="5"/>
      <c r="T155" s="12">
        <v>129</v>
      </c>
      <c r="U155" s="12">
        <v>-1.7382438666834317E-4</v>
      </c>
      <c r="V155" s="12">
        <v>-4.6924642869331607E-3</v>
      </c>
    </row>
    <row r="156" spans="1:22" x14ac:dyDescent="0.25">
      <c r="A156" s="3">
        <v>38712</v>
      </c>
      <c r="B156" s="1">
        <v>2332</v>
      </c>
      <c r="C156" s="1">
        <v>2345</v>
      </c>
      <c r="D156" s="1">
        <v>2325</v>
      </c>
      <c r="E156" s="1">
        <v>2341</v>
      </c>
      <c r="F156" s="10">
        <f t="shared" si="24"/>
        <v>7.7919841577338556E-3</v>
      </c>
      <c r="G156" s="1">
        <f t="shared" si="29"/>
        <v>-0.37451236078181294</v>
      </c>
      <c r="H156" s="15">
        <f t="shared" si="25"/>
        <v>-8.155422715627636E-3</v>
      </c>
      <c r="I156" s="10">
        <f t="shared" si="20"/>
        <v>3.8593481989708245E-3</v>
      </c>
      <c r="J156" s="15">
        <f t="shared" si="21"/>
        <v>-4.2716787697560932E-4</v>
      </c>
      <c r="K156" s="1">
        <f t="shared" si="22"/>
        <v>4.7389328889349937E-4</v>
      </c>
      <c r="L156" s="15">
        <f t="shared" si="23"/>
        <v>-9.0106116586910869E-4</v>
      </c>
      <c r="M156" s="19" t="str">
        <f t="shared" si="27"/>
        <v>Compra</v>
      </c>
      <c r="N156" s="10">
        <f t="shared" si="28"/>
        <v>-4.2716787697560932E-4</v>
      </c>
      <c r="O156" s="5">
        <f t="shared" si="26"/>
        <v>-9.1309648415249356E-2</v>
      </c>
      <c r="P156" s="5"/>
      <c r="Q156" s="5"/>
      <c r="R156" s="5"/>
      <c r="T156" s="12">
        <v>130</v>
      </c>
      <c r="U156" s="12">
        <v>-1.5289245036982323E-3</v>
      </c>
      <c r="V156" s="12">
        <v>9.1556629514326585E-3</v>
      </c>
    </row>
    <row r="157" spans="1:22" x14ac:dyDescent="0.25">
      <c r="A157" s="3">
        <v>38713</v>
      </c>
      <c r="B157" s="1">
        <v>2350</v>
      </c>
      <c r="C157" s="1">
        <v>2367</v>
      </c>
      <c r="D157" s="1">
        <v>2336</v>
      </c>
      <c r="E157" s="1">
        <v>2340</v>
      </c>
      <c r="F157" s="10">
        <f t="shared" si="24"/>
        <v>-4.2716787697560932E-4</v>
      </c>
      <c r="G157" s="1">
        <f t="shared" si="29"/>
        <v>-6.3811149121393768E-2</v>
      </c>
      <c r="H157" s="15">
        <f t="shared" si="25"/>
        <v>7.7919841577338556E-3</v>
      </c>
      <c r="I157" s="10">
        <f t="shared" si="20"/>
        <v>-4.2553191489361764E-3</v>
      </c>
      <c r="J157" s="15">
        <f t="shared" si="21"/>
        <v>1.2820512820512775E-3</v>
      </c>
      <c r="K157" s="1">
        <f t="shared" si="22"/>
        <v>-7.6060377525964337E-4</v>
      </c>
      <c r="L157" s="15">
        <f t="shared" si="23"/>
        <v>2.0426550573109208E-3</v>
      </c>
      <c r="M157" s="19" t="str">
        <f t="shared" si="27"/>
        <v>Compra</v>
      </c>
      <c r="N157" s="10">
        <f t="shared" si="28"/>
        <v>1.2820512820512775E-3</v>
      </c>
      <c r="O157" s="5">
        <f t="shared" si="26"/>
        <v>-9.0027597133198078E-2</v>
      </c>
      <c r="P157" s="5"/>
      <c r="Q157" s="5"/>
      <c r="R157" s="5"/>
      <c r="T157" s="12">
        <v>131</v>
      </c>
      <c r="U157" s="12">
        <v>3.4839938178661187E-4</v>
      </c>
      <c r="V157" s="12">
        <v>1.209926530947026E-3</v>
      </c>
    </row>
    <row r="158" spans="1:22" x14ac:dyDescent="0.25">
      <c r="A158" s="3">
        <v>38714</v>
      </c>
      <c r="B158" s="1">
        <v>2333</v>
      </c>
      <c r="C158" s="1">
        <v>2355</v>
      </c>
      <c r="D158" s="1">
        <v>2333</v>
      </c>
      <c r="E158" s="1">
        <v>2343</v>
      </c>
      <c r="F158" s="10">
        <f t="shared" si="24"/>
        <v>1.2820512820512775E-3</v>
      </c>
      <c r="G158" s="1">
        <f t="shared" si="29"/>
        <v>-0.62695071950800252</v>
      </c>
      <c r="H158" s="15">
        <f t="shared" si="25"/>
        <v>-4.2716787697560932E-4</v>
      </c>
      <c r="I158" s="10">
        <f t="shared" si="20"/>
        <v>4.2863266180883652E-3</v>
      </c>
      <c r="J158" s="15">
        <f t="shared" si="21"/>
        <v>-8.5360648740928635E-4</v>
      </c>
      <c r="K158" s="1">
        <f t="shared" si="22"/>
        <v>-1.9054661151968647E-4</v>
      </c>
      <c r="L158" s="15">
        <f t="shared" si="23"/>
        <v>-6.6305987588959991E-4</v>
      </c>
      <c r="M158" s="19" t="str">
        <f t="shared" si="27"/>
        <v>Venda</v>
      </c>
      <c r="N158" s="10">
        <f t="shared" si="28"/>
        <v>8.5360648740928635E-4</v>
      </c>
      <c r="O158" s="5">
        <f t="shared" si="26"/>
        <v>-8.9173990645788792E-2</v>
      </c>
      <c r="P158" s="5"/>
      <c r="Q158" s="5"/>
      <c r="R158" s="5"/>
      <c r="T158" s="12">
        <v>132</v>
      </c>
      <c r="U158" s="12">
        <v>-9.0980683452764966E-4</v>
      </c>
      <c r="V158" s="12">
        <v>-6.460944768748359E-4</v>
      </c>
    </row>
    <row r="159" spans="1:22" x14ac:dyDescent="0.25">
      <c r="A159" s="3">
        <v>38715</v>
      </c>
      <c r="B159" s="1">
        <v>2341</v>
      </c>
      <c r="C159" s="1">
        <v>2352</v>
      </c>
      <c r="D159" s="1">
        <v>2340</v>
      </c>
      <c r="E159" s="1">
        <v>2341</v>
      </c>
      <c r="F159" s="10">
        <f t="shared" si="24"/>
        <v>-8.5360648740928635E-4</v>
      </c>
      <c r="G159" s="1">
        <f t="shared" si="29"/>
        <v>-0.69951488355372982</v>
      </c>
      <c r="H159" s="15">
        <f t="shared" si="25"/>
        <v>1.2820512820512775E-3</v>
      </c>
      <c r="I159" s="10">
        <f t="shared" si="20"/>
        <v>0</v>
      </c>
      <c r="J159" s="15">
        <f t="shared" si="21"/>
        <v>9.3976932934642932E-3</v>
      </c>
      <c r="K159" s="1">
        <f t="shared" si="22"/>
        <v>-2.3300571619435696E-4</v>
      </c>
      <c r="L159" s="15">
        <f t="shared" si="23"/>
        <v>9.6306990096586501E-3</v>
      </c>
      <c r="M159" s="19" t="str">
        <f t="shared" si="27"/>
        <v>Compra</v>
      </c>
      <c r="N159" s="10">
        <f t="shared" si="28"/>
        <v>9.3976932934642932E-3</v>
      </c>
      <c r="O159" s="5">
        <f t="shared" si="26"/>
        <v>-7.9776297352324499E-2</v>
      </c>
      <c r="P159" s="5"/>
      <c r="Q159" s="5"/>
      <c r="R159" s="5"/>
      <c r="T159" s="12">
        <v>133</v>
      </c>
      <c r="U159" s="12">
        <v>-3.6900416262393524E-4</v>
      </c>
      <c r="V159" s="12">
        <v>-3.6381196129771495E-3</v>
      </c>
    </row>
    <row r="160" spans="1:22" x14ac:dyDescent="0.25">
      <c r="A160" s="3">
        <v>38719</v>
      </c>
      <c r="B160" s="1">
        <v>2360</v>
      </c>
      <c r="C160" s="1">
        <v>2363</v>
      </c>
      <c r="D160" s="1">
        <v>2354</v>
      </c>
      <c r="E160" s="1">
        <v>2363</v>
      </c>
      <c r="F160" s="10">
        <f t="shared" si="24"/>
        <v>9.3976932934642932E-3</v>
      </c>
      <c r="G160" s="1">
        <f t="shared" si="29"/>
        <v>-0.58028194090610141</v>
      </c>
      <c r="H160" s="15">
        <f t="shared" si="25"/>
        <v>-8.5360648740928635E-4</v>
      </c>
      <c r="I160" s="10">
        <f t="shared" si="20"/>
        <v>1.2711864406780293E-3</v>
      </c>
      <c r="J160" s="15">
        <f t="shared" si="21"/>
        <v>-6.7710537452391195E-3</v>
      </c>
      <c r="K160" s="1">
        <f t="shared" si="22"/>
        <v>-8.6504236778862424E-5</v>
      </c>
      <c r="L160" s="15">
        <f t="shared" si="23"/>
        <v>-6.6845495084602571E-3</v>
      </c>
      <c r="M160" s="19" t="str">
        <f t="shared" si="27"/>
        <v>Venda</v>
      </c>
      <c r="N160" s="10">
        <f t="shared" si="28"/>
        <v>6.7710537452391195E-3</v>
      </c>
      <c r="O160" s="5">
        <f t="shared" si="26"/>
        <v>-7.3005243607085379E-2</v>
      </c>
      <c r="P160" s="5"/>
      <c r="Q160" s="5"/>
      <c r="R160" s="5"/>
      <c r="T160" s="12">
        <v>134</v>
      </c>
      <c r="U160" s="12">
        <v>-1.6714421011906059E-5</v>
      </c>
      <c r="V160" s="12">
        <v>-1.7864376325523637E-2</v>
      </c>
    </row>
    <row r="161" spans="1:22" x14ac:dyDescent="0.25">
      <c r="A161" s="3">
        <v>38720</v>
      </c>
      <c r="B161" s="1">
        <v>2368</v>
      </c>
      <c r="C161" s="1">
        <v>2375</v>
      </c>
      <c r="D161" s="1">
        <v>2347</v>
      </c>
      <c r="E161" s="1">
        <v>2347</v>
      </c>
      <c r="F161" s="10">
        <f t="shared" si="24"/>
        <v>-6.7710537452391195E-3</v>
      </c>
      <c r="G161" s="1">
        <f t="shared" si="29"/>
        <v>-0.92624786193737618</v>
      </c>
      <c r="H161" s="15">
        <f t="shared" si="25"/>
        <v>9.3976932934642932E-3</v>
      </c>
      <c r="I161" s="10">
        <f t="shared" si="20"/>
        <v>-8.8682432432432012E-3</v>
      </c>
      <c r="J161" s="15">
        <f t="shared" si="21"/>
        <v>-1.8108223263740952E-2</v>
      </c>
      <c r="K161" s="1">
        <f t="shared" si="22"/>
        <v>-7.1518636942121186E-4</v>
      </c>
      <c r="L161" s="15">
        <f t="shared" si="23"/>
        <v>-1.739303689431974E-2</v>
      </c>
      <c r="M161" s="19" t="str">
        <f t="shared" si="27"/>
        <v>Compra</v>
      </c>
      <c r="N161" s="10">
        <f t="shared" si="28"/>
        <v>-1.8108223263740952E-2</v>
      </c>
      <c r="O161" s="5">
        <f t="shared" si="26"/>
        <v>-9.1113466870826332E-2</v>
      </c>
      <c r="P161" s="5"/>
      <c r="Q161" s="5"/>
      <c r="R161" s="5"/>
      <c r="T161" s="12">
        <v>135</v>
      </c>
      <c r="U161" s="12">
        <v>5.477807241367447E-4</v>
      </c>
      <c r="V161" s="12">
        <v>8.1771768278171922E-4</v>
      </c>
    </row>
    <row r="162" spans="1:22" x14ac:dyDescent="0.25">
      <c r="A162" s="3">
        <v>38721</v>
      </c>
      <c r="B162" s="1">
        <v>2345</v>
      </c>
      <c r="C162" s="1">
        <v>2345</v>
      </c>
      <c r="D162" s="1">
        <v>2300</v>
      </c>
      <c r="E162" s="1">
        <v>2304.5</v>
      </c>
      <c r="F162" s="10">
        <f t="shared" si="24"/>
        <v>-1.8108223263740952E-2</v>
      </c>
      <c r="G162" s="1">
        <f t="shared" si="29"/>
        <v>0.42284836517799157</v>
      </c>
      <c r="H162" s="15">
        <f t="shared" si="25"/>
        <v>-6.7710537452391195E-3</v>
      </c>
      <c r="I162" s="10">
        <f t="shared" si="20"/>
        <v>-1.7270788912579937E-2</v>
      </c>
      <c r="J162" s="15">
        <f t="shared" si="21"/>
        <v>-1.0848340203948315E-3</v>
      </c>
      <c r="K162" s="1">
        <f t="shared" si="22"/>
        <v>7.7753045940596348E-4</v>
      </c>
      <c r="L162" s="15">
        <f t="shared" si="23"/>
        <v>-1.862364479800795E-3</v>
      </c>
      <c r="M162" s="19" t="str">
        <f t="shared" si="27"/>
        <v>Compra</v>
      </c>
      <c r="N162" s="10">
        <f t="shared" si="28"/>
        <v>-1.0848340203948315E-3</v>
      </c>
      <c r="O162" s="5">
        <f t="shared" si="26"/>
        <v>-9.2198300891221163E-2</v>
      </c>
      <c r="P162" s="5"/>
      <c r="Q162" s="5"/>
      <c r="R162" s="5"/>
      <c r="T162" s="12">
        <v>136</v>
      </c>
      <c r="U162" s="12">
        <v>1.4564928215621848E-3</v>
      </c>
      <c r="V162" s="12">
        <v>9.5259808752884249E-4</v>
      </c>
    </row>
    <row r="163" spans="1:22" x14ac:dyDescent="0.25">
      <c r="A163" s="3">
        <v>38722</v>
      </c>
      <c r="B163" s="1">
        <v>2295</v>
      </c>
      <c r="C163" s="1">
        <v>2311.5</v>
      </c>
      <c r="D163" s="1">
        <v>2285.5</v>
      </c>
      <c r="E163" s="1">
        <v>2302</v>
      </c>
      <c r="F163" s="10">
        <f t="shared" si="24"/>
        <v>-1.0848340203948315E-3</v>
      </c>
      <c r="G163" s="1">
        <f t="shared" si="29"/>
        <v>4.0709566508934099E-2</v>
      </c>
      <c r="H163" s="15">
        <f t="shared" si="25"/>
        <v>-1.8108223263740952E-2</v>
      </c>
      <c r="I163" s="10">
        <f t="shared" si="20"/>
        <v>3.0501089324619368E-3</v>
      </c>
      <c r="J163" s="15">
        <f t="shared" si="21"/>
        <v>-2.6064291920069316E-3</v>
      </c>
      <c r="K163" s="1">
        <f t="shared" si="22"/>
        <v>1.327571020552636E-3</v>
      </c>
      <c r="L163" s="15">
        <f t="shared" si="23"/>
        <v>-3.9340002125595672E-3</v>
      </c>
      <c r="M163" s="19" t="str">
        <f t="shared" si="27"/>
        <v>Compra</v>
      </c>
      <c r="N163" s="10">
        <f t="shared" si="28"/>
        <v>-2.6064291920069316E-3</v>
      </c>
      <c r="O163" s="5">
        <f t="shared" si="26"/>
        <v>-9.4804730083228095E-2</v>
      </c>
      <c r="P163" s="5"/>
      <c r="Q163" s="5"/>
      <c r="R163" s="5"/>
      <c r="T163" s="12">
        <v>137</v>
      </c>
      <c r="U163" s="12">
        <v>-2.9730726824560701E-4</v>
      </c>
      <c r="V163" s="12">
        <v>1.6939034017440558E-2</v>
      </c>
    </row>
    <row r="164" spans="1:22" x14ac:dyDescent="0.25">
      <c r="A164" s="3">
        <v>38723</v>
      </c>
      <c r="B164" s="1">
        <v>2300</v>
      </c>
      <c r="C164" s="1">
        <v>2315</v>
      </c>
      <c r="D164" s="1">
        <v>2296</v>
      </c>
      <c r="E164" s="1">
        <v>2296</v>
      </c>
      <c r="F164" s="10">
        <f t="shared" si="24"/>
        <v>-2.6064291920069316E-3</v>
      </c>
      <c r="G164" s="1">
        <f t="shared" si="29"/>
        <v>1.6442943768093309E-2</v>
      </c>
      <c r="H164" s="15">
        <f t="shared" si="25"/>
        <v>-1.0848340203948315E-3</v>
      </c>
      <c r="I164" s="10">
        <f t="shared" si="20"/>
        <v>-1.7391304347825765E-3</v>
      </c>
      <c r="J164" s="15">
        <f t="shared" si="21"/>
        <v>-1.3937282229965153E-2</v>
      </c>
      <c r="K164" s="1">
        <f t="shared" si="22"/>
        <v>-4.9212755085431297E-5</v>
      </c>
      <c r="L164" s="15">
        <f t="shared" si="23"/>
        <v>-1.3888069474879722E-2</v>
      </c>
      <c r="M164" s="19" t="str">
        <f t="shared" si="27"/>
        <v>Compra</v>
      </c>
      <c r="N164" s="10">
        <f t="shared" si="28"/>
        <v>-1.3937282229965153E-2</v>
      </c>
      <c r="O164" s="5">
        <f t="shared" si="26"/>
        <v>-0.10874201231319325</v>
      </c>
      <c r="P164" s="5"/>
      <c r="Q164" s="5"/>
      <c r="R164" s="5"/>
      <c r="T164" s="12">
        <v>138</v>
      </c>
      <c r="U164" s="12">
        <v>-4.0433544891418965E-4</v>
      </c>
      <c r="V164" s="12">
        <v>-4.5019981817727428E-3</v>
      </c>
    </row>
    <row r="165" spans="1:22" x14ac:dyDescent="0.25">
      <c r="A165" s="3">
        <v>38726</v>
      </c>
      <c r="B165" s="1">
        <v>2288</v>
      </c>
      <c r="C165" s="1">
        <v>2288</v>
      </c>
      <c r="D165" s="1">
        <v>2259.5</v>
      </c>
      <c r="E165" s="1">
        <v>2264</v>
      </c>
      <c r="F165" s="10">
        <f t="shared" si="24"/>
        <v>-1.3937282229965153E-2</v>
      </c>
      <c r="G165" s="1">
        <f t="shared" si="29"/>
        <v>-0.11404460961202965</v>
      </c>
      <c r="H165" s="15">
        <f t="shared" si="25"/>
        <v>-2.6064291920069316E-3</v>
      </c>
      <c r="I165" s="10">
        <f t="shared" si="20"/>
        <v>-1.0489510489510523E-2</v>
      </c>
      <c r="J165" s="15">
        <f t="shared" si="21"/>
        <v>4.4169611307420809E-3</v>
      </c>
      <c r="K165" s="1">
        <f t="shared" si="22"/>
        <v>3.0156491031012138E-4</v>
      </c>
      <c r="L165" s="15">
        <f t="shared" si="23"/>
        <v>4.1153962204319595E-3</v>
      </c>
      <c r="M165" s="19" t="str">
        <f t="shared" si="27"/>
        <v>Compra</v>
      </c>
      <c r="N165" s="10">
        <f t="shared" si="28"/>
        <v>4.4169611307420809E-3</v>
      </c>
      <c r="O165" s="5">
        <f t="shared" si="26"/>
        <v>-0.10432505118245117</v>
      </c>
      <c r="P165" s="5"/>
      <c r="Q165" s="5"/>
      <c r="R165" s="5"/>
      <c r="T165" s="12">
        <v>139</v>
      </c>
      <c r="U165" s="12">
        <v>-1.6429843854358901E-3</v>
      </c>
      <c r="V165" s="12">
        <v>-5.0804580170742148E-3</v>
      </c>
    </row>
    <row r="166" spans="1:22" x14ac:dyDescent="0.25">
      <c r="A166" s="3">
        <v>38727</v>
      </c>
      <c r="B166" s="1">
        <v>2260</v>
      </c>
      <c r="C166" s="1">
        <v>2286</v>
      </c>
      <c r="D166" s="1">
        <v>2260</v>
      </c>
      <c r="E166" s="1">
        <v>2274</v>
      </c>
      <c r="F166" s="10">
        <f t="shared" si="24"/>
        <v>4.4169611307420809E-3</v>
      </c>
      <c r="G166" s="1">
        <f t="shared" si="29"/>
        <v>-0.6823126827726117</v>
      </c>
      <c r="H166" s="15">
        <f t="shared" si="25"/>
        <v>-1.3937282229965153E-2</v>
      </c>
      <c r="I166" s="10">
        <f t="shared" si="20"/>
        <v>6.1946902654868019E-3</v>
      </c>
      <c r="J166" s="15">
        <f t="shared" si="21"/>
        <v>8.3553210202287342E-3</v>
      </c>
      <c r="K166" s="1">
        <f t="shared" si="22"/>
        <v>9.5330637295250938E-4</v>
      </c>
      <c r="L166" s="15">
        <f t="shared" si="23"/>
        <v>7.402014647276225E-3</v>
      </c>
      <c r="M166" s="19" t="str">
        <f t="shared" si="27"/>
        <v>Compra</v>
      </c>
      <c r="N166" s="10">
        <f t="shared" si="28"/>
        <v>8.3553210202287342E-3</v>
      </c>
      <c r="O166" s="5">
        <f t="shared" si="26"/>
        <v>-9.5969730162222433E-2</v>
      </c>
      <c r="P166" s="5"/>
      <c r="Q166" s="5"/>
      <c r="R166" s="5"/>
      <c r="T166" s="12">
        <v>140</v>
      </c>
      <c r="U166" s="12">
        <v>3.5548974176664513E-4</v>
      </c>
      <c r="V166" s="12">
        <v>-1.2088341727326157E-2</v>
      </c>
    </row>
    <row r="167" spans="1:22" x14ac:dyDescent="0.25">
      <c r="A167" s="3">
        <v>38728</v>
      </c>
      <c r="B167" s="1">
        <v>2274</v>
      </c>
      <c r="C167" s="1">
        <v>2297.9</v>
      </c>
      <c r="D167" s="1">
        <v>2269</v>
      </c>
      <c r="E167" s="1">
        <v>2293</v>
      </c>
      <c r="F167" s="10">
        <f t="shared" si="24"/>
        <v>8.3553210202287342E-3</v>
      </c>
      <c r="G167" s="1">
        <f t="shared" si="29"/>
        <v>1.0535445539482755E-2</v>
      </c>
      <c r="H167" s="15">
        <f t="shared" si="25"/>
        <v>4.4169611307420809E-3</v>
      </c>
      <c r="I167" s="10">
        <f t="shared" si="20"/>
        <v>8.3553210202287342E-3</v>
      </c>
      <c r="J167" s="15">
        <f t="shared" si="21"/>
        <v>-3.0527692978630228E-3</v>
      </c>
      <c r="K167" s="1">
        <f t="shared" si="22"/>
        <v>-7.6804229604825365E-4</v>
      </c>
      <c r="L167" s="15">
        <f t="shared" si="23"/>
        <v>-2.2847270018147691E-3</v>
      </c>
      <c r="M167" s="19" t="str">
        <f t="shared" si="27"/>
        <v>Venda</v>
      </c>
      <c r="N167" s="10">
        <f t="shared" si="28"/>
        <v>3.0527692978630228E-3</v>
      </c>
      <c r="O167" s="5">
        <f t="shared" si="26"/>
        <v>-9.291696086435941E-2</v>
      </c>
      <c r="P167" s="5"/>
      <c r="Q167" s="5"/>
      <c r="R167" s="5"/>
      <c r="T167" s="12">
        <v>141</v>
      </c>
      <c r="U167" s="12">
        <v>7.0150957148631759E-4</v>
      </c>
      <c r="V167" s="12">
        <v>1.0257394538102678E-2</v>
      </c>
    </row>
    <row r="168" spans="1:22" x14ac:dyDescent="0.25">
      <c r="A168" s="3">
        <v>38729</v>
      </c>
      <c r="B168" s="1">
        <v>2292</v>
      </c>
      <c r="C168" s="1">
        <v>2296</v>
      </c>
      <c r="D168" s="1">
        <v>2272</v>
      </c>
      <c r="E168" s="1">
        <v>2286</v>
      </c>
      <c r="F168" s="10">
        <f t="shared" si="24"/>
        <v>-3.0527692978630228E-3</v>
      </c>
      <c r="G168" s="1">
        <f t="shared" si="29"/>
        <v>-6.148790599557951E-2</v>
      </c>
      <c r="H168" s="15">
        <f t="shared" si="25"/>
        <v>8.3553210202287342E-3</v>
      </c>
      <c r="I168" s="10">
        <f t="shared" si="20"/>
        <v>-2.6178010471203939E-3</v>
      </c>
      <c r="J168" s="15">
        <f t="shared" si="21"/>
        <v>-3.937007874015741E-3</v>
      </c>
      <c r="K168" s="1">
        <f t="shared" si="22"/>
        <v>-8.4866697740646683E-4</v>
      </c>
      <c r="L168" s="15">
        <f t="shared" si="23"/>
        <v>-3.088340896609274E-3</v>
      </c>
      <c r="M168" s="19" t="str">
        <f t="shared" si="27"/>
        <v>Compra</v>
      </c>
      <c r="N168" s="10">
        <f t="shared" si="28"/>
        <v>-3.937007874015741E-3</v>
      </c>
      <c r="O168" s="5">
        <f t="shared" si="26"/>
        <v>-9.6853968738375151E-2</v>
      </c>
      <c r="P168" s="5"/>
      <c r="Q168" s="5"/>
      <c r="R168" s="5"/>
      <c r="T168" s="12">
        <v>142</v>
      </c>
      <c r="U168" s="12">
        <v>5.097002680775971E-4</v>
      </c>
      <c r="V168" s="12">
        <v>1.1233750499763516E-2</v>
      </c>
    </row>
    <row r="169" spans="1:22" x14ac:dyDescent="0.25">
      <c r="A169" s="3">
        <v>38730</v>
      </c>
      <c r="B169" s="1">
        <v>2290</v>
      </c>
      <c r="C169" s="1">
        <v>2293</v>
      </c>
      <c r="D169" s="1">
        <v>2274</v>
      </c>
      <c r="E169" s="1">
        <v>2277</v>
      </c>
      <c r="F169" s="10">
        <f t="shared" si="24"/>
        <v>-3.937007874015741E-3</v>
      </c>
      <c r="G169" s="1">
        <f t="shared" si="29"/>
        <v>-4.4587675153582716E-2</v>
      </c>
      <c r="H169" s="15">
        <f t="shared" si="25"/>
        <v>-3.0527692978630228E-3</v>
      </c>
      <c r="I169" s="10">
        <f t="shared" si="20"/>
        <v>-5.6768558951965087E-3</v>
      </c>
      <c r="J169" s="15">
        <f t="shared" si="21"/>
        <v>3.9525691699604515E-3</v>
      </c>
      <c r="K169" s="1">
        <f t="shared" si="22"/>
        <v>2.2127964506901996E-4</v>
      </c>
      <c r="L169" s="15">
        <f t="shared" si="23"/>
        <v>3.7312895248914316E-3</v>
      </c>
      <c r="M169" s="19" t="str">
        <f t="shared" si="27"/>
        <v>Compra</v>
      </c>
      <c r="N169" s="10">
        <f t="shared" si="28"/>
        <v>3.9525691699604515E-3</v>
      </c>
      <c r="O169" s="5">
        <f t="shared" si="26"/>
        <v>-9.29013995684147E-2</v>
      </c>
      <c r="P169" s="5"/>
      <c r="Q169" s="5"/>
      <c r="R169" s="5"/>
      <c r="T169" s="12">
        <v>143</v>
      </c>
      <c r="U169" s="12">
        <v>-1.4138321670466641E-3</v>
      </c>
      <c r="V169" s="12">
        <v>1.2797760738475224E-2</v>
      </c>
    </row>
    <row r="170" spans="1:22" x14ac:dyDescent="0.25">
      <c r="A170" s="3">
        <v>38733</v>
      </c>
      <c r="B170" s="1">
        <v>2293</v>
      </c>
      <c r="C170" s="1">
        <v>2298</v>
      </c>
      <c r="D170" s="1">
        <v>2280</v>
      </c>
      <c r="E170" s="1">
        <v>2286</v>
      </c>
      <c r="F170" s="10">
        <f t="shared" si="24"/>
        <v>3.9525691699604515E-3</v>
      </c>
      <c r="G170" s="1">
        <f t="shared" si="29"/>
        <v>-0.12818957136736886</v>
      </c>
      <c r="H170" s="15">
        <f t="shared" si="25"/>
        <v>-3.937007874015741E-3</v>
      </c>
      <c r="I170" s="10">
        <f t="shared" si="20"/>
        <v>-3.0527692978630228E-3</v>
      </c>
      <c r="J170" s="15">
        <f t="shared" si="21"/>
        <v>1.7060367454068137E-2</v>
      </c>
      <c r="K170" s="1">
        <f t="shared" si="22"/>
        <v>2.4459523159505565E-4</v>
      </c>
      <c r="L170" s="15">
        <f t="shared" si="23"/>
        <v>1.6815772222473081E-2</v>
      </c>
      <c r="M170" s="19" t="str">
        <f t="shared" si="27"/>
        <v>Compra</v>
      </c>
      <c r="N170" s="10">
        <f t="shared" si="28"/>
        <v>1.7060367454068137E-2</v>
      </c>
      <c r="O170" s="5">
        <f t="shared" si="26"/>
        <v>-7.5841032114346563E-2</v>
      </c>
      <c r="P170" s="5"/>
      <c r="Q170" s="5"/>
      <c r="R170" s="5"/>
      <c r="T170" s="12">
        <v>144</v>
      </c>
      <c r="U170" s="12">
        <v>-1.3910264452928506E-3</v>
      </c>
      <c r="V170" s="12">
        <v>2.4945356044188986E-3</v>
      </c>
    </row>
    <row r="171" spans="1:22" x14ac:dyDescent="0.25">
      <c r="A171" s="3">
        <v>38734</v>
      </c>
      <c r="B171" s="1">
        <v>2294</v>
      </c>
      <c r="C171" s="1">
        <v>2334</v>
      </c>
      <c r="D171" s="1">
        <v>2287</v>
      </c>
      <c r="E171" s="1">
        <v>2325</v>
      </c>
      <c r="F171" s="10">
        <f t="shared" si="24"/>
        <v>1.7060367454068137E-2</v>
      </c>
      <c r="G171" s="1">
        <f t="shared" si="29"/>
        <v>0.28622979748359489</v>
      </c>
      <c r="H171" s="15">
        <f t="shared" si="25"/>
        <v>3.9525691699604515E-3</v>
      </c>
      <c r="I171" s="10">
        <f t="shared" si="20"/>
        <v>1.3513513513513598E-2</v>
      </c>
      <c r="J171" s="15">
        <f t="shared" si="21"/>
        <v>0</v>
      </c>
      <c r="K171" s="1">
        <f t="shared" si="22"/>
        <v>-8.7344097967737618E-4</v>
      </c>
      <c r="L171" s="15">
        <f t="shared" si="23"/>
        <v>8.7344097967737618E-4</v>
      </c>
      <c r="M171" s="19" t="str">
        <f t="shared" si="27"/>
        <v>Venda</v>
      </c>
      <c r="N171" s="10">
        <f t="shared" si="28"/>
        <v>0</v>
      </c>
      <c r="O171" s="5">
        <f t="shared" si="26"/>
        <v>-7.5841032114346563E-2</v>
      </c>
      <c r="P171" s="5"/>
      <c r="Q171" s="5"/>
      <c r="R171" s="5"/>
      <c r="T171" s="12">
        <v>145</v>
      </c>
      <c r="U171" s="12">
        <v>-1.0836052577533398E-3</v>
      </c>
      <c r="V171" s="12">
        <v>3.7291079032559021E-3</v>
      </c>
    </row>
    <row r="172" spans="1:22" x14ac:dyDescent="0.25">
      <c r="A172" s="3">
        <v>38735</v>
      </c>
      <c r="B172" s="1">
        <v>2348</v>
      </c>
      <c r="C172" s="1">
        <v>2348</v>
      </c>
      <c r="D172" s="1">
        <v>2325</v>
      </c>
      <c r="E172" s="1">
        <v>2325</v>
      </c>
      <c r="F172" s="10">
        <f t="shared" si="24"/>
        <v>0</v>
      </c>
      <c r="G172" s="1">
        <f t="shared" si="29"/>
        <v>-8.0957878345150891E-2</v>
      </c>
      <c r="H172" s="15">
        <f t="shared" si="25"/>
        <v>1.7060367454068137E-2</v>
      </c>
      <c r="I172" s="10">
        <f t="shared" si="20"/>
        <v>-9.7955706984668156E-3</v>
      </c>
      <c r="J172" s="15">
        <f t="shared" si="21"/>
        <v>-8.6021505376343566E-4</v>
      </c>
      <c r="K172" s="1">
        <f t="shared" si="22"/>
        <v>-1.4408948967754029E-3</v>
      </c>
      <c r="L172" s="15">
        <f t="shared" si="23"/>
        <v>5.8067984301196727E-4</v>
      </c>
      <c r="M172" s="19" t="str">
        <f t="shared" si="27"/>
        <v>Compra</v>
      </c>
      <c r="N172" s="10">
        <f t="shared" si="28"/>
        <v>-8.6021505376343566E-4</v>
      </c>
      <c r="O172" s="5">
        <f t="shared" si="26"/>
        <v>-7.6701247168109998E-2</v>
      </c>
      <c r="P172" s="5"/>
      <c r="Q172" s="5"/>
      <c r="R172" s="5"/>
      <c r="T172" s="12">
        <v>146</v>
      </c>
      <c r="U172" s="12">
        <v>-3.2605670463131426E-4</v>
      </c>
      <c r="V172" s="12">
        <v>4.7235940836989872E-3</v>
      </c>
    </row>
    <row r="173" spans="1:22" x14ac:dyDescent="0.25">
      <c r="A173" s="3">
        <v>38736</v>
      </c>
      <c r="B173" s="1">
        <v>2325</v>
      </c>
      <c r="C173" s="1">
        <v>2346</v>
      </c>
      <c r="D173" s="1">
        <v>2316</v>
      </c>
      <c r="E173" s="1">
        <v>2323</v>
      </c>
      <c r="F173" s="10">
        <f t="shared" si="24"/>
        <v>-8.6021505376343566E-4</v>
      </c>
      <c r="G173" s="1">
        <f t="shared" si="29"/>
        <v>6.3013812087267959E-2</v>
      </c>
      <c r="H173" s="15">
        <f t="shared" si="25"/>
        <v>0</v>
      </c>
      <c r="I173" s="10">
        <f t="shared" si="20"/>
        <v>-8.6021505376343566E-4</v>
      </c>
      <c r="J173" s="15">
        <f t="shared" si="21"/>
        <v>-1.8510546706844599E-2</v>
      </c>
      <c r="K173" s="1">
        <f t="shared" si="22"/>
        <v>-1.6911953967483113E-4</v>
      </c>
      <c r="L173" s="15">
        <f t="shared" si="23"/>
        <v>-1.8341427167169768E-2</v>
      </c>
      <c r="M173" s="19" t="str">
        <f t="shared" si="27"/>
        <v>Compra</v>
      </c>
      <c r="N173" s="10">
        <f t="shared" si="28"/>
        <v>-1.8510546706844599E-2</v>
      </c>
      <c r="O173" s="5">
        <f t="shared" si="26"/>
        <v>-9.5211793874954598E-2</v>
      </c>
      <c r="P173" s="5"/>
      <c r="Q173" s="5"/>
      <c r="R173" s="5"/>
      <c r="T173" s="12">
        <v>147</v>
      </c>
      <c r="U173" s="12">
        <v>-5.4154584019745072E-4</v>
      </c>
      <c r="V173" s="12">
        <v>1.4114225349829708E-2</v>
      </c>
    </row>
    <row r="174" spans="1:22" x14ac:dyDescent="0.25">
      <c r="A174" s="3">
        <v>38737</v>
      </c>
      <c r="B174" s="1">
        <v>2285</v>
      </c>
      <c r="C174" s="1">
        <v>2288.3000000000002</v>
      </c>
      <c r="D174" s="1">
        <v>2274</v>
      </c>
      <c r="E174" s="1">
        <v>2280</v>
      </c>
      <c r="F174" s="10">
        <f t="shared" si="24"/>
        <v>-1.8510546706844599E-2</v>
      </c>
      <c r="G174" s="1">
        <f t="shared" si="29"/>
        <v>0.23108217885181712</v>
      </c>
      <c r="H174" s="15">
        <f t="shared" si="25"/>
        <v>-8.6021505376343566E-4</v>
      </c>
      <c r="I174" s="10">
        <f t="shared" si="20"/>
        <v>-2.1881838074397919E-3</v>
      </c>
      <c r="J174" s="15">
        <f t="shared" si="21"/>
        <v>-9.6491228070175739E-3</v>
      </c>
      <c r="K174" s="1">
        <f t="shared" si="22"/>
        <v>-7.76655187155347E-5</v>
      </c>
      <c r="L174" s="15">
        <f t="shared" si="23"/>
        <v>-9.5714572883020387E-3</v>
      </c>
      <c r="M174" s="19" t="str">
        <f t="shared" si="27"/>
        <v>Compra</v>
      </c>
      <c r="N174" s="10">
        <f t="shared" si="28"/>
        <v>-9.6491228070175739E-3</v>
      </c>
      <c r="O174" s="5">
        <f t="shared" si="26"/>
        <v>-0.10486091668197217</v>
      </c>
      <c r="P174" s="5"/>
      <c r="Q174" s="5"/>
      <c r="R174" s="5"/>
      <c r="T174" s="12">
        <v>148</v>
      </c>
      <c r="U174" s="12">
        <v>-8.066869368615363E-4</v>
      </c>
      <c r="V174" s="12">
        <v>1.4629581105328141E-2</v>
      </c>
    </row>
    <row r="175" spans="1:22" x14ac:dyDescent="0.25">
      <c r="A175" s="3">
        <v>38740</v>
      </c>
      <c r="B175" s="1">
        <v>2280</v>
      </c>
      <c r="C175" s="1">
        <v>2280</v>
      </c>
      <c r="D175" s="1">
        <v>2257</v>
      </c>
      <c r="E175" s="1">
        <v>2258</v>
      </c>
      <c r="F175" s="10">
        <f t="shared" si="24"/>
        <v>-9.6491228070175739E-3</v>
      </c>
      <c r="G175" s="1">
        <f t="shared" si="29"/>
        <v>0.40936974288156247</v>
      </c>
      <c r="H175" s="15">
        <f t="shared" si="25"/>
        <v>-1.8510546706844599E-2</v>
      </c>
      <c r="I175" s="10">
        <f t="shared" si="20"/>
        <v>-9.6491228070175739E-3</v>
      </c>
      <c r="J175" s="15">
        <f t="shared" si="21"/>
        <v>-5.7573073516385964E-3</v>
      </c>
      <c r="K175" s="1">
        <f t="shared" si="22"/>
        <v>1.6281625026305308E-3</v>
      </c>
      <c r="L175" s="15">
        <f t="shared" si="23"/>
        <v>-7.3854698542691272E-3</v>
      </c>
      <c r="M175" s="19" t="str">
        <f t="shared" si="27"/>
        <v>Compra</v>
      </c>
      <c r="N175" s="10">
        <f t="shared" si="28"/>
        <v>-5.7573073516385964E-3</v>
      </c>
      <c r="O175" s="5">
        <f t="shared" si="26"/>
        <v>-0.11061822403361077</v>
      </c>
      <c r="P175" s="5"/>
      <c r="Q175" s="5"/>
      <c r="R175" s="5"/>
      <c r="T175" s="12">
        <v>149</v>
      </c>
      <c r="U175" s="12">
        <v>-1.6037447825788063E-3</v>
      </c>
      <c r="V175" s="12">
        <v>2.5463991906566959E-2</v>
      </c>
    </row>
    <row r="176" spans="1:22" x14ac:dyDescent="0.25">
      <c r="A176" s="3">
        <v>38741</v>
      </c>
      <c r="B176" s="1">
        <v>2250</v>
      </c>
      <c r="C176" s="1">
        <v>2257</v>
      </c>
      <c r="D176" s="1">
        <v>2239</v>
      </c>
      <c r="E176" s="1">
        <v>2245</v>
      </c>
      <c r="F176" s="10">
        <f t="shared" si="24"/>
        <v>-5.7573073516385964E-3</v>
      </c>
      <c r="G176" s="1">
        <f t="shared" si="29"/>
        <v>0.23879563894922953</v>
      </c>
      <c r="H176" s="15">
        <f t="shared" si="25"/>
        <v>-9.6491228070175739E-3</v>
      </c>
      <c r="I176" s="10">
        <f t="shared" si="20"/>
        <v>-2.2222222222222365E-3</v>
      </c>
      <c r="J176" s="15">
        <f t="shared" si="21"/>
        <v>-3.5634743875277985E-3</v>
      </c>
      <c r="K176" s="1">
        <f t="shared" si="22"/>
        <v>6.9250723273330352E-4</v>
      </c>
      <c r="L176" s="15">
        <f t="shared" si="23"/>
        <v>-4.2559816202611019E-3</v>
      </c>
      <c r="M176" s="19" t="str">
        <f t="shared" si="27"/>
        <v>Compra</v>
      </c>
      <c r="N176" s="10">
        <f t="shared" si="28"/>
        <v>-3.5634743875277985E-3</v>
      </c>
      <c r="O176" s="5">
        <f t="shared" si="26"/>
        <v>-0.11418169842113857</v>
      </c>
      <c r="P176" s="5"/>
      <c r="Q176" s="5"/>
      <c r="R176" s="5"/>
      <c r="T176" s="12">
        <v>150</v>
      </c>
      <c r="U176" s="12">
        <v>-1.8284121149027557E-3</v>
      </c>
      <c r="V176" s="12">
        <v>-1.7730472612521309E-2</v>
      </c>
    </row>
    <row r="177" spans="1:22" x14ac:dyDescent="0.25">
      <c r="A177" s="3">
        <v>38743</v>
      </c>
      <c r="B177" s="1">
        <v>2242</v>
      </c>
      <c r="C177" s="1">
        <v>2257</v>
      </c>
      <c r="D177" s="1">
        <v>2229</v>
      </c>
      <c r="E177" s="1">
        <v>2237</v>
      </c>
      <c r="F177" s="10">
        <f t="shared" si="24"/>
        <v>-3.5634743875277985E-3</v>
      </c>
      <c r="G177" s="1">
        <f t="shared" si="29"/>
        <v>1.7240705447391775E-2</v>
      </c>
      <c r="H177" s="15">
        <f t="shared" si="25"/>
        <v>-5.7573073516385964E-3</v>
      </c>
      <c r="I177" s="10">
        <f t="shared" si="20"/>
        <v>-2.230151650312262E-3</v>
      </c>
      <c r="J177" s="15">
        <f t="shared" si="21"/>
        <v>-1.2069736253911501E-2</v>
      </c>
      <c r="K177" s="1">
        <f t="shared" si="22"/>
        <v>3.7165166379966906E-4</v>
      </c>
      <c r="L177" s="15">
        <f t="shared" si="23"/>
        <v>-1.2441387917711169E-2</v>
      </c>
      <c r="M177" s="19" t="str">
        <f t="shared" si="27"/>
        <v>Compra</v>
      </c>
      <c r="N177" s="10">
        <f t="shared" si="28"/>
        <v>-1.2069736253911501E-2</v>
      </c>
      <c r="O177" s="5">
        <f t="shared" si="26"/>
        <v>-0.12625143467505007</v>
      </c>
      <c r="P177" s="5"/>
      <c r="Q177" s="5"/>
      <c r="R177" s="5"/>
      <c r="T177" s="12">
        <v>151</v>
      </c>
      <c r="U177" s="12">
        <v>-1.9545779253829403E-3</v>
      </c>
      <c r="V177" s="12">
        <v>-1.50233507673166E-2</v>
      </c>
    </row>
    <row r="178" spans="1:22" x14ac:dyDescent="0.25">
      <c r="A178" s="3">
        <v>38744</v>
      </c>
      <c r="B178" s="1">
        <v>2225</v>
      </c>
      <c r="C178" s="1">
        <v>2226</v>
      </c>
      <c r="D178" s="1">
        <v>2203.1</v>
      </c>
      <c r="E178" s="1">
        <v>2210</v>
      </c>
      <c r="F178" s="10">
        <f t="shared" si="24"/>
        <v>-1.2069736253911501E-2</v>
      </c>
      <c r="G178" s="1">
        <f t="shared" si="29"/>
        <v>-0.3522798069605812</v>
      </c>
      <c r="H178" s="15">
        <f t="shared" si="25"/>
        <v>-3.5634743875277985E-3</v>
      </c>
      <c r="I178" s="10">
        <f t="shared" si="20"/>
        <v>-6.741573033707815E-3</v>
      </c>
      <c r="J178" s="15">
        <f t="shared" si="21"/>
        <v>2.9411764705882248E-3</v>
      </c>
      <c r="K178" s="1">
        <f t="shared" si="22"/>
        <v>3.187646812628953E-4</v>
      </c>
      <c r="L178" s="15">
        <f t="shared" si="23"/>
        <v>2.6224117893253298E-3</v>
      </c>
      <c r="M178" s="19" t="str">
        <f t="shared" si="27"/>
        <v>Compra</v>
      </c>
      <c r="N178" s="10">
        <f t="shared" si="28"/>
        <v>2.9411764705882248E-3</v>
      </c>
      <c r="O178" s="5">
        <f t="shared" si="26"/>
        <v>-0.12331025820446184</v>
      </c>
      <c r="P178" s="5"/>
      <c r="Q178" s="5"/>
      <c r="R178" s="5"/>
      <c r="T178" s="12">
        <v>152</v>
      </c>
      <c r="U178" s="12">
        <v>1.6934496260653477E-3</v>
      </c>
      <c r="V178" s="12">
        <v>9.5328025328292633E-3</v>
      </c>
    </row>
    <row r="179" spans="1:22" x14ac:dyDescent="0.25">
      <c r="A179" s="3">
        <v>38747</v>
      </c>
      <c r="B179" s="1">
        <v>2218</v>
      </c>
      <c r="C179" s="1">
        <v>2225.5</v>
      </c>
      <c r="D179" s="1">
        <v>2198.1</v>
      </c>
      <c r="E179" s="1">
        <v>2216.5</v>
      </c>
      <c r="F179" s="10">
        <f t="shared" si="24"/>
        <v>2.9411764705882248E-3</v>
      </c>
      <c r="G179" s="1">
        <f t="shared" si="29"/>
        <v>-0.11940776263217653</v>
      </c>
      <c r="H179" s="15">
        <f t="shared" si="25"/>
        <v>-1.2069736253911501E-2</v>
      </c>
      <c r="I179" s="10">
        <f t="shared" si="20"/>
        <v>-6.7628494138860518E-4</v>
      </c>
      <c r="J179" s="15">
        <f t="shared" si="21"/>
        <v>-6.7674261222649967E-4</v>
      </c>
      <c r="K179" s="1">
        <f t="shared" si="22"/>
        <v>9.0051096891448866E-4</v>
      </c>
      <c r="L179" s="15">
        <f t="shared" si="23"/>
        <v>-1.5772535811409884E-3</v>
      </c>
      <c r="M179" s="19" t="str">
        <f t="shared" si="27"/>
        <v>Compra</v>
      </c>
      <c r="N179" s="10">
        <f t="shared" si="28"/>
        <v>-6.7674261222649967E-4</v>
      </c>
      <c r="O179" s="5">
        <f t="shared" si="26"/>
        <v>-0.12398700081668834</v>
      </c>
      <c r="P179" s="5"/>
      <c r="Q179" s="5"/>
      <c r="R179" s="5"/>
      <c r="T179" s="12">
        <v>153</v>
      </c>
      <c r="U179" s="12">
        <v>9.228027386085501E-4</v>
      </c>
      <c r="V179" s="12">
        <v>-9.0782254542361857E-3</v>
      </c>
    </row>
    <row r="180" spans="1:22" x14ac:dyDescent="0.25">
      <c r="A180" s="3">
        <v>38748</v>
      </c>
      <c r="B180" s="1">
        <v>2215</v>
      </c>
      <c r="C180" s="1">
        <v>2221</v>
      </c>
      <c r="D180" s="1">
        <v>2208</v>
      </c>
      <c r="E180" s="1">
        <v>2215</v>
      </c>
      <c r="F180" s="10">
        <f t="shared" si="24"/>
        <v>-6.7674261222649967E-4</v>
      </c>
      <c r="G180" s="1">
        <f t="shared" si="29"/>
        <v>-0.19127030467206849</v>
      </c>
      <c r="H180" s="15">
        <f t="shared" si="25"/>
        <v>2.9411764705882248E-3</v>
      </c>
      <c r="I180" s="10">
        <f t="shared" si="20"/>
        <v>0</v>
      </c>
      <c r="J180" s="15">
        <f t="shared" si="21"/>
        <v>9.7065462753951337E-3</v>
      </c>
      <c r="K180" s="1">
        <f t="shared" si="22"/>
        <v>-4.2414335711538271E-4</v>
      </c>
      <c r="L180" s="15">
        <f t="shared" si="23"/>
        <v>1.0130689632510516E-2</v>
      </c>
      <c r="M180" s="19" t="str">
        <f t="shared" si="27"/>
        <v>Compra</v>
      </c>
      <c r="N180" s="10">
        <f t="shared" si="28"/>
        <v>9.7065462753951337E-3</v>
      </c>
      <c r="O180" s="5">
        <f t="shared" si="26"/>
        <v>-0.11428045454129321</v>
      </c>
      <c r="P180" s="5"/>
      <c r="Q180" s="5"/>
      <c r="R180" s="5"/>
      <c r="T180" s="12">
        <v>154</v>
      </c>
      <c r="U180" s="12">
        <v>-8.7270625594194841E-4</v>
      </c>
      <c r="V180" s="12">
        <v>8.6646904136758046E-3</v>
      </c>
    </row>
    <row r="181" spans="1:22" x14ac:dyDescent="0.25">
      <c r="A181" s="3">
        <v>38749</v>
      </c>
      <c r="B181" s="1">
        <v>2227</v>
      </c>
      <c r="C181" s="1">
        <v>2245</v>
      </c>
      <c r="D181" s="1">
        <v>2225</v>
      </c>
      <c r="E181" s="1">
        <v>2236.5</v>
      </c>
      <c r="F181" s="10">
        <f t="shared" si="24"/>
        <v>9.7065462753951337E-3</v>
      </c>
      <c r="G181" s="1">
        <f t="shared" si="29"/>
        <v>4.2824874107703609E-2</v>
      </c>
      <c r="H181" s="15">
        <f t="shared" si="25"/>
        <v>-6.7674261222649967E-4</v>
      </c>
      <c r="I181" s="10">
        <f t="shared" si="20"/>
        <v>4.2658284687921988E-3</v>
      </c>
      <c r="J181" s="15">
        <f t="shared" si="21"/>
        <v>3.3534540576793948E-3</v>
      </c>
      <c r="K181" s="1">
        <f t="shared" si="22"/>
        <v>-2.2851190344460638E-4</v>
      </c>
      <c r="L181" s="15">
        <f t="shared" si="23"/>
        <v>3.581965961124001E-3</v>
      </c>
      <c r="M181" s="19" t="str">
        <f t="shared" si="27"/>
        <v>Venda</v>
      </c>
      <c r="N181" s="10">
        <f t="shared" si="28"/>
        <v>-3.3534540576793948E-3</v>
      </c>
      <c r="O181" s="5">
        <f t="shared" si="26"/>
        <v>-0.1176339085989726</v>
      </c>
      <c r="P181" s="5"/>
      <c r="Q181" s="5"/>
      <c r="R181" s="5"/>
      <c r="T181" s="12">
        <v>155</v>
      </c>
      <c r="U181" s="12">
        <v>4.7389328889349937E-4</v>
      </c>
      <c r="V181" s="12">
        <v>-9.0106116586910869E-4</v>
      </c>
    </row>
    <row r="182" spans="1:22" x14ac:dyDescent="0.25">
      <c r="A182" s="3">
        <v>38750</v>
      </c>
      <c r="B182" s="1">
        <v>2235</v>
      </c>
      <c r="C182" s="1">
        <v>2253.6</v>
      </c>
      <c r="D182" s="1">
        <v>2220</v>
      </c>
      <c r="E182" s="1">
        <v>2244</v>
      </c>
      <c r="F182" s="10">
        <f t="shared" si="24"/>
        <v>3.3534540576793948E-3</v>
      </c>
      <c r="G182" s="1">
        <f t="shared" si="29"/>
        <v>0.13082411323214688</v>
      </c>
      <c r="H182" s="15">
        <f t="shared" si="25"/>
        <v>9.7065462753951337E-3</v>
      </c>
      <c r="I182" s="10">
        <f t="shared" si="20"/>
        <v>4.0268456375838202E-3</v>
      </c>
      <c r="J182" s="15">
        <f t="shared" si="21"/>
        <v>-7.1301247771835552E-3</v>
      </c>
      <c r="K182" s="1">
        <f t="shared" si="22"/>
        <v>-1.1405820463420632E-3</v>
      </c>
      <c r="L182" s="15">
        <f t="shared" si="23"/>
        <v>-5.989542730841492E-3</v>
      </c>
      <c r="M182" s="19" t="str">
        <f t="shared" si="27"/>
        <v>Compra</v>
      </c>
      <c r="N182" s="10">
        <f t="shared" si="28"/>
        <v>-7.1301247771835552E-3</v>
      </c>
      <c r="O182" s="5">
        <f t="shared" si="26"/>
        <v>-0.12476403337615616</v>
      </c>
      <c r="P182" s="5"/>
      <c r="Q182" s="5"/>
      <c r="R182" s="5"/>
      <c r="T182" s="12">
        <v>156</v>
      </c>
      <c r="U182" s="12">
        <v>-7.6060377525964337E-4</v>
      </c>
      <c r="V182" s="12">
        <v>2.0426550573109208E-3</v>
      </c>
    </row>
    <row r="183" spans="1:22" x14ac:dyDescent="0.25">
      <c r="A183" s="3">
        <v>38751</v>
      </c>
      <c r="B183" s="1">
        <v>2235</v>
      </c>
      <c r="C183" s="1">
        <v>2253</v>
      </c>
      <c r="D183" s="1">
        <v>2216</v>
      </c>
      <c r="E183" s="1">
        <v>2228</v>
      </c>
      <c r="F183" s="10">
        <f t="shared" si="24"/>
        <v>-7.1301247771835552E-3</v>
      </c>
      <c r="G183" s="1">
        <f t="shared" si="29"/>
        <v>-0.1578754515514309</v>
      </c>
      <c r="H183" s="15">
        <f t="shared" si="25"/>
        <v>3.3534540576793948E-3</v>
      </c>
      <c r="I183" s="10">
        <f t="shared" si="20"/>
        <v>-3.1319910514541194E-3</v>
      </c>
      <c r="J183" s="15">
        <f t="shared" si="21"/>
        <v>-1.8806104129263979E-2</v>
      </c>
      <c r="K183" s="1">
        <f t="shared" si="22"/>
        <v>-3.8964535888432123E-4</v>
      </c>
      <c r="L183" s="15">
        <f t="shared" si="23"/>
        <v>-1.8416458770379656E-2</v>
      </c>
      <c r="M183" s="19" t="str">
        <f t="shared" si="27"/>
        <v>Compra</v>
      </c>
      <c r="N183" s="10">
        <f t="shared" si="28"/>
        <v>-1.8806104129263979E-2</v>
      </c>
      <c r="O183" s="5">
        <f t="shared" si="26"/>
        <v>-0.14357013750542014</v>
      </c>
      <c r="P183" s="5"/>
      <c r="Q183" s="5"/>
      <c r="R183" s="5"/>
      <c r="T183" s="12">
        <v>157</v>
      </c>
      <c r="U183" s="12">
        <v>-1.9054661151968647E-4</v>
      </c>
      <c r="V183" s="12">
        <v>-6.6305987588959991E-4</v>
      </c>
    </row>
    <row r="184" spans="1:22" x14ac:dyDescent="0.25">
      <c r="A184" s="3">
        <v>38754</v>
      </c>
      <c r="B184" s="1">
        <v>2208</v>
      </c>
      <c r="C184" s="1">
        <v>2210</v>
      </c>
      <c r="D184" s="1">
        <v>2186.1</v>
      </c>
      <c r="E184" s="1">
        <v>2186.1</v>
      </c>
      <c r="F184" s="10">
        <f t="shared" si="24"/>
        <v>-1.8806104129263979E-2</v>
      </c>
      <c r="G184" s="1">
        <f t="shared" si="29"/>
        <v>1.0289605696894601</v>
      </c>
      <c r="H184" s="15">
        <f t="shared" si="25"/>
        <v>-7.1301247771835552E-3</v>
      </c>
      <c r="I184" s="10">
        <f t="shared" si="20"/>
        <v>-9.9184782608695565E-3</v>
      </c>
      <c r="J184" s="15">
        <f t="shared" si="21"/>
        <v>8.1880975252732746E-3</v>
      </c>
      <c r="K184" s="1">
        <f t="shared" si="22"/>
        <v>5.8156877107429271E-4</v>
      </c>
      <c r="L184" s="15">
        <f t="shared" si="23"/>
        <v>7.6065287541989823E-3</v>
      </c>
      <c r="M184" s="19" t="str">
        <f t="shared" si="27"/>
        <v>Compra</v>
      </c>
      <c r="N184" s="10">
        <f t="shared" si="28"/>
        <v>8.1880975252732746E-3</v>
      </c>
      <c r="O184" s="5">
        <f t="shared" si="26"/>
        <v>-0.13538203998014686</v>
      </c>
      <c r="P184" s="5"/>
      <c r="Q184" s="5"/>
      <c r="R184" s="5"/>
      <c r="T184" s="12">
        <v>158</v>
      </c>
      <c r="U184" s="12">
        <v>-2.3300571619435696E-4</v>
      </c>
      <c r="V184" s="12">
        <v>9.6306990096586501E-3</v>
      </c>
    </row>
    <row r="185" spans="1:22" x14ac:dyDescent="0.25">
      <c r="A185" s="3">
        <v>38755</v>
      </c>
      <c r="B185" s="1">
        <v>2180</v>
      </c>
      <c r="C185" s="1">
        <v>2209</v>
      </c>
      <c r="D185" s="1">
        <v>2180</v>
      </c>
      <c r="E185" s="1">
        <v>2204</v>
      </c>
      <c r="F185" s="10">
        <f t="shared" si="24"/>
        <v>8.1880975252732746E-3</v>
      </c>
      <c r="G185" s="1">
        <f t="shared" si="29"/>
        <v>-6.4457220274555249E-2</v>
      </c>
      <c r="H185" s="15">
        <f t="shared" si="25"/>
        <v>-1.8806104129263979E-2</v>
      </c>
      <c r="I185" s="10">
        <f t="shared" si="20"/>
        <v>1.1009174311926495E-2</v>
      </c>
      <c r="J185" s="15">
        <f t="shared" si="21"/>
        <v>-2.4954627949183017E-3</v>
      </c>
      <c r="K185" s="1">
        <f t="shared" si="22"/>
        <v>1.2110832196485673E-3</v>
      </c>
      <c r="L185" s="15">
        <f t="shared" si="23"/>
        <v>-3.7065460145668692E-3</v>
      </c>
      <c r="M185" s="19" t="str">
        <f t="shared" si="27"/>
        <v>Compra</v>
      </c>
      <c r="N185" s="10">
        <f t="shared" si="28"/>
        <v>-2.4954627949183017E-3</v>
      </c>
      <c r="O185" s="5">
        <f t="shared" si="26"/>
        <v>-0.13787750277506516</v>
      </c>
      <c r="P185" s="5"/>
      <c r="Q185" s="5"/>
      <c r="R185" s="5"/>
      <c r="T185" s="12">
        <v>159</v>
      </c>
      <c r="U185" s="12">
        <v>-8.6504236778862424E-5</v>
      </c>
      <c r="V185" s="12">
        <v>-6.6845495084602571E-3</v>
      </c>
    </row>
    <row r="186" spans="1:22" x14ac:dyDescent="0.25">
      <c r="A186" s="3">
        <v>38756</v>
      </c>
      <c r="B186" s="1">
        <v>2209</v>
      </c>
      <c r="C186" s="1">
        <v>2219</v>
      </c>
      <c r="D186" s="1">
        <v>2196</v>
      </c>
      <c r="E186" s="1">
        <v>2198.5</v>
      </c>
      <c r="F186" s="10">
        <f t="shared" si="24"/>
        <v>-2.4954627949183017E-3</v>
      </c>
      <c r="G186" s="1">
        <f t="shared" si="29"/>
        <v>-8.2997716855573792E-2</v>
      </c>
      <c r="H186" s="15">
        <f t="shared" si="25"/>
        <v>8.1880975252732746E-3</v>
      </c>
      <c r="I186" s="10">
        <f t="shared" si="20"/>
        <v>-4.7532820280670185E-3</v>
      </c>
      <c r="J186" s="15">
        <f t="shared" si="21"/>
        <v>-8.8696838753695717E-3</v>
      </c>
      <c r="K186" s="1">
        <f t="shared" si="22"/>
        <v>-7.8187635127825424E-4</v>
      </c>
      <c r="L186" s="15">
        <f t="shared" si="23"/>
        <v>-8.0878075240913179E-3</v>
      </c>
      <c r="M186" s="19" t="str">
        <f t="shared" si="27"/>
        <v>Compra</v>
      </c>
      <c r="N186" s="10">
        <f t="shared" si="28"/>
        <v>-8.8696838753695717E-3</v>
      </c>
      <c r="O186" s="5">
        <f t="shared" si="26"/>
        <v>-0.14674718665043474</v>
      </c>
      <c r="P186" s="5"/>
      <c r="Q186" s="5"/>
      <c r="R186" s="5"/>
      <c r="T186" s="12">
        <v>160</v>
      </c>
      <c r="U186" s="12">
        <v>-7.1518636942121186E-4</v>
      </c>
      <c r="V186" s="12">
        <v>-1.739303689431974E-2</v>
      </c>
    </row>
    <row r="187" spans="1:22" x14ac:dyDescent="0.25">
      <c r="A187" s="3">
        <v>38757</v>
      </c>
      <c r="B187" s="1">
        <v>2190.5</v>
      </c>
      <c r="C187" s="1">
        <v>2195</v>
      </c>
      <c r="D187" s="1">
        <v>2175.5</v>
      </c>
      <c r="E187" s="1">
        <v>2179</v>
      </c>
      <c r="F187" s="10">
        <f t="shared" si="24"/>
        <v>-8.8696838753695717E-3</v>
      </c>
      <c r="G187" s="1">
        <f t="shared" si="29"/>
        <v>-0.32514116441822449</v>
      </c>
      <c r="H187" s="15">
        <f t="shared" si="25"/>
        <v>-2.4954627949183017E-3</v>
      </c>
      <c r="I187" s="10">
        <f t="shared" si="20"/>
        <v>-5.2499429354029292E-3</v>
      </c>
      <c r="J187" s="15">
        <f t="shared" si="21"/>
        <v>-2.5240936209269815E-3</v>
      </c>
      <c r="K187" s="1">
        <f t="shared" si="22"/>
        <v>1.8767778198615869E-4</v>
      </c>
      <c r="L187" s="15">
        <f t="shared" si="23"/>
        <v>-2.7117714029131403E-3</v>
      </c>
      <c r="M187" s="19" t="str">
        <f t="shared" si="27"/>
        <v>Compra</v>
      </c>
      <c r="N187" s="10">
        <f t="shared" si="28"/>
        <v>-2.5240936209269815E-3</v>
      </c>
      <c r="O187" s="5">
        <f t="shared" si="26"/>
        <v>-0.14927128027136172</v>
      </c>
      <c r="P187" s="5"/>
      <c r="Q187" s="5"/>
      <c r="R187" s="5"/>
      <c r="T187" s="12">
        <v>161</v>
      </c>
      <c r="U187" s="12">
        <v>7.7753045940596348E-4</v>
      </c>
      <c r="V187" s="12">
        <v>-1.862364479800795E-3</v>
      </c>
    </row>
    <row r="188" spans="1:22" x14ac:dyDescent="0.25">
      <c r="A188" s="3">
        <v>38758</v>
      </c>
      <c r="B188" s="1">
        <v>2168</v>
      </c>
      <c r="C188" s="1">
        <v>2175</v>
      </c>
      <c r="D188" s="1">
        <v>2157</v>
      </c>
      <c r="E188" s="1">
        <v>2173.5</v>
      </c>
      <c r="F188" s="10">
        <f t="shared" si="24"/>
        <v>-2.5240936209269815E-3</v>
      </c>
      <c r="G188" s="1">
        <f t="shared" si="29"/>
        <v>-0.35795351687855187</v>
      </c>
      <c r="H188" s="15">
        <f t="shared" si="25"/>
        <v>-8.8696838753695717E-3</v>
      </c>
      <c r="I188" s="10">
        <f t="shared" si="20"/>
        <v>2.5369003690036696E-3</v>
      </c>
      <c r="J188" s="15">
        <f t="shared" si="21"/>
        <v>-2.9905682079595097E-3</v>
      </c>
      <c r="K188" s="1">
        <f t="shared" si="22"/>
        <v>5.6607301214464548E-4</v>
      </c>
      <c r="L188" s="15">
        <f t="shared" si="23"/>
        <v>-3.5566412201041551E-3</v>
      </c>
      <c r="M188" s="19" t="str">
        <f t="shared" si="27"/>
        <v>Compra</v>
      </c>
      <c r="N188" s="10">
        <f t="shared" si="28"/>
        <v>-2.9905682079595097E-3</v>
      </c>
      <c r="O188" s="5">
        <f t="shared" si="26"/>
        <v>-0.15226184847932123</v>
      </c>
      <c r="P188" s="5"/>
      <c r="Q188" s="5"/>
      <c r="R188" s="5"/>
      <c r="T188" s="12">
        <v>162</v>
      </c>
      <c r="U188" s="12">
        <v>1.327571020552636E-3</v>
      </c>
      <c r="V188" s="12">
        <v>-3.9340002125595672E-3</v>
      </c>
    </row>
    <row r="189" spans="1:22" x14ac:dyDescent="0.25">
      <c r="A189" s="3">
        <v>38761</v>
      </c>
      <c r="B189" s="1">
        <v>2180</v>
      </c>
      <c r="C189" s="1">
        <v>2182</v>
      </c>
      <c r="D189" s="1">
        <v>2160</v>
      </c>
      <c r="E189" s="1">
        <v>2167</v>
      </c>
      <c r="F189" s="10">
        <f t="shared" si="24"/>
        <v>-2.9905682079595097E-3</v>
      </c>
      <c r="G189" s="1">
        <f t="shared" si="29"/>
        <v>-0.42094016947046325</v>
      </c>
      <c r="H189" s="15">
        <f t="shared" si="25"/>
        <v>-2.5240936209269815E-3</v>
      </c>
      <c r="I189" s="10">
        <f t="shared" si="20"/>
        <v>-5.9633027522936199E-3</v>
      </c>
      <c r="J189" s="15">
        <f t="shared" si="21"/>
        <v>-1.1536686663590201E-2</v>
      </c>
      <c r="K189" s="1">
        <f t="shared" si="22"/>
        <v>2.1558320065292945E-4</v>
      </c>
      <c r="L189" s="15">
        <f t="shared" si="23"/>
        <v>-1.1752269864243131E-2</v>
      </c>
      <c r="M189" s="19" t="str">
        <f t="shared" si="27"/>
        <v>Compra</v>
      </c>
      <c r="N189" s="10">
        <f t="shared" si="28"/>
        <v>-1.1536686663590201E-2</v>
      </c>
      <c r="O189" s="5">
        <f t="shared" si="26"/>
        <v>-0.16379853514291143</v>
      </c>
      <c r="P189" s="5"/>
      <c r="Q189" s="5"/>
      <c r="R189" s="5"/>
      <c r="T189" s="12">
        <v>163</v>
      </c>
      <c r="U189" s="12">
        <v>-4.9212755085431297E-5</v>
      </c>
      <c r="V189" s="12">
        <v>-1.3888069474879722E-2</v>
      </c>
    </row>
    <row r="190" spans="1:22" x14ac:dyDescent="0.25">
      <c r="A190" s="3">
        <v>38762</v>
      </c>
      <c r="B190" s="1">
        <v>2157</v>
      </c>
      <c r="C190" s="1">
        <v>2162</v>
      </c>
      <c r="D190" s="1">
        <v>2141</v>
      </c>
      <c r="E190" s="1">
        <v>2142</v>
      </c>
      <c r="F190" s="10">
        <f t="shared" si="24"/>
        <v>-1.1536686663590201E-2</v>
      </c>
      <c r="G190" s="1">
        <f t="shared" si="29"/>
        <v>0.11002978445240423</v>
      </c>
      <c r="H190" s="15">
        <f t="shared" si="25"/>
        <v>-2.9905682079595097E-3</v>
      </c>
      <c r="I190" s="10">
        <f t="shared" si="20"/>
        <v>-6.9541029207231819E-3</v>
      </c>
      <c r="J190" s="15">
        <f t="shared" si="21"/>
        <v>-2.3342670401493848E-3</v>
      </c>
      <c r="K190" s="1">
        <f t="shared" si="22"/>
        <v>2.3193222814661368E-4</v>
      </c>
      <c r="L190" s="15">
        <f t="shared" si="23"/>
        <v>-2.5661992682959986E-3</v>
      </c>
      <c r="M190" s="19" t="str">
        <f t="shared" si="27"/>
        <v>Compra</v>
      </c>
      <c r="N190" s="10">
        <f t="shared" si="28"/>
        <v>-2.3342670401493848E-3</v>
      </c>
      <c r="O190" s="5">
        <f t="shared" si="26"/>
        <v>-0.16613280218306081</v>
      </c>
      <c r="P190" s="5"/>
      <c r="Q190" s="5"/>
      <c r="R190" s="5"/>
      <c r="T190" s="12">
        <v>164</v>
      </c>
      <c r="U190" s="12">
        <v>3.0156491031012138E-4</v>
      </c>
      <c r="V190" s="12">
        <v>4.1153962204319595E-3</v>
      </c>
    </row>
    <row r="191" spans="1:22" x14ac:dyDescent="0.25">
      <c r="A191" s="3">
        <v>38763</v>
      </c>
      <c r="B191" s="1">
        <v>2145</v>
      </c>
      <c r="C191" s="1">
        <v>2154.8000000000002</v>
      </c>
      <c r="D191" s="1">
        <v>2131</v>
      </c>
      <c r="E191" s="1">
        <v>2137</v>
      </c>
      <c r="F191" s="10">
        <f t="shared" si="24"/>
        <v>-2.3342670401493848E-3</v>
      </c>
      <c r="G191" s="1">
        <f t="shared" si="29"/>
        <v>-0.65565723573037493</v>
      </c>
      <c r="H191" s="15">
        <f t="shared" si="25"/>
        <v>-1.1536686663590201E-2</v>
      </c>
      <c r="I191" s="10">
        <f t="shared" si="20"/>
        <v>-3.7296037296037365E-3</v>
      </c>
      <c r="J191" s="15">
        <f t="shared" si="21"/>
        <v>-1.0294805802526952E-2</v>
      </c>
      <c r="K191" s="1">
        <f t="shared" si="22"/>
        <v>9.7387513302116518E-4</v>
      </c>
      <c r="L191" s="15">
        <f t="shared" si="23"/>
        <v>-1.1268680935548118E-2</v>
      </c>
      <c r="M191" s="19" t="str">
        <f t="shared" si="27"/>
        <v>Compra</v>
      </c>
      <c r="N191" s="10">
        <f t="shared" si="28"/>
        <v>-1.0294805802526952E-2</v>
      </c>
      <c r="O191" s="5">
        <f t="shared" si="26"/>
        <v>-0.17642760798558776</v>
      </c>
      <c r="P191" s="5"/>
      <c r="Q191" s="5"/>
      <c r="R191" s="5"/>
      <c r="T191" s="12">
        <v>165</v>
      </c>
      <c r="U191" s="12">
        <v>9.5330637295250938E-4</v>
      </c>
      <c r="V191" s="12">
        <v>7.402014647276225E-3</v>
      </c>
    </row>
    <row r="192" spans="1:22" x14ac:dyDescent="0.25">
      <c r="A192" s="3">
        <v>38764</v>
      </c>
      <c r="B192" s="1">
        <v>2126.5</v>
      </c>
      <c r="C192" s="1">
        <v>2129</v>
      </c>
      <c r="D192" s="1">
        <v>2114.5</v>
      </c>
      <c r="E192" s="1">
        <v>2115</v>
      </c>
      <c r="F192" s="10">
        <f t="shared" si="24"/>
        <v>-1.0294805802526952E-2</v>
      </c>
      <c r="G192" s="1">
        <f t="shared" si="29"/>
        <v>-0.71822046808647155</v>
      </c>
      <c r="H192" s="15">
        <f t="shared" si="25"/>
        <v>-2.3342670401493848E-3</v>
      </c>
      <c r="I192" s="10">
        <f t="shared" si="20"/>
        <v>-5.4079473312955706E-3</v>
      </c>
      <c r="J192" s="15">
        <f t="shared" si="21"/>
        <v>4.7281323877068626E-3</v>
      </c>
      <c r="K192" s="1">
        <f t="shared" si="22"/>
        <v>2.1266601609143252E-4</v>
      </c>
      <c r="L192" s="15">
        <f t="shared" si="23"/>
        <v>4.5154663716154304E-3</v>
      </c>
      <c r="M192" s="19" t="str">
        <f t="shared" si="27"/>
        <v>Compra</v>
      </c>
      <c r="N192" s="10">
        <f t="shared" si="28"/>
        <v>4.7281323877068626E-3</v>
      </c>
      <c r="O192" s="5">
        <f t="shared" si="26"/>
        <v>-0.1716994755978809</v>
      </c>
      <c r="P192" s="5"/>
      <c r="Q192" s="5"/>
      <c r="R192" s="5"/>
      <c r="T192" s="12">
        <v>166</v>
      </c>
      <c r="U192" s="12">
        <v>-7.6804229604825365E-4</v>
      </c>
      <c r="V192" s="12">
        <v>-2.2847270018147691E-3</v>
      </c>
    </row>
    <row r="193" spans="1:22" x14ac:dyDescent="0.25">
      <c r="A193" s="3">
        <v>38765</v>
      </c>
      <c r="B193" s="1">
        <v>2115</v>
      </c>
      <c r="C193" s="1">
        <v>2132.5</v>
      </c>
      <c r="D193" s="1">
        <v>2108.5</v>
      </c>
      <c r="E193" s="1">
        <v>2125</v>
      </c>
      <c r="F193" s="10">
        <f t="shared" si="24"/>
        <v>4.7281323877068626E-3</v>
      </c>
      <c r="G193" s="1">
        <f t="shared" si="29"/>
        <v>-1.0614967407075881</v>
      </c>
      <c r="H193" s="15">
        <f t="shared" si="25"/>
        <v>-1.0294805802526952E-2</v>
      </c>
      <c r="I193" s="10">
        <f t="shared" si="20"/>
        <v>4.7281323877068626E-3</v>
      </c>
      <c r="J193" s="15">
        <f t="shared" si="21"/>
        <v>-3.7647058823528923E-3</v>
      </c>
      <c r="K193" s="1">
        <f t="shared" si="22"/>
        <v>7.0278226185340863E-4</v>
      </c>
      <c r="L193" s="15">
        <f t="shared" si="23"/>
        <v>-4.4674881442063009E-3</v>
      </c>
      <c r="M193" s="19" t="str">
        <f t="shared" si="27"/>
        <v>Compra</v>
      </c>
      <c r="N193" s="10">
        <f t="shared" si="28"/>
        <v>-3.7647058823528923E-3</v>
      </c>
      <c r="O193" s="5">
        <f t="shared" si="26"/>
        <v>-0.17546418148023379</v>
      </c>
      <c r="P193" s="5"/>
      <c r="Q193" s="5"/>
      <c r="R193" s="5"/>
      <c r="T193" s="12">
        <v>167</v>
      </c>
      <c r="U193" s="12">
        <v>-8.4866697740646683E-4</v>
      </c>
      <c r="V193" s="12">
        <v>-3.088340896609274E-3</v>
      </c>
    </row>
    <row r="194" spans="1:22" x14ac:dyDescent="0.25">
      <c r="A194" s="3">
        <v>38768</v>
      </c>
      <c r="B194" s="1">
        <v>2125</v>
      </c>
      <c r="C194" s="1">
        <v>2134</v>
      </c>
      <c r="D194" s="1">
        <v>2115.1</v>
      </c>
      <c r="E194" s="1">
        <v>2117</v>
      </c>
      <c r="F194" s="10">
        <f t="shared" si="24"/>
        <v>-3.7647058823528923E-3</v>
      </c>
      <c r="G194" s="1">
        <f t="shared" si="29"/>
        <v>-0.48561978488509927</v>
      </c>
      <c r="H194" s="15">
        <f t="shared" si="25"/>
        <v>4.7281323877068626E-3</v>
      </c>
      <c r="I194" s="10">
        <f t="shared" si="20"/>
        <v>-3.7647058823528923E-3</v>
      </c>
      <c r="J194" s="15">
        <f t="shared" si="21"/>
        <v>2.3665564478034806E-2</v>
      </c>
      <c r="K194" s="1">
        <f t="shared" si="22"/>
        <v>-4.6570395338542999E-4</v>
      </c>
      <c r="L194" s="15">
        <f t="shared" si="23"/>
        <v>2.4131268431420237E-2</v>
      </c>
      <c r="M194" s="19" t="str">
        <f t="shared" si="27"/>
        <v>Compra</v>
      </c>
      <c r="N194" s="10">
        <f t="shared" si="28"/>
        <v>2.3665564478034806E-2</v>
      </c>
      <c r="O194" s="5">
        <f t="shared" si="26"/>
        <v>-0.15179861700219899</v>
      </c>
      <c r="P194" s="5"/>
      <c r="Q194" s="5"/>
      <c r="R194" s="5"/>
      <c r="T194" s="12">
        <v>168</v>
      </c>
      <c r="U194" s="12">
        <v>2.2127964506901996E-4</v>
      </c>
      <c r="V194" s="12">
        <v>3.7312895248914316E-3</v>
      </c>
    </row>
    <row r="195" spans="1:22" x14ac:dyDescent="0.25">
      <c r="A195" s="3">
        <v>38769</v>
      </c>
      <c r="B195" s="1">
        <v>2111</v>
      </c>
      <c r="C195" s="1">
        <v>2173</v>
      </c>
      <c r="D195" s="1">
        <v>2111</v>
      </c>
      <c r="E195" s="1">
        <v>2167.1</v>
      </c>
      <c r="F195" s="10">
        <f t="shared" si="24"/>
        <v>2.3665564478034806E-2</v>
      </c>
      <c r="G195" s="1">
        <f t="shared" si="29"/>
        <v>-0.28216518610892327</v>
      </c>
      <c r="H195" s="15">
        <f t="shared" si="25"/>
        <v>-3.7647058823528923E-3</v>
      </c>
      <c r="I195" s="10">
        <f t="shared" ref="I195:I258" si="30">(E195/B195)-1</f>
        <v>2.6575082899099822E-2</v>
      </c>
      <c r="J195" s="15">
        <f t="shared" ref="J195:J258" si="31">F196</f>
        <v>-1.5043145217110365E-2</v>
      </c>
      <c r="K195" s="1">
        <f t="shared" ref="K195:K258" si="32">$U$17+G195*$U$18+H195*$U$19+I195*$U$20</f>
        <v>-4.5314041349473811E-4</v>
      </c>
      <c r="L195" s="15">
        <f t="shared" ref="L195:L258" si="33">J195-K195</f>
        <v>-1.4590004803615627E-2</v>
      </c>
      <c r="M195" s="19" t="str">
        <f t="shared" si="27"/>
        <v>Venda</v>
      </c>
      <c r="N195" s="10">
        <f t="shared" si="28"/>
        <v>1.5043145217110365E-2</v>
      </c>
      <c r="O195" s="5">
        <f t="shared" si="26"/>
        <v>-0.13675547178508862</v>
      </c>
      <c r="P195" s="5"/>
      <c r="Q195" s="5"/>
      <c r="R195" s="5"/>
      <c r="T195" s="12">
        <v>169</v>
      </c>
      <c r="U195" s="12">
        <v>2.4459523159505565E-4</v>
      </c>
      <c r="V195" s="12">
        <v>1.6815772222473081E-2</v>
      </c>
    </row>
    <row r="196" spans="1:22" x14ac:dyDescent="0.25">
      <c r="A196" s="3">
        <v>38770</v>
      </c>
      <c r="B196" s="1">
        <v>2180</v>
      </c>
      <c r="C196" s="1">
        <v>2188</v>
      </c>
      <c r="D196" s="1">
        <v>2133</v>
      </c>
      <c r="E196" s="1">
        <v>2134.5</v>
      </c>
      <c r="F196" s="10">
        <f t="shared" ref="F196:F259" si="34">E196/E195-1</f>
        <v>-1.5043145217110365E-2</v>
      </c>
      <c r="G196" s="1">
        <f t="shared" si="29"/>
        <v>-0.71529364395811634</v>
      </c>
      <c r="H196" s="15">
        <f t="shared" ref="H196:H259" si="35">F195</f>
        <v>2.3665564478034806E-2</v>
      </c>
      <c r="I196" s="10">
        <f t="shared" si="30"/>
        <v>-2.0871559633027559E-2</v>
      </c>
      <c r="J196" s="15">
        <f t="shared" si="31"/>
        <v>2.576715858514822E-3</v>
      </c>
      <c r="K196" s="1">
        <f t="shared" si="32"/>
        <v>-1.7021272848412638E-3</v>
      </c>
      <c r="L196" s="15">
        <f t="shared" si="33"/>
        <v>4.2788431433560857E-3</v>
      </c>
      <c r="M196" s="19" t="str">
        <f t="shared" si="27"/>
        <v>Compra</v>
      </c>
      <c r="N196" s="10">
        <f t="shared" si="28"/>
        <v>2.576715858514822E-3</v>
      </c>
      <c r="O196" s="5">
        <f t="shared" ref="O196:O259" si="36">N196+O195</f>
        <v>-0.1341787559265738</v>
      </c>
      <c r="P196" s="5"/>
      <c r="Q196" s="5"/>
      <c r="R196" s="5"/>
      <c r="T196" s="12">
        <v>170</v>
      </c>
      <c r="U196" s="12">
        <v>-8.7344097967737618E-4</v>
      </c>
      <c r="V196" s="12">
        <v>8.7344097967737618E-4</v>
      </c>
    </row>
    <row r="197" spans="1:22" x14ac:dyDescent="0.25">
      <c r="A197" s="3">
        <v>38771</v>
      </c>
      <c r="B197" s="1">
        <v>2129</v>
      </c>
      <c r="C197" s="1">
        <v>2157</v>
      </c>
      <c r="D197" s="1">
        <v>2119</v>
      </c>
      <c r="E197" s="1">
        <v>2140</v>
      </c>
      <c r="F197" s="10">
        <f t="shared" si="34"/>
        <v>2.576715858514822E-3</v>
      </c>
      <c r="G197" s="1">
        <f t="shared" si="29"/>
        <v>-0.59068813523225205</v>
      </c>
      <c r="H197" s="15">
        <f t="shared" si="35"/>
        <v>-1.5043145217110365E-2</v>
      </c>
      <c r="I197" s="10">
        <f t="shared" si="30"/>
        <v>5.1667449506811458E-3</v>
      </c>
      <c r="J197" s="15">
        <f t="shared" si="31"/>
        <v>-1.8691588785046953E-3</v>
      </c>
      <c r="K197" s="1">
        <f t="shared" si="32"/>
        <v>1.0661144048659855E-3</v>
      </c>
      <c r="L197" s="15">
        <f t="shared" si="33"/>
        <v>-2.9352732833706806E-3</v>
      </c>
      <c r="M197" s="19" t="str">
        <f t="shared" ref="M197:M260" si="37">IF(AND(L196&gt;L195,K197&lt;0),"Venda","Compra")</f>
        <v>Compra</v>
      </c>
      <c r="N197" s="10">
        <f t="shared" ref="N197:N260" si="38">IF(AND(L196&gt;L195,K197&lt;0),-J197,J197)</f>
        <v>-1.8691588785046953E-3</v>
      </c>
      <c r="O197" s="5">
        <f t="shared" si="36"/>
        <v>-0.1360479148050785</v>
      </c>
      <c r="P197" s="5"/>
      <c r="Q197" s="5"/>
      <c r="R197" s="5"/>
      <c r="T197" s="12">
        <v>171</v>
      </c>
      <c r="U197" s="12">
        <v>-1.4408948967754029E-3</v>
      </c>
      <c r="V197" s="12">
        <v>5.8067984301196727E-4</v>
      </c>
    </row>
    <row r="198" spans="1:22" x14ac:dyDescent="0.25">
      <c r="A198" s="3">
        <v>38772</v>
      </c>
      <c r="B198" s="1">
        <v>2137</v>
      </c>
      <c r="C198" s="1">
        <v>2142</v>
      </c>
      <c r="D198" s="1">
        <v>2131</v>
      </c>
      <c r="E198" s="1">
        <v>2136</v>
      </c>
      <c r="F198" s="10">
        <f t="shared" si="34"/>
        <v>-1.8691588785046953E-3</v>
      </c>
      <c r="G198" s="1">
        <f t="shared" si="29"/>
        <v>-0.65006874685020233</v>
      </c>
      <c r="H198" s="15">
        <f t="shared" si="35"/>
        <v>2.576715858514822E-3</v>
      </c>
      <c r="I198" s="10">
        <f t="shared" si="30"/>
        <v>-4.6794571829666953E-4</v>
      </c>
      <c r="J198" s="15">
        <f t="shared" si="31"/>
        <v>-5.1498127340824373E-3</v>
      </c>
      <c r="K198" s="1">
        <f t="shared" si="32"/>
        <v>-3.398937669148377E-4</v>
      </c>
      <c r="L198" s="15">
        <f t="shared" si="33"/>
        <v>-4.8099189671675993E-3</v>
      </c>
      <c r="M198" s="19" t="str">
        <f t="shared" si="37"/>
        <v>Compra</v>
      </c>
      <c r="N198" s="10">
        <f t="shared" si="38"/>
        <v>-5.1498127340824373E-3</v>
      </c>
      <c r="O198" s="5">
        <f t="shared" si="36"/>
        <v>-0.14119772753916093</v>
      </c>
      <c r="P198" s="5"/>
      <c r="Q198" s="5"/>
      <c r="R198" s="5"/>
      <c r="T198" s="12">
        <v>172</v>
      </c>
      <c r="U198" s="12">
        <v>-1.6911953967483113E-4</v>
      </c>
      <c r="V198" s="12">
        <v>-1.8341427167169768E-2</v>
      </c>
    </row>
    <row r="199" spans="1:22" x14ac:dyDescent="0.25">
      <c r="A199" s="3">
        <v>38778</v>
      </c>
      <c r="B199" s="1">
        <v>2130</v>
      </c>
      <c r="C199" s="1">
        <v>2144</v>
      </c>
      <c r="D199" s="1">
        <v>2124</v>
      </c>
      <c r="E199" s="1">
        <v>2125</v>
      </c>
      <c r="F199" s="10">
        <f t="shared" si="34"/>
        <v>-5.1498127340824373E-3</v>
      </c>
      <c r="G199" s="1">
        <f t="shared" si="29"/>
        <v>-0.60127212060434387</v>
      </c>
      <c r="H199" s="15">
        <f t="shared" si="35"/>
        <v>-1.8691588785046953E-3</v>
      </c>
      <c r="I199" s="10">
        <f t="shared" si="30"/>
        <v>-2.3474178403756207E-3</v>
      </c>
      <c r="J199" s="15">
        <f t="shared" si="31"/>
        <v>2.8705882352941803E-3</v>
      </c>
      <c r="K199" s="1">
        <f t="shared" si="32"/>
        <v>8.94344577617616E-5</v>
      </c>
      <c r="L199" s="15">
        <f t="shared" si="33"/>
        <v>2.7811537775324188E-3</v>
      </c>
      <c r="M199" s="19" t="str">
        <f t="shared" si="37"/>
        <v>Compra</v>
      </c>
      <c r="N199" s="10">
        <f t="shared" si="38"/>
        <v>2.8705882352941803E-3</v>
      </c>
      <c r="O199" s="5">
        <f t="shared" si="36"/>
        <v>-0.13832713930386675</v>
      </c>
      <c r="P199" s="5"/>
      <c r="Q199" s="5"/>
      <c r="R199" s="5"/>
      <c r="T199" s="12">
        <v>173</v>
      </c>
      <c r="U199" s="12">
        <v>-7.76655187155347E-5</v>
      </c>
      <c r="V199" s="12">
        <v>-9.5714572883020387E-3</v>
      </c>
    </row>
    <row r="200" spans="1:22" x14ac:dyDescent="0.25">
      <c r="A200" s="3">
        <v>38779</v>
      </c>
      <c r="B200" s="1">
        <v>2131</v>
      </c>
      <c r="C200" s="1">
        <v>2146</v>
      </c>
      <c r="D200" s="1">
        <v>2127.5</v>
      </c>
      <c r="E200" s="1">
        <v>2131.1</v>
      </c>
      <c r="F200" s="10">
        <f t="shared" si="34"/>
        <v>2.8705882352941803E-3</v>
      </c>
      <c r="G200" s="1">
        <f t="shared" ref="G200:G263" si="39">SLOPE(F196:F200,F195:F199)</f>
        <v>-0.47692812810775692</v>
      </c>
      <c r="H200" s="15">
        <f t="shared" si="35"/>
        <v>-5.1498127340824373E-3</v>
      </c>
      <c r="I200" s="10">
        <f t="shared" si="30"/>
        <v>4.6926325668605884E-5</v>
      </c>
      <c r="J200" s="15">
        <f t="shared" si="31"/>
        <v>1.5907277931584751E-2</v>
      </c>
      <c r="K200" s="1">
        <f t="shared" si="32"/>
        <v>3.093943423500468E-4</v>
      </c>
      <c r="L200" s="15">
        <f t="shared" si="33"/>
        <v>1.5597883589234704E-2</v>
      </c>
      <c r="M200" s="19" t="str">
        <f t="shared" si="37"/>
        <v>Compra</v>
      </c>
      <c r="N200" s="10">
        <f t="shared" si="38"/>
        <v>1.5907277931584751E-2</v>
      </c>
      <c r="O200" s="5">
        <f t="shared" si="36"/>
        <v>-0.122419861372282</v>
      </c>
      <c r="P200" s="5"/>
      <c r="Q200" s="5"/>
      <c r="R200" s="5"/>
      <c r="T200" s="12">
        <v>174</v>
      </c>
      <c r="U200" s="12">
        <v>1.6281625026305308E-3</v>
      </c>
      <c r="V200" s="12">
        <v>-7.3854698542691272E-3</v>
      </c>
    </row>
    <row r="201" spans="1:22" x14ac:dyDescent="0.25">
      <c r="A201" s="3">
        <v>38782</v>
      </c>
      <c r="B201" s="1">
        <v>2140</v>
      </c>
      <c r="C201" s="1">
        <v>2175</v>
      </c>
      <c r="D201" s="1">
        <v>2132.5</v>
      </c>
      <c r="E201" s="1">
        <v>2165</v>
      </c>
      <c r="F201" s="10">
        <f t="shared" si="34"/>
        <v>1.5907277931584751E-2</v>
      </c>
      <c r="G201" s="1">
        <f t="shared" si="39"/>
        <v>0.20633664812772062</v>
      </c>
      <c r="H201" s="15">
        <f t="shared" si="35"/>
        <v>2.8705882352941803E-3</v>
      </c>
      <c r="I201" s="10">
        <f t="shared" si="30"/>
        <v>1.1682242990654235E-2</v>
      </c>
      <c r="J201" s="15">
        <f t="shared" si="31"/>
        <v>5.0808314087760209E-3</v>
      </c>
      <c r="K201" s="1">
        <f t="shared" si="32"/>
        <v>-7.283950634767852E-4</v>
      </c>
      <c r="L201" s="15">
        <f t="shared" si="33"/>
        <v>5.8092264722528061E-3</v>
      </c>
      <c r="M201" s="19" t="str">
        <f t="shared" si="37"/>
        <v>Venda</v>
      </c>
      <c r="N201" s="10">
        <f t="shared" si="38"/>
        <v>-5.0808314087760209E-3</v>
      </c>
      <c r="O201" s="5">
        <f t="shared" si="36"/>
        <v>-0.12750069278105802</v>
      </c>
      <c r="P201" s="5"/>
      <c r="Q201" s="5"/>
      <c r="R201" s="5"/>
      <c r="T201" s="12">
        <v>175</v>
      </c>
      <c r="U201" s="12">
        <v>6.9250723273330352E-4</v>
      </c>
      <c r="V201" s="12">
        <v>-4.2559816202611019E-3</v>
      </c>
    </row>
    <row r="202" spans="1:22" x14ac:dyDescent="0.25">
      <c r="A202" s="3">
        <v>38783</v>
      </c>
      <c r="B202" s="1">
        <v>2190</v>
      </c>
      <c r="C202" s="1">
        <v>2197.9</v>
      </c>
      <c r="D202" s="1">
        <v>2168.5</v>
      </c>
      <c r="E202" s="1">
        <v>2176</v>
      </c>
      <c r="F202" s="10">
        <f t="shared" si="34"/>
        <v>5.0808314087760209E-3</v>
      </c>
      <c r="G202" s="1">
        <f t="shared" si="39"/>
        <v>0.2656600362154295</v>
      </c>
      <c r="H202" s="15">
        <f t="shared" si="35"/>
        <v>1.5907277931584751E-2</v>
      </c>
      <c r="I202" s="10">
        <f t="shared" si="30"/>
        <v>-6.3926940639269514E-3</v>
      </c>
      <c r="J202" s="15">
        <f t="shared" si="31"/>
        <v>4.1360294117647189E-3</v>
      </c>
      <c r="K202" s="1">
        <f t="shared" si="32"/>
        <v>-1.451073272683494E-3</v>
      </c>
      <c r="L202" s="15">
        <f t="shared" si="33"/>
        <v>5.5871026844482134E-3</v>
      </c>
      <c r="M202" s="19" t="str">
        <f t="shared" si="37"/>
        <v>Compra</v>
      </c>
      <c r="N202" s="10">
        <f t="shared" si="38"/>
        <v>4.1360294117647189E-3</v>
      </c>
      <c r="O202" s="5">
        <f t="shared" si="36"/>
        <v>-0.1233646633692933</v>
      </c>
      <c r="P202" s="5"/>
      <c r="Q202" s="5"/>
      <c r="R202" s="5"/>
      <c r="T202" s="12">
        <v>176</v>
      </c>
      <c r="U202" s="12">
        <v>3.7165166379966906E-4</v>
      </c>
      <c r="V202" s="12">
        <v>-1.2441387917711169E-2</v>
      </c>
    </row>
    <row r="203" spans="1:22" x14ac:dyDescent="0.25">
      <c r="A203" s="3">
        <v>38784</v>
      </c>
      <c r="B203" s="1">
        <v>2160</v>
      </c>
      <c r="C203" s="1">
        <v>2213</v>
      </c>
      <c r="D203" s="1">
        <v>2160</v>
      </c>
      <c r="E203" s="1">
        <v>2185</v>
      </c>
      <c r="F203" s="10">
        <f t="shared" si="34"/>
        <v>4.1360294117647189E-3</v>
      </c>
      <c r="G203" s="1">
        <f t="shared" si="39"/>
        <v>0.25116515236256248</v>
      </c>
      <c r="H203" s="15">
        <f t="shared" si="35"/>
        <v>5.0808314087760209E-3</v>
      </c>
      <c r="I203" s="10">
        <f t="shared" si="30"/>
        <v>1.1574074074074181E-2</v>
      </c>
      <c r="J203" s="15">
        <f t="shared" si="31"/>
        <v>-3.4324942791762458E-3</v>
      </c>
      <c r="K203" s="1">
        <f t="shared" si="32"/>
        <v>-9.2354631402939073E-4</v>
      </c>
      <c r="L203" s="15">
        <f t="shared" si="33"/>
        <v>-2.5089479651468549E-3</v>
      </c>
      <c r="M203" s="19" t="str">
        <f t="shared" si="37"/>
        <v>Compra</v>
      </c>
      <c r="N203" s="10">
        <f t="shared" si="38"/>
        <v>-3.4324942791762458E-3</v>
      </c>
      <c r="O203" s="5">
        <f t="shared" si="36"/>
        <v>-0.12679715764846955</v>
      </c>
      <c r="P203" s="5"/>
      <c r="Q203" s="5"/>
      <c r="R203" s="5"/>
      <c r="T203" s="12">
        <v>177</v>
      </c>
      <c r="U203" s="12">
        <v>3.187646812628953E-4</v>
      </c>
      <c r="V203" s="12">
        <v>2.6224117893253298E-3</v>
      </c>
    </row>
    <row r="204" spans="1:22" x14ac:dyDescent="0.25">
      <c r="A204" s="3">
        <v>38785</v>
      </c>
      <c r="B204" s="1">
        <v>2172</v>
      </c>
      <c r="C204" s="1">
        <v>2191.5</v>
      </c>
      <c r="D204" s="1">
        <v>2169</v>
      </c>
      <c r="E204" s="1">
        <v>2177.5</v>
      </c>
      <c r="F204" s="10">
        <f t="shared" si="34"/>
        <v>-3.4324942791762458E-3</v>
      </c>
      <c r="G204" s="1">
        <f t="shared" si="39"/>
        <v>2.7814071630407618E-2</v>
      </c>
      <c r="H204" s="15">
        <f t="shared" si="35"/>
        <v>4.1360294117647189E-3</v>
      </c>
      <c r="I204" s="10">
        <f t="shared" si="30"/>
        <v>2.5322283609576779E-3</v>
      </c>
      <c r="J204" s="15">
        <f t="shared" si="31"/>
        <v>-9.8737083811710757E-3</v>
      </c>
      <c r="K204" s="1">
        <f t="shared" si="32"/>
        <v>-6.0809173402708678E-4</v>
      </c>
      <c r="L204" s="15">
        <f t="shared" si="33"/>
        <v>-9.2656166471439885E-3</v>
      </c>
      <c r="M204" s="19" t="str">
        <f t="shared" si="37"/>
        <v>Compra</v>
      </c>
      <c r="N204" s="10">
        <f t="shared" si="38"/>
        <v>-9.8737083811710757E-3</v>
      </c>
      <c r="O204" s="5">
        <f t="shared" si="36"/>
        <v>-0.13667086602964063</v>
      </c>
      <c r="P204" s="5"/>
      <c r="Q204" s="5"/>
      <c r="R204" s="5"/>
      <c r="T204" s="12">
        <v>178</v>
      </c>
      <c r="U204" s="12">
        <v>9.0051096891448866E-4</v>
      </c>
      <c r="V204" s="12">
        <v>-1.5772535811409884E-3</v>
      </c>
    </row>
    <row r="205" spans="1:22" x14ac:dyDescent="0.25">
      <c r="A205" s="3">
        <v>38786</v>
      </c>
      <c r="B205" s="1">
        <v>2172</v>
      </c>
      <c r="C205" s="1">
        <v>2175</v>
      </c>
      <c r="D205" s="1">
        <v>2150</v>
      </c>
      <c r="E205" s="1">
        <v>2156</v>
      </c>
      <c r="F205" s="10">
        <f t="shared" si="34"/>
        <v>-9.8737083811710757E-3</v>
      </c>
      <c r="G205" s="1">
        <f t="shared" si="39"/>
        <v>0.5587591935306655</v>
      </c>
      <c r="H205" s="15">
        <f t="shared" si="35"/>
        <v>-3.4324942791762458E-3</v>
      </c>
      <c r="I205" s="10">
        <f t="shared" si="30"/>
        <v>-7.3664825046040328E-3</v>
      </c>
      <c r="J205" s="15">
        <f t="shared" si="31"/>
        <v>-5.1020408163264808E-3</v>
      </c>
      <c r="K205" s="1">
        <f t="shared" si="32"/>
        <v>2.399384959229901E-4</v>
      </c>
      <c r="L205" s="15">
        <f t="shared" si="33"/>
        <v>-5.3419793122494712E-3</v>
      </c>
      <c r="M205" s="19" t="str">
        <f t="shared" si="37"/>
        <v>Compra</v>
      </c>
      <c r="N205" s="10">
        <f t="shared" si="38"/>
        <v>-5.1020408163264808E-3</v>
      </c>
      <c r="O205" s="5">
        <f t="shared" si="36"/>
        <v>-0.14177290684596711</v>
      </c>
      <c r="P205" s="5"/>
      <c r="Q205" s="5"/>
      <c r="R205" s="5"/>
      <c r="T205" s="12">
        <v>179</v>
      </c>
      <c r="U205" s="12">
        <v>-4.2414335711538271E-4</v>
      </c>
      <c r="V205" s="12">
        <v>1.0130689632510516E-2</v>
      </c>
    </row>
    <row r="206" spans="1:22" x14ac:dyDescent="0.25">
      <c r="A206" s="3">
        <v>38789</v>
      </c>
      <c r="B206" s="1">
        <v>2142</v>
      </c>
      <c r="C206" s="1">
        <v>2157.1</v>
      </c>
      <c r="D206" s="1">
        <v>2142</v>
      </c>
      <c r="E206" s="1">
        <v>2145</v>
      </c>
      <c r="F206" s="10">
        <f t="shared" si="34"/>
        <v>-5.1020408163264808E-3</v>
      </c>
      <c r="G206" s="1">
        <f t="shared" si="39"/>
        <v>0.51320073073410466</v>
      </c>
      <c r="H206" s="15">
        <f t="shared" si="35"/>
        <v>-9.8737083811710757E-3</v>
      </c>
      <c r="I206" s="10">
        <f t="shared" si="30"/>
        <v>1.4005602240896309E-3</v>
      </c>
      <c r="J206" s="15">
        <f t="shared" si="31"/>
        <v>-5.5944055944056048E-3</v>
      </c>
      <c r="K206" s="1">
        <f t="shared" si="32"/>
        <v>6.0230837327259498E-4</v>
      </c>
      <c r="L206" s="15">
        <f t="shared" si="33"/>
        <v>-6.1967139676782001E-3</v>
      </c>
      <c r="M206" s="19" t="str">
        <f t="shared" si="37"/>
        <v>Compra</v>
      </c>
      <c r="N206" s="10">
        <f t="shared" si="38"/>
        <v>-5.5944055944056048E-3</v>
      </c>
      <c r="O206" s="5">
        <f t="shared" si="36"/>
        <v>-0.14736731244037271</v>
      </c>
      <c r="P206" s="5"/>
      <c r="Q206" s="5"/>
      <c r="R206" s="5"/>
      <c r="T206" s="12">
        <v>180</v>
      </c>
      <c r="U206" s="12">
        <v>-2.2851190344460638E-4</v>
      </c>
      <c r="V206" s="12">
        <v>3.581965961124001E-3</v>
      </c>
    </row>
    <row r="207" spans="1:22" x14ac:dyDescent="0.25">
      <c r="A207" s="3">
        <v>38790</v>
      </c>
      <c r="B207" s="1">
        <v>2152</v>
      </c>
      <c r="C207" s="1">
        <v>2161</v>
      </c>
      <c r="D207" s="1">
        <v>2129</v>
      </c>
      <c r="E207" s="1">
        <v>2133</v>
      </c>
      <c r="F207" s="10">
        <f t="shared" si="34"/>
        <v>-5.5944055944056048E-3</v>
      </c>
      <c r="G207" s="1">
        <f t="shared" si="39"/>
        <v>0.51514618402805401</v>
      </c>
      <c r="H207" s="15">
        <f t="shared" si="35"/>
        <v>-5.1020408163264808E-3</v>
      </c>
      <c r="I207" s="10">
        <f t="shared" si="30"/>
        <v>-8.8289962825278678E-3</v>
      </c>
      <c r="J207" s="15">
        <f t="shared" si="31"/>
        <v>-2.8129395218002839E-3</v>
      </c>
      <c r="K207" s="1">
        <f t="shared" si="32"/>
        <v>4.2452979397923217E-4</v>
      </c>
      <c r="L207" s="15">
        <f t="shared" si="33"/>
        <v>-3.237469315779516E-3</v>
      </c>
      <c r="M207" s="19" t="str">
        <f t="shared" si="37"/>
        <v>Compra</v>
      </c>
      <c r="N207" s="10">
        <f t="shared" si="38"/>
        <v>-2.8129395218002839E-3</v>
      </c>
      <c r="O207" s="5">
        <f t="shared" si="36"/>
        <v>-0.15018025196217299</v>
      </c>
      <c r="P207" s="5"/>
      <c r="Q207" s="5"/>
      <c r="R207" s="5"/>
      <c r="T207" s="12">
        <v>181</v>
      </c>
      <c r="U207" s="12">
        <v>-1.1405820463420632E-3</v>
      </c>
      <c r="V207" s="12">
        <v>-5.989542730841492E-3</v>
      </c>
    </row>
    <row r="208" spans="1:22" x14ac:dyDescent="0.25">
      <c r="A208" s="3">
        <v>38791</v>
      </c>
      <c r="B208" s="1">
        <v>2129</v>
      </c>
      <c r="C208" s="1">
        <v>2139.5</v>
      </c>
      <c r="D208" s="1">
        <v>2126.1</v>
      </c>
      <c r="E208" s="1">
        <v>2127</v>
      </c>
      <c r="F208" s="10">
        <f t="shared" si="34"/>
        <v>-2.8129395218002839E-3</v>
      </c>
      <c r="G208" s="1">
        <f t="shared" si="39"/>
        <v>7.4478979023431938E-2</v>
      </c>
      <c r="H208" s="15">
        <f t="shared" si="35"/>
        <v>-5.5944055944056048E-3</v>
      </c>
      <c r="I208" s="10">
        <f t="shared" si="30"/>
        <v>-9.3940817285109723E-4</v>
      </c>
      <c r="J208" s="15">
        <f t="shared" si="31"/>
        <v>-2.1156558533145242E-3</v>
      </c>
      <c r="K208" s="1">
        <f t="shared" si="32"/>
        <v>3.2188075380968067E-4</v>
      </c>
      <c r="L208" s="15">
        <f t="shared" si="33"/>
        <v>-2.4375366071242048E-3</v>
      </c>
      <c r="M208" s="19" t="str">
        <f t="shared" si="37"/>
        <v>Compra</v>
      </c>
      <c r="N208" s="10">
        <f t="shared" si="38"/>
        <v>-2.1156558533145242E-3</v>
      </c>
      <c r="O208" s="5">
        <f t="shared" si="36"/>
        <v>-0.15229590781548752</v>
      </c>
      <c r="P208" s="5"/>
      <c r="Q208" s="5"/>
      <c r="R208" s="5"/>
      <c r="T208" s="12">
        <v>182</v>
      </c>
      <c r="U208" s="12">
        <v>-3.8964535888432123E-4</v>
      </c>
      <c r="V208" s="12">
        <v>-1.8416458770379656E-2</v>
      </c>
    </row>
    <row r="209" spans="1:22" x14ac:dyDescent="0.25">
      <c r="A209" s="3">
        <v>38792</v>
      </c>
      <c r="B209" s="1">
        <v>2131</v>
      </c>
      <c r="C209" s="1">
        <v>2137</v>
      </c>
      <c r="D209" s="1">
        <v>2109</v>
      </c>
      <c r="E209" s="1">
        <v>2122.5</v>
      </c>
      <c r="F209" s="10">
        <f t="shared" si="34"/>
        <v>-2.1156558533145242E-3</v>
      </c>
      <c r="G209" s="1">
        <f t="shared" si="39"/>
        <v>-7.3440635556924594E-2</v>
      </c>
      <c r="H209" s="15">
        <f t="shared" si="35"/>
        <v>-2.8129395218002839E-3</v>
      </c>
      <c r="I209" s="10">
        <f t="shared" si="30"/>
        <v>-3.9887376818394937E-3</v>
      </c>
      <c r="J209" s="15">
        <f t="shared" si="31"/>
        <v>6.3604240282686408E-3</v>
      </c>
      <c r="K209" s="1">
        <f t="shared" si="32"/>
        <v>1.6317945108759626E-4</v>
      </c>
      <c r="L209" s="15">
        <f t="shared" si="33"/>
        <v>6.1972445771810445E-3</v>
      </c>
      <c r="M209" s="19" t="str">
        <f t="shared" si="37"/>
        <v>Compra</v>
      </c>
      <c r="N209" s="10">
        <f t="shared" si="38"/>
        <v>6.3604240282686408E-3</v>
      </c>
      <c r="O209" s="5">
        <f t="shared" si="36"/>
        <v>-0.14593548378721888</v>
      </c>
      <c r="P209" s="5"/>
      <c r="Q209" s="5"/>
      <c r="R209" s="5"/>
      <c r="T209" s="12">
        <v>183</v>
      </c>
      <c r="U209" s="12">
        <v>5.8156877107429271E-4</v>
      </c>
      <c r="V209" s="12">
        <v>7.6065287541989823E-3</v>
      </c>
    </row>
    <row r="210" spans="1:22" x14ac:dyDescent="0.25">
      <c r="A210" s="3">
        <v>38793</v>
      </c>
      <c r="B210" s="1">
        <v>2120</v>
      </c>
      <c r="C210" s="1">
        <v>2136</v>
      </c>
      <c r="D210" s="1">
        <v>2118</v>
      </c>
      <c r="E210" s="1">
        <v>2136</v>
      </c>
      <c r="F210" s="10">
        <f t="shared" si="34"/>
        <v>6.3604240282686408E-3</v>
      </c>
      <c r="G210" s="1">
        <f t="shared" si="39"/>
        <v>1.0735409535442242</v>
      </c>
      <c r="H210" s="15">
        <f t="shared" si="35"/>
        <v>-2.1156558533145242E-3</v>
      </c>
      <c r="I210" s="10">
        <f t="shared" si="30"/>
        <v>7.547169811320753E-3</v>
      </c>
      <c r="J210" s="15">
        <f t="shared" si="31"/>
        <v>1.0065543071161143E-2</v>
      </c>
      <c r="K210" s="1">
        <f t="shared" si="32"/>
        <v>-2.72394051220575E-4</v>
      </c>
      <c r="L210" s="15">
        <f t="shared" si="33"/>
        <v>1.0337937122381718E-2</v>
      </c>
      <c r="M210" s="19" t="str">
        <f t="shared" si="37"/>
        <v>Venda</v>
      </c>
      <c r="N210" s="10">
        <f t="shared" si="38"/>
        <v>-1.0065543071161143E-2</v>
      </c>
      <c r="O210" s="5">
        <f t="shared" si="36"/>
        <v>-0.15600102685838002</v>
      </c>
      <c r="P210" s="5"/>
      <c r="Q210" s="5"/>
      <c r="R210" s="5"/>
      <c r="T210" s="12">
        <v>184</v>
      </c>
      <c r="U210" s="12">
        <v>1.2110832196485673E-3</v>
      </c>
      <c r="V210" s="12">
        <v>-3.7065460145668692E-3</v>
      </c>
    </row>
    <row r="211" spans="1:22" x14ac:dyDescent="0.25">
      <c r="A211" s="3">
        <v>38796</v>
      </c>
      <c r="B211" s="1">
        <v>2128</v>
      </c>
      <c r="C211" s="1">
        <v>2162</v>
      </c>
      <c r="D211" s="1">
        <v>2128</v>
      </c>
      <c r="E211" s="1">
        <v>2157.5</v>
      </c>
      <c r="F211" s="10">
        <f t="shared" si="34"/>
        <v>1.0065543071161143E-2</v>
      </c>
      <c r="G211" s="1">
        <f t="shared" si="39"/>
        <v>1.2013654611594204</v>
      </c>
      <c r="H211" s="15">
        <f t="shared" si="35"/>
        <v>6.3604240282686408E-3</v>
      </c>
      <c r="I211" s="10">
        <f t="shared" si="30"/>
        <v>1.3862781954887327E-2</v>
      </c>
      <c r="J211" s="15">
        <f t="shared" si="31"/>
        <v>1.2282734646581694E-2</v>
      </c>
      <c r="K211" s="1">
        <f t="shared" si="32"/>
        <v>-1.1750328620894919E-3</v>
      </c>
      <c r="L211" s="15">
        <f t="shared" si="33"/>
        <v>1.3457767508671186E-2</v>
      </c>
      <c r="M211" s="19" t="str">
        <f t="shared" si="37"/>
        <v>Venda</v>
      </c>
      <c r="N211" s="10">
        <f t="shared" si="38"/>
        <v>-1.2282734646581694E-2</v>
      </c>
      <c r="O211" s="5">
        <f t="shared" si="36"/>
        <v>-0.16828376150496172</v>
      </c>
      <c r="P211" s="5"/>
      <c r="Q211" s="5"/>
      <c r="R211" s="5"/>
      <c r="T211" s="12">
        <v>185</v>
      </c>
      <c r="U211" s="12">
        <v>-7.8187635127825424E-4</v>
      </c>
      <c r="V211" s="12">
        <v>-8.0878075240913179E-3</v>
      </c>
    </row>
    <row r="212" spans="1:22" x14ac:dyDescent="0.25">
      <c r="A212" s="3">
        <v>38797</v>
      </c>
      <c r="B212" s="1">
        <v>2173</v>
      </c>
      <c r="C212" s="1">
        <v>2186</v>
      </c>
      <c r="D212" s="1">
        <v>2151</v>
      </c>
      <c r="E212" s="1">
        <v>2184</v>
      </c>
      <c r="F212" s="10">
        <f t="shared" si="34"/>
        <v>1.2282734646581694E-2</v>
      </c>
      <c r="G212" s="1">
        <f t="shared" si="39"/>
        <v>0.94018169240931349</v>
      </c>
      <c r="H212" s="15">
        <f t="shared" si="35"/>
        <v>1.0065543071161143E-2</v>
      </c>
      <c r="I212" s="10">
        <f t="shared" si="30"/>
        <v>5.062126092959085E-3</v>
      </c>
      <c r="J212" s="15">
        <f t="shared" si="31"/>
        <v>-1.0073260073260037E-2</v>
      </c>
      <c r="K212" s="1">
        <f t="shared" si="32"/>
        <v>-1.2692585085408276E-3</v>
      </c>
      <c r="L212" s="15">
        <f t="shared" si="33"/>
        <v>-8.8040015647192094E-3</v>
      </c>
      <c r="M212" s="19" t="str">
        <f t="shared" si="37"/>
        <v>Venda</v>
      </c>
      <c r="N212" s="10">
        <f t="shared" si="38"/>
        <v>1.0073260073260037E-2</v>
      </c>
      <c r="O212" s="5">
        <f t="shared" si="36"/>
        <v>-0.15821050143170168</v>
      </c>
      <c r="P212" s="5"/>
      <c r="Q212" s="5"/>
      <c r="R212" s="5"/>
      <c r="T212" s="12">
        <v>186</v>
      </c>
      <c r="U212" s="12">
        <v>1.8767778198615869E-4</v>
      </c>
      <c r="V212" s="12">
        <v>-2.7117714029131403E-3</v>
      </c>
    </row>
    <row r="213" spans="1:22" x14ac:dyDescent="0.25">
      <c r="A213" s="3">
        <v>38798</v>
      </c>
      <c r="B213" s="1">
        <v>2179</v>
      </c>
      <c r="C213" s="1">
        <v>2186</v>
      </c>
      <c r="D213" s="1">
        <v>2154.5</v>
      </c>
      <c r="E213" s="1">
        <v>2162</v>
      </c>
      <c r="F213" s="10">
        <f t="shared" si="34"/>
        <v>-1.0073260073260037E-2</v>
      </c>
      <c r="G213" s="1">
        <f t="shared" si="39"/>
        <v>-0.11539558209642443</v>
      </c>
      <c r="H213" s="15">
        <f t="shared" si="35"/>
        <v>1.2282734646581694E-2</v>
      </c>
      <c r="I213" s="10">
        <f t="shared" si="30"/>
        <v>-7.8017439192290539E-3</v>
      </c>
      <c r="J213" s="15">
        <f t="shared" si="31"/>
        <v>6.0129509713229279E-3</v>
      </c>
      <c r="K213" s="1">
        <f t="shared" si="32"/>
        <v>-1.0660584983315864E-3</v>
      </c>
      <c r="L213" s="15">
        <f t="shared" si="33"/>
        <v>7.0790094696545139E-3</v>
      </c>
      <c r="M213" s="19" t="str">
        <f t="shared" si="37"/>
        <v>Compra</v>
      </c>
      <c r="N213" s="10">
        <f t="shared" si="38"/>
        <v>6.0129509713229279E-3</v>
      </c>
      <c r="O213" s="5">
        <f t="shared" si="36"/>
        <v>-0.15219755046037875</v>
      </c>
      <c r="P213" s="5"/>
      <c r="Q213" s="5"/>
      <c r="R213" s="5"/>
      <c r="T213" s="12">
        <v>187</v>
      </c>
      <c r="U213" s="12">
        <v>5.6607301214464548E-4</v>
      </c>
      <c r="V213" s="12">
        <v>-3.5566412201041551E-3</v>
      </c>
    </row>
    <row r="214" spans="1:22" x14ac:dyDescent="0.25">
      <c r="A214" s="3">
        <v>38799</v>
      </c>
      <c r="B214" s="1">
        <v>2157</v>
      </c>
      <c r="C214" s="1">
        <v>2180</v>
      </c>
      <c r="D214" s="1">
        <v>2143</v>
      </c>
      <c r="E214" s="1">
        <v>2175</v>
      </c>
      <c r="F214" s="10">
        <f t="shared" si="34"/>
        <v>6.0129509713229279E-3</v>
      </c>
      <c r="G214" s="1">
        <f t="shared" si="39"/>
        <v>-0.26609579125319599</v>
      </c>
      <c r="H214" s="15">
        <f t="shared" si="35"/>
        <v>-1.0073260073260037E-2</v>
      </c>
      <c r="I214" s="10">
        <f t="shared" si="30"/>
        <v>8.3449235048678183E-3</v>
      </c>
      <c r="J214" s="15">
        <f t="shared" si="31"/>
        <v>-7.12643678160918E-3</v>
      </c>
      <c r="K214" s="1">
        <f t="shared" si="32"/>
        <v>5.2671852219669791E-4</v>
      </c>
      <c r="L214" s="15">
        <f t="shared" si="33"/>
        <v>-7.6531553038058781E-3</v>
      </c>
      <c r="M214" s="19" t="str">
        <f t="shared" si="37"/>
        <v>Compra</v>
      </c>
      <c r="N214" s="10">
        <f t="shared" si="38"/>
        <v>-7.12643678160918E-3</v>
      </c>
      <c r="O214" s="5">
        <f t="shared" si="36"/>
        <v>-0.15932398724198793</v>
      </c>
      <c r="P214" s="5"/>
      <c r="Q214" s="5"/>
      <c r="R214" s="5"/>
      <c r="T214" s="12">
        <v>188</v>
      </c>
      <c r="U214" s="12">
        <v>2.1558320065292945E-4</v>
      </c>
      <c r="V214" s="12">
        <v>-1.1752269864243131E-2</v>
      </c>
    </row>
    <row r="215" spans="1:22" x14ac:dyDescent="0.25">
      <c r="A215" s="3">
        <v>38800</v>
      </c>
      <c r="B215" s="1">
        <v>2183</v>
      </c>
      <c r="C215" s="1">
        <v>2185.5</v>
      </c>
      <c r="D215" s="1">
        <v>2156</v>
      </c>
      <c r="E215" s="1">
        <v>2159.5</v>
      </c>
      <c r="F215" s="10">
        <f t="shared" si="34"/>
        <v>-7.12643678160918E-3</v>
      </c>
      <c r="G215" s="1">
        <f t="shared" si="39"/>
        <v>-0.3061259163825914</v>
      </c>
      <c r="H215" s="15">
        <f t="shared" si="35"/>
        <v>6.0129509713229279E-3</v>
      </c>
      <c r="I215" s="10">
        <f t="shared" si="30"/>
        <v>-1.0765002290425985E-2</v>
      </c>
      <c r="J215" s="15">
        <f t="shared" si="31"/>
        <v>1.620745542949753E-2</v>
      </c>
      <c r="K215" s="1">
        <f t="shared" si="32"/>
        <v>-4.2987494954145085E-4</v>
      </c>
      <c r="L215" s="15">
        <f t="shared" si="33"/>
        <v>1.663733037903898E-2</v>
      </c>
      <c r="M215" s="19" t="str">
        <f t="shared" si="37"/>
        <v>Compra</v>
      </c>
      <c r="N215" s="10">
        <f t="shared" si="38"/>
        <v>1.620745542949753E-2</v>
      </c>
      <c r="O215" s="5">
        <f t="shared" si="36"/>
        <v>-0.1431165318124904</v>
      </c>
      <c r="P215" s="5"/>
      <c r="Q215" s="5"/>
      <c r="R215" s="5"/>
      <c r="T215" s="12">
        <v>189</v>
      </c>
      <c r="U215" s="12">
        <v>2.3193222814661368E-4</v>
      </c>
      <c r="V215" s="12">
        <v>-2.5661992682959986E-3</v>
      </c>
    </row>
    <row r="216" spans="1:22" x14ac:dyDescent="0.25">
      <c r="A216" s="3">
        <v>38803</v>
      </c>
      <c r="B216" s="1">
        <v>2177</v>
      </c>
      <c r="C216" s="1">
        <v>2207</v>
      </c>
      <c r="D216" s="1">
        <v>2171</v>
      </c>
      <c r="E216" s="1">
        <v>2194.5</v>
      </c>
      <c r="F216" s="10">
        <f t="shared" si="34"/>
        <v>1.620745542949753E-2</v>
      </c>
      <c r="G216" s="1">
        <f t="shared" si="39"/>
        <v>-0.61981707828270172</v>
      </c>
      <c r="H216" s="15">
        <f t="shared" si="35"/>
        <v>-7.12643678160918E-3</v>
      </c>
      <c r="I216" s="10">
        <f t="shared" si="30"/>
        <v>8.0385852090032461E-3</v>
      </c>
      <c r="J216" s="15">
        <f t="shared" si="31"/>
        <v>2.43791296422875E-2</v>
      </c>
      <c r="K216" s="1">
        <f t="shared" si="32"/>
        <v>3.0757827878467501E-4</v>
      </c>
      <c r="L216" s="15">
        <f t="shared" si="33"/>
        <v>2.4071551363502825E-2</v>
      </c>
      <c r="M216" s="19" t="str">
        <f t="shared" si="37"/>
        <v>Compra</v>
      </c>
      <c r="N216" s="10">
        <f t="shared" si="38"/>
        <v>2.43791296422875E-2</v>
      </c>
      <c r="O216" s="5">
        <f t="shared" si="36"/>
        <v>-0.1187374021702029</v>
      </c>
      <c r="P216" s="5"/>
      <c r="Q216" s="5"/>
      <c r="R216" s="5"/>
      <c r="T216" s="12">
        <v>190</v>
      </c>
      <c r="U216" s="12">
        <v>9.7387513302116518E-4</v>
      </c>
      <c r="V216" s="12">
        <v>-1.1268680935548118E-2</v>
      </c>
    </row>
    <row r="217" spans="1:22" x14ac:dyDescent="0.25">
      <c r="A217" s="3">
        <v>38804</v>
      </c>
      <c r="B217" s="1">
        <v>2232</v>
      </c>
      <c r="C217" s="1">
        <v>2248</v>
      </c>
      <c r="D217" s="1">
        <v>2210</v>
      </c>
      <c r="E217" s="1">
        <v>2248</v>
      </c>
      <c r="F217" s="10">
        <f t="shared" si="34"/>
        <v>2.43791296422875E-2</v>
      </c>
      <c r="G217" s="1">
        <f t="shared" si="39"/>
        <v>-9.0890233506464663E-2</v>
      </c>
      <c r="H217" s="15">
        <f t="shared" si="35"/>
        <v>1.620745542949753E-2</v>
      </c>
      <c r="I217" s="10">
        <f t="shared" si="30"/>
        <v>7.1684587813620748E-3</v>
      </c>
      <c r="J217" s="15">
        <f t="shared" si="31"/>
        <v>-1.8683274021352281E-2</v>
      </c>
      <c r="K217" s="1">
        <f t="shared" si="32"/>
        <v>-1.7640678636434085E-3</v>
      </c>
      <c r="L217" s="15">
        <f t="shared" si="33"/>
        <v>-1.6919206157708873E-2</v>
      </c>
      <c r="M217" s="19" t="str">
        <f t="shared" si="37"/>
        <v>Venda</v>
      </c>
      <c r="N217" s="10">
        <f t="shared" si="38"/>
        <v>1.8683274021352281E-2</v>
      </c>
      <c r="O217" s="5">
        <f t="shared" si="36"/>
        <v>-0.10005412814885062</v>
      </c>
      <c r="P217" s="5"/>
      <c r="Q217" s="5"/>
      <c r="R217" s="5"/>
      <c r="T217" s="12">
        <v>191</v>
      </c>
      <c r="U217" s="12">
        <v>2.1266601609143252E-4</v>
      </c>
      <c r="V217" s="12">
        <v>4.5154663716154304E-3</v>
      </c>
    </row>
    <row r="218" spans="1:22" x14ac:dyDescent="0.25">
      <c r="A218" s="3">
        <v>38805</v>
      </c>
      <c r="B218" s="1">
        <v>2236</v>
      </c>
      <c r="C218" s="1">
        <v>2250</v>
      </c>
      <c r="D218" s="1">
        <v>2205</v>
      </c>
      <c r="E218" s="1">
        <v>2206</v>
      </c>
      <c r="F218" s="10">
        <f t="shared" si="34"/>
        <v>-1.8683274021352281E-2</v>
      </c>
      <c r="G218" s="1">
        <f t="shared" si="39"/>
        <v>-0.46016493684312182</v>
      </c>
      <c r="H218" s="15">
        <f t="shared" si="35"/>
        <v>2.43791296422875E-2</v>
      </c>
      <c r="I218" s="10">
        <f t="shared" si="30"/>
        <v>-1.341681574239717E-2</v>
      </c>
      <c r="J218" s="15">
        <f t="shared" si="31"/>
        <v>-9.2928377153218555E-3</v>
      </c>
      <c r="K218" s="1">
        <f t="shared" si="32"/>
        <v>-1.9628726770974394E-3</v>
      </c>
      <c r="L218" s="15">
        <f t="shared" si="33"/>
        <v>-7.3299650382244157E-3</v>
      </c>
      <c r="M218" s="19" t="str">
        <f t="shared" si="37"/>
        <v>Compra</v>
      </c>
      <c r="N218" s="10">
        <f t="shared" si="38"/>
        <v>-9.2928377153218555E-3</v>
      </c>
      <c r="O218" s="5">
        <f t="shared" si="36"/>
        <v>-0.10934696586417247</v>
      </c>
      <c r="P218" s="5"/>
      <c r="Q218" s="5"/>
      <c r="R218" s="5"/>
      <c r="T218" s="12">
        <v>192</v>
      </c>
      <c r="U218" s="12">
        <v>7.0278226185340863E-4</v>
      </c>
      <c r="V218" s="12">
        <v>-4.4674881442063009E-3</v>
      </c>
    </row>
    <row r="219" spans="1:22" x14ac:dyDescent="0.25">
      <c r="A219" s="3">
        <v>38806</v>
      </c>
      <c r="B219" s="1">
        <v>2192</v>
      </c>
      <c r="C219" s="1">
        <v>2220</v>
      </c>
      <c r="D219" s="1">
        <v>2185</v>
      </c>
      <c r="E219" s="1">
        <v>2185.5</v>
      </c>
      <c r="F219" s="10">
        <f t="shared" si="34"/>
        <v>-9.2928377153218555E-3</v>
      </c>
      <c r="G219" s="1">
        <f t="shared" si="39"/>
        <v>-5.6268171599246034E-2</v>
      </c>
      <c r="H219" s="15">
        <f t="shared" si="35"/>
        <v>-1.8683274021352281E-2</v>
      </c>
      <c r="I219" s="10">
        <f t="shared" si="30"/>
        <v>-2.9653284671532498E-3</v>
      </c>
      <c r="J219" s="15">
        <f t="shared" si="31"/>
        <v>-5.7195149851292371E-3</v>
      </c>
      <c r="K219" s="1">
        <f t="shared" si="32"/>
        <v>1.5281024310179309E-3</v>
      </c>
      <c r="L219" s="15">
        <f t="shared" si="33"/>
        <v>-7.2476174161471684E-3</v>
      </c>
      <c r="M219" s="19" t="str">
        <f t="shared" si="37"/>
        <v>Compra</v>
      </c>
      <c r="N219" s="10">
        <f t="shared" si="38"/>
        <v>-5.7195149851292371E-3</v>
      </c>
      <c r="O219" s="5">
        <f t="shared" si="36"/>
        <v>-0.11506648084930171</v>
      </c>
      <c r="P219" s="5"/>
      <c r="Q219" s="5"/>
      <c r="R219" s="5"/>
      <c r="T219" s="12">
        <v>193</v>
      </c>
      <c r="U219" s="12">
        <v>-4.6570395338542999E-4</v>
      </c>
      <c r="V219" s="12">
        <v>2.4131268431420237E-2</v>
      </c>
    </row>
    <row r="220" spans="1:22" x14ac:dyDescent="0.25">
      <c r="A220" s="3">
        <v>38807</v>
      </c>
      <c r="B220" s="1">
        <v>2183</v>
      </c>
      <c r="C220" s="1">
        <v>2188</v>
      </c>
      <c r="D220" s="1">
        <v>2172.5</v>
      </c>
      <c r="E220" s="1">
        <v>2173</v>
      </c>
      <c r="F220" s="10">
        <f t="shared" si="34"/>
        <v>-5.7195149851292371E-3</v>
      </c>
      <c r="G220" s="1">
        <f t="shared" si="39"/>
        <v>3.242063043157592E-2</v>
      </c>
      <c r="H220" s="15">
        <f t="shared" si="35"/>
        <v>-9.2928377153218555E-3</v>
      </c>
      <c r="I220" s="10">
        <f t="shared" si="30"/>
        <v>-4.5808520384791329E-3</v>
      </c>
      <c r="J220" s="15">
        <f t="shared" si="31"/>
        <v>-8.053382420616706E-3</v>
      </c>
      <c r="K220" s="1">
        <f t="shared" si="32"/>
        <v>7.3532235096548904E-4</v>
      </c>
      <c r="L220" s="15">
        <f t="shared" si="33"/>
        <v>-8.7887047715821953E-3</v>
      </c>
      <c r="M220" s="19" t="str">
        <f t="shared" si="37"/>
        <v>Compra</v>
      </c>
      <c r="N220" s="10">
        <f t="shared" si="38"/>
        <v>-8.053382420616706E-3</v>
      </c>
      <c r="O220" s="5">
        <f t="shared" si="36"/>
        <v>-0.12311986326991842</v>
      </c>
      <c r="P220" s="5"/>
      <c r="Q220" s="5"/>
      <c r="R220" s="5"/>
      <c r="T220" s="12">
        <v>194</v>
      </c>
      <c r="U220" s="12">
        <v>-4.5314041349473811E-4</v>
      </c>
      <c r="V220" s="12">
        <v>-1.4590004803615627E-2</v>
      </c>
    </row>
    <row r="221" spans="1:22" x14ac:dyDescent="0.25">
      <c r="A221" s="3">
        <v>38811</v>
      </c>
      <c r="B221" s="1">
        <v>2143</v>
      </c>
      <c r="C221" s="1">
        <v>2155.5</v>
      </c>
      <c r="D221" s="1">
        <v>2135</v>
      </c>
      <c r="E221" s="1">
        <v>2155.5</v>
      </c>
      <c r="F221" s="10">
        <f t="shared" si="34"/>
        <v>-8.053382420616706E-3</v>
      </c>
      <c r="G221" s="1">
        <f t="shared" si="39"/>
        <v>0.17969167877852416</v>
      </c>
      <c r="H221" s="15">
        <f t="shared" si="35"/>
        <v>-5.7195149851292371E-3</v>
      </c>
      <c r="I221" s="10">
        <f t="shared" si="30"/>
        <v>5.8329444703686395E-3</v>
      </c>
      <c r="J221" s="15">
        <f t="shared" si="31"/>
        <v>-1.6237531895152424E-3</v>
      </c>
      <c r="K221" s="1">
        <f t="shared" si="32"/>
        <v>1.641605568627052E-4</v>
      </c>
      <c r="L221" s="15">
        <f t="shared" si="33"/>
        <v>-1.7879137463779476E-3</v>
      </c>
      <c r="M221" s="19" t="str">
        <f t="shared" si="37"/>
        <v>Compra</v>
      </c>
      <c r="N221" s="10">
        <f t="shared" si="38"/>
        <v>-1.6237531895152424E-3</v>
      </c>
      <c r="O221" s="5">
        <f t="shared" si="36"/>
        <v>-0.12474361645943366</v>
      </c>
      <c r="P221" s="5"/>
      <c r="Q221" s="5"/>
      <c r="R221" s="5"/>
      <c r="T221" s="12">
        <v>195</v>
      </c>
      <c r="U221" s="12">
        <v>-1.7021272848412638E-3</v>
      </c>
      <c r="V221" s="12">
        <v>4.2788431433560857E-3</v>
      </c>
    </row>
    <row r="222" spans="1:22" x14ac:dyDescent="0.25">
      <c r="A222" s="3">
        <v>38812</v>
      </c>
      <c r="B222" s="1">
        <v>2147</v>
      </c>
      <c r="C222" s="1">
        <v>2154</v>
      </c>
      <c r="D222" s="1">
        <v>2136</v>
      </c>
      <c r="E222" s="1">
        <v>2152</v>
      </c>
      <c r="F222" s="10">
        <f t="shared" si="34"/>
        <v>-1.6237531895152424E-3</v>
      </c>
      <c r="G222" s="1">
        <f t="shared" si="39"/>
        <v>-0.30014184338464583</v>
      </c>
      <c r="H222" s="15">
        <f t="shared" si="35"/>
        <v>-8.053382420616706E-3</v>
      </c>
      <c r="I222" s="10">
        <f t="shared" si="30"/>
        <v>2.3288309268747476E-3</v>
      </c>
      <c r="J222" s="15">
        <f t="shared" si="31"/>
        <v>-2.7881040892193676E-3</v>
      </c>
      <c r="K222" s="1">
        <f t="shared" si="32"/>
        <v>4.9423559978257505E-4</v>
      </c>
      <c r="L222" s="15">
        <f t="shared" si="33"/>
        <v>-3.2823396890019427E-3</v>
      </c>
      <c r="M222" s="19" t="str">
        <f t="shared" si="37"/>
        <v>Compra</v>
      </c>
      <c r="N222" s="10">
        <f t="shared" si="38"/>
        <v>-2.7881040892193676E-3</v>
      </c>
      <c r="O222" s="5">
        <f t="shared" si="36"/>
        <v>-0.12753172054865303</v>
      </c>
      <c r="P222" s="5"/>
      <c r="Q222" s="5"/>
      <c r="R222" s="5"/>
      <c r="T222" s="12">
        <v>196</v>
      </c>
      <c r="U222" s="12">
        <v>1.0661144048659855E-3</v>
      </c>
      <c r="V222" s="12">
        <v>-2.9352732833706806E-3</v>
      </c>
    </row>
    <row r="223" spans="1:22" x14ac:dyDescent="0.25">
      <c r="A223" s="3">
        <v>38813</v>
      </c>
      <c r="B223" s="1">
        <v>2154</v>
      </c>
      <c r="C223" s="1">
        <v>2157</v>
      </c>
      <c r="D223" s="1">
        <v>2137.1999999999998</v>
      </c>
      <c r="E223" s="1">
        <v>2146</v>
      </c>
      <c r="F223" s="10">
        <f t="shared" si="34"/>
        <v>-2.7881040892193676E-3</v>
      </c>
      <c r="G223" s="1">
        <f t="shared" si="39"/>
        <v>0.32675275103908608</v>
      </c>
      <c r="H223" s="15">
        <f t="shared" si="35"/>
        <v>-1.6237531895152424E-3</v>
      </c>
      <c r="I223" s="10">
        <f t="shared" si="30"/>
        <v>-3.71402042711233E-3</v>
      </c>
      <c r="J223" s="15">
        <f t="shared" si="31"/>
        <v>8.8070829450139776E-3</v>
      </c>
      <c r="K223" s="1">
        <f t="shared" si="32"/>
        <v>1.6488966396796593E-5</v>
      </c>
      <c r="L223" s="15">
        <f t="shared" si="33"/>
        <v>8.7905939786171814E-3</v>
      </c>
      <c r="M223" s="19" t="str">
        <f t="shared" si="37"/>
        <v>Compra</v>
      </c>
      <c r="N223" s="10">
        <f t="shared" si="38"/>
        <v>8.8070829450139776E-3</v>
      </c>
      <c r="O223" s="5">
        <f t="shared" si="36"/>
        <v>-0.11872463760363905</v>
      </c>
      <c r="P223" s="5"/>
      <c r="Q223" s="5"/>
      <c r="R223" s="5"/>
      <c r="T223" s="12">
        <v>197</v>
      </c>
      <c r="U223" s="12">
        <v>-3.398937669148377E-4</v>
      </c>
      <c r="V223" s="12">
        <v>-4.8099189671675993E-3</v>
      </c>
    </row>
    <row r="224" spans="1:22" x14ac:dyDescent="0.25">
      <c r="A224" s="3">
        <v>38814</v>
      </c>
      <c r="B224" s="1">
        <v>2143.5</v>
      </c>
      <c r="C224" s="1">
        <v>2173</v>
      </c>
      <c r="D224" s="1">
        <v>2130</v>
      </c>
      <c r="E224" s="1">
        <v>2164.9</v>
      </c>
      <c r="F224" s="10">
        <f t="shared" si="34"/>
        <v>8.8070829450139776E-3</v>
      </c>
      <c r="G224" s="1">
        <f t="shared" si="39"/>
        <v>0.93982658036912214</v>
      </c>
      <c r="H224" s="15">
        <f t="shared" si="35"/>
        <v>-2.7881040892193676E-3</v>
      </c>
      <c r="I224" s="10">
        <f t="shared" si="30"/>
        <v>9.9836715651970831E-3</v>
      </c>
      <c r="J224" s="15">
        <f t="shared" si="31"/>
        <v>4.6191510000515024E-5</v>
      </c>
      <c r="K224" s="1">
        <f t="shared" si="32"/>
        <v>-2.5871258542903134E-4</v>
      </c>
      <c r="L224" s="15">
        <f t="shared" si="33"/>
        <v>3.0490409542954637E-4</v>
      </c>
      <c r="M224" s="19" t="str">
        <f t="shared" si="37"/>
        <v>Venda</v>
      </c>
      <c r="N224" s="10">
        <f t="shared" si="38"/>
        <v>-4.6191510000515024E-5</v>
      </c>
      <c r="O224" s="5">
        <f t="shared" si="36"/>
        <v>-0.11877082911363956</v>
      </c>
      <c r="P224" s="5"/>
      <c r="Q224" s="5"/>
      <c r="R224" s="5"/>
      <c r="T224" s="12">
        <v>198</v>
      </c>
      <c r="U224" s="12">
        <v>8.94344577617616E-5</v>
      </c>
      <c r="V224" s="12">
        <v>2.7811537775324188E-3</v>
      </c>
    </row>
    <row r="225" spans="1:22" x14ac:dyDescent="0.25">
      <c r="A225" s="3">
        <v>38817</v>
      </c>
      <c r="B225" s="1">
        <v>2167</v>
      </c>
      <c r="C225" s="1">
        <v>2171</v>
      </c>
      <c r="D225" s="1">
        <v>2156.5</v>
      </c>
      <c r="E225" s="1">
        <v>2165</v>
      </c>
      <c r="F225" s="10">
        <f t="shared" si="34"/>
        <v>4.6191510000515024E-5</v>
      </c>
      <c r="G225" s="1">
        <f t="shared" si="39"/>
        <v>0.19494765946653281</v>
      </c>
      <c r="H225" s="15">
        <f t="shared" si="35"/>
        <v>8.8070829450139776E-3</v>
      </c>
      <c r="I225" s="10">
        <f t="shared" si="30"/>
        <v>-9.2293493308726049E-4</v>
      </c>
      <c r="J225" s="15">
        <f t="shared" si="31"/>
        <v>-1.1408775981524122E-2</v>
      </c>
      <c r="K225" s="1">
        <f t="shared" si="32"/>
        <v>-9.5118560677723675E-4</v>
      </c>
      <c r="L225" s="15">
        <f t="shared" si="33"/>
        <v>-1.0457590374746886E-2</v>
      </c>
      <c r="M225" s="19" t="str">
        <f t="shared" si="37"/>
        <v>Compra</v>
      </c>
      <c r="N225" s="10">
        <f t="shared" si="38"/>
        <v>-1.1408775981524122E-2</v>
      </c>
      <c r="O225" s="5">
        <f t="shared" si="36"/>
        <v>-0.13017960509516369</v>
      </c>
      <c r="P225" s="5"/>
      <c r="Q225" s="5"/>
      <c r="R225" s="5"/>
      <c r="T225" s="12">
        <v>199</v>
      </c>
      <c r="U225" s="12">
        <v>3.093943423500468E-4</v>
      </c>
      <c r="V225" s="12">
        <v>1.5597883589234704E-2</v>
      </c>
    </row>
    <row r="226" spans="1:22" x14ac:dyDescent="0.25">
      <c r="A226" s="3">
        <v>38818</v>
      </c>
      <c r="B226" s="1">
        <v>2156</v>
      </c>
      <c r="C226" s="1">
        <v>2160</v>
      </c>
      <c r="D226" s="1">
        <v>2140.3000000000002</v>
      </c>
      <c r="E226" s="1">
        <v>2140.3000000000002</v>
      </c>
      <c r="F226" s="10">
        <f t="shared" si="34"/>
        <v>-1.1408775981524122E-2</v>
      </c>
      <c r="G226" s="1">
        <f t="shared" si="39"/>
        <v>-8.057607847190279E-2</v>
      </c>
      <c r="H226" s="15">
        <f t="shared" si="35"/>
        <v>4.6191510000515024E-5</v>
      </c>
      <c r="I226" s="10">
        <f t="shared" si="30"/>
        <v>-7.2820037105750801E-3</v>
      </c>
      <c r="J226" s="15">
        <f t="shared" si="31"/>
        <v>1.9623417277951916E-3</v>
      </c>
      <c r="K226" s="1">
        <f t="shared" si="32"/>
        <v>-9.2699919286111441E-6</v>
      </c>
      <c r="L226" s="15">
        <f t="shared" si="33"/>
        <v>1.9716117197238025E-3</v>
      </c>
      <c r="M226" s="19" t="str">
        <f t="shared" si="37"/>
        <v>Compra</v>
      </c>
      <c r="N226" s="10">
        <f t="shared" si="38"/>
        <v>1.9623417277951916E-3</v>
      </c>
      <c r="O226" s="5">
        <f t="shared" si="36"/>
        <v>-0.12821726336736849</v>
      </c>
      <c r="P226" s="5"/>
      <c r="Q226" s="5"/>
      <c r="R226" s="5"/>
      <c r="T226" s="12">
        <v>200</v>
      </c>
      <c r="U226" s="12">
        <v>-7.283950634767852E-4</v>
      </c>
      <c r="V226" s="12">
        <v>5.8092264722528061E-3</v>
      </c>
    </row>
    <row r="227" spans="1:22" x14ac:dyDescent="0.25">
      <c r="A227" s="3">
        <v>38819</v>
      </c>
      <c r="B227" s="1">
        <v>2137</v>
      </c>
      <c r="C227" s="1">
        <v>2154.5</v>
      </c>
      <c r="D227" s="1">
        <v>2133</v>
      </c>
      <c r="E227" s="1">
        <v>2144.5</v>
      </c>
      <c r="F227" s="10">
        <f t="shared" si="34"/>
        <v>1.9623417277951916E-3</v>
      </c>
      <c r="G227" s="1">
        <f t="shared" si="39"/>
        <v>-0.22668544261817344</v>
      </c>
      <c r="H227" s="15">
        <f t="shared" si="35"/>
        <v>-1.1408775981524122E-2</v>
      </c>
      <c r="I227" s="10">
        <f t="shared" si="30"/>
        <v>3.509592887225077E-3</v>
      </c>
      <c r="J227" s="15">
        <f t="shared" si="31"/>
        <v>1.6320820704127659E-3</v>
      </c>
      <c r="K227" s="1">
        <f t="shared" si="32"/>
        <v>7.5385597420245633E-4</v>
      </c>
      <c r="L227" s="15">
        <f t="shared" si="33"/>
        <v>8.7822609621030954E-4</v>
      </c>
      <c r="M227" s="19" t="str">
        <f t="shared" si="37"/>
        <v>Compra</v>
      </c>
      <c r="N227" s="10">
        <f t="shared" si="38"/>
        <v>1.6320820704127659E-3</v>
      </c>
      <c r="O227" s="5">
        <f t="shared" si="36"/>
        <v>-0.12658518129695573</v>
      </c>
      <c r="P227" s="5"/>
      <c r="Q227" s="5"/>
      <c r="R227" s="5"/>
      <c r="T227" s="12">
        <v>201</v>
      </c>
      <c r="U227" s="12">
        <v>-1.451073272683494E-3</v>
      </c>
      <c r="V227" s="12">
        <v>5.5871026844482134E-3</v>
      </c>
    </row>
    <row r="228" spans="1:22" x14ac:dyDescent="0.25">
      <c r="A228" s="3">
        <v>38820</v>
      </c>
      <c r="B228" s="1">
        <v>2150</v>
      </c>
      <c r="C228" s="1">
        <v>2157.9</v>
      </c>
      <c r="D228" s="1">
        <v>2143</v>
      </c>
      <c r="E228" s="1">
        <v>2148</v>
      </c>
      <c r="F228" s="10">
        <f t="shared" si="34"/>
        <v>1.6320820704127659E-3</v>
      </c>
      <c r="G228" s="1">
        <f t="shared" si="39"/>
        <v>-0.19882493011019703</v>
      </c>
      <c r="H228" s="15">
        <f t="shared" si="35"/>
        <v>1.9623417277951916E-3</v>
      </c>
      <c r="I228" s="10">
        <f t="shared" si="30"/>
        <v>-9.3023255813950989E-4</v>
      </c>
      <c r="J228" s="15">
        <f t="shared" si="31"/>
        <v>-9.3109869646179622E-4</v>
      </c>
      <c r="K228" s="1">
        <f t="shared" si="32"/>
        <v>-3.1583111711905879E-4</v>
      </c>
      <c r="L228" s="15">
        <f t="shared" si="33"/>
        <v>-6.1526757934273748E-4</v>
      </c>
      <c r="M228" s="19" t="str">
        <f t="shared" si="37"/>
        <v>Compra</v>
      </c>
      <c r="N228" s="10">
        <f t="shared" si="38"/>
        <v>-9.3109869646179622E-4</v>
      </c>
      <c r="O228" s="5">
        <f t="shared" si="36"/>
        <v>-0.12751627999341753</v>
      </c>
      <c r="P228" s="5"/>
      <c r="Q228" s="5"/>
      <c r="R228" s="5"/>
      <c r="T228" s="12">
        <v>202</v>
      </c>
      <c r="U228" s="12">
        <v>-9.2354631402939073E-4</v>
      </c>
      <c r="V228" s="12">
        <v>-2.5089479651468549E-3</v>
      </c>
    </row>
    <row r="229" spans="1:22" x14ac:dyDescent="0.25">
      <c r="A229" s="3">
        <v>38824</v>
      </c>
      <c r="B229" s="1">
        <v>2144</v>
      </c>
      <c r="C229" s="1">
        <v>2147.1</v>
      </c>
      <c r="D229" s="1">
        <v>2136.5</v>
      </c>
      <c r="E229" s="1">
        <v>2146</v>
      </c>
      <c r="F229" s="10">
        <f t="shared" si="34"/>
        <v>-9.3109869646179622E-4</v>
      </c>
      <c r="G229" s="1">
        <f t="shared" si="39"/>
        <v>-8.8855947935969987E-2</v>
      </c>
      <c r="H229" s="15">
        <f t="shared" si="35"/>
        <v>1.6320820704127659E-3</v>
      </c>
      <c r="I229" s="10">
        <f t="shared" si="30"/>
        <v>9.3283582089553896E-4</v>
      </c>
      <c r="J229" s="15">
        <f t="shared" si="31"/>
        <v>-1.164958061509791E-2</v>
      </c>
      <c r="K229" s="1">
        <f t="shared" si="32"/>
        <v>-3.4059513021187808E-4</v>
      </c>
      <c r="L229" s="15">
        <f t="shared" si="33"/>
        <v>-1.1308985484886031E-2</v>
      </c>
      <c r="M229" s="19" t="str">
        <f t="shared" si="37"/>
        <v>Compra</v>
      </c>
      <c r="N229" s="10">
        <f t="shared" si="38"/>
        <v>-1.164958061509791E-2</v>
      </c>
      <c r="O229" s="5">
        <f t="shared" si="36"/>
        <v>-0.13916586060851543</v>
      </c>
      <c r="P229" s="5"/>
      <c r="Q229" s="5"/>
      <c r="R229" s="5"/>
      <c r="T229" s="12">
        <v>203</v>
      </c>
      <c r="U229" s="12">
        <v>-6.0809173402708678E-4</v>
      </c>
      <c r="V229" s="12">
        <v>-9.2656166471439885E-3</v>
      </c>
    </row>
    <row r="230" spans="1:22" x14ac:dyDescent="0.25">
      <c r="A230" s="3">
        <v>38825</v>
      </c>
      <c r="B230" s="1">
        <v>2143</v>
      </c>
      <c r="C230" s="1">
        <v>2143</v>
      </c>
      <c r="D230" s="1">
        <v>2120</v>
      </c>
      <c r="E230" s="1">
        <v>2121</v>
      </c>
      <c r="F230" s="10">
        <f t="shared" si="34"/>
        <v>-1.164958061509791E-2</v>
      </c>
      <c r="G230" s="1">
        <f t="shared" si="39"/>
        <v>-0.37472341474197579</v>
      </c>
      <c r="H230" s="15">
        <f t="shared" si="35"/>
        <v>-9.3109869646179622E-4</v>
      </c>
      <c r="I230" s="10">
        <f t="shared" si="30"/>
        <v>-1.0265982267848806E-2</v>
      </c>
      <c r="J230" s="15">
        <f t="shared" si="31"/>
        <v>-7.0721357850067612E-4</v>
      </c>
      <c r="K230" s="1">
        <f t="shared" si="32"/>
        <v>1.7299544735869225E-4</v>
      </c>
      <c r="L230" s="15">
        <f t="shared" si="33"/>
        <v>-8.8020902585936832E-4</v>
      </c>
      <c r="M230" s="19" t="str">
        <f t="shared" si="37"/>
        <v>Compra</v>
      </c>
      <c r="N230" s="10">
        <f t="shared" si="38"/>
        <v>-7.0721357850067612E-4</v>
      </c>
      <c r="O230" s="5">
        <f t="shared" si="36"/>
        <v>-0.13987307418701611</v>
      </c>
      <c r="P230" s="5"/>
      <c r="Q230" s="5"/>
      <c r="R230" s="5"/>
      <c r="T230" s="12">
        <v>204</v>
      </c>
      <c r="U230" s="12">
        <v>2.399384959229901E-4</v>
      </c>
      <c r="V230" s="12">
        <v>-5.3419793122494712E-3</v>
      </c>
    </row>
    <row r="231" spans="1:22" x14ac:dyDescent="0.25">
      <c r="A231" s="3">
        <v>38826</v>
      </c>
      <c r="B231" s="1">
        <v>2113</v>
      </c>
      <c r="C231" s="1">
        <v>2135</v>
      </c>
      <c r="D231" s="1">
        <v>2113</v>
      </c>
      <c r="E231" s="1">
        <v>2119.5</v>
      </c>
      <c r="F231" s="10">
        <f t="shared" si="34"/>
        <v>-7.0721357850067612E-4</v>
      </c>
      <c r="G231" s="1">
        <f t="shared" si="39"/>
        <v>-0.21655422303080418</v>
      </c>
      <c r="H231" s="15">
        <f t="shared" si="35"/>
        <v>-1.164958061509791E-2</v>
      </c>
      <c r="I231" s="10">
        <f t="shared" si="30"/>
        <v>3.0761949834359203E-3</v>
      </c>
      <c r="J231" s="15">
        <f t="shared" si="31"/>
        <v>2.1703231894314445E-3</v>
      </c>
      <c r="K231" s="1">
        <f t="shared" si="32"/>
        <v>7.8423098836862242E-4</v>
      </c>
      <c r="L231" s="15">
        <f t="shared" si="33"/>
        <v>1.386092201062822E-3</v>
      </c>
      <c r="M231" s="19" t="str">
        <f t="shared" si="37"/>
        <v>Compra</v>
      </c>
      <c r="N231" s="10">
        <f t="shared" si="38"/>
        <v>2.1703231894314445E-3</v>
      </c>
      <c r="O231" s="5">
        <f t="shared" si="36"/>
        <v>-0.13770275099758467</v>
      </c>
      <c r="P231" s="5"/>
      <c r="Q231" s="5"/>
      <c r="R231" s="5"/>
      <c r="T231" s="12">
        <v>205</v>
      </c>
      <c r="U231" s="12">
        <v>6.0230837327259498E-4</v>
      </c>
      <c r="V231" s="12">
        <v>-6.1967139676782001E-3</v>
      </c>
    </row>
    <row r="232" spans="1:22" x14ac:dyDescent="0.25">
      <c r="A232" s="3">
        <v>38827</v>
      </c>
      <c r="B232" s="1">
        <v>2125</v>
      </c>
      <c r="C232" s="1">
        <v>2134</v>
      </c>
      <c r="D232" s="1">
        <v>2119.5</v>
      </c>
      <c r="E232" s="1">
        <v>2124.1</v>
      </c>
      <c r="F232" s="10">
        <f t="shared" si="34"/>
        <v>2.1703231894314445E-3</v>
      </c>
      <c r="G232" s="1">
        <f t="shared" si="39"/>
        <v>6.765824302623835E-3</v>
      </c>
      <c r="H232" s="15">
        <f t="shared" si="35"/>
        <v>-7.0721357850067612E-4</v>
      </c>
      <c r="I232" s="10">
        <f t="shared" si="30"/>
        <v>-4.2352941176471148E-4</v>
      </c>
      <c r="J232" s="15">
        <f t="shared" si="31"/>
        <v>-3.2955133939079895E-3</v>
      </c>
      <c r="K232" s="1">
        <f t="shared" si="32"/>
        <v>-1.1235542015052596E-4</v>
      </c>
      <c r="L232" s="15">
        <f t="shared" si="33"/>
        <v>-3.1831579737574634E-3</v>
      </c>
      <c r="M232" s="19" t="str">
        <f t="shared" si="37"/>
        <v>Venda</v>
      </c>
      <c r="N232" s="10">
        <f t="shared" si="38"/>
        <v>3.2955133939079895E-3</v>
      </c>
      <c r="O232" s="5">
        <f t="shared" si="36"/>
        <v>-0.13440723760367668</v>
      </c>
      <c r="P232" s="5"/>
      <c r="Q232" s="5"/>
      <c r="R232" s="5"/>
      <c r="T232" s="12">
        <v>206</v>
      </c>
      <c r="U232" s="12">
        <v>4.2452979397923217E-4</v>
      </c>
      <c r="V232" s="12">
        <v>-3.237469315779516E-3</v>
      </c>
    </row>
    <row r="233" spans="1:22" x14ac:dyDescent="0.25">
      <c r="A233" s="3">
        <v>38831</v>
      </c>
      <c r="B233" s="1">
        <v>2117</v>
      </c>
      <c r="C233" s="1">
        <v>2127.1</v>
      </c>
      <c r="D233" s="1">
        <v>2115.5</v>
      </c>
      <c r="E233" s="1">
        <v>2117.1</v>
      </c>
      <c r="F233" s="10">
        <f t="shared" si="34"/>
        <v>-3.2955133939079895E-3</v>
      </c>
      <c r="G233" s="1">
        <f t="shared" si="39"/>
        <v>-0.14600957731325057</v>
      </c>
      <c r="H233" s="15">
        <f t="shared" si="35"/>
        <v>2.1703231894314445E-3</v>
      </c>
      <c r="I233" s="10">
        <f t="shared" si="30"/>
        <v>4.7236655644766756E-5</v>
      </c>
      <c r="J233" s="15">
        <f t="shared" si="31"/>
        <v>7.9826177318029767E-3</v>
      </c>
      <c r="K233" s="1">
        <f t="shared" si="32"/>
        <v>-3.6178894264441726E-4</v>
      </c>
      <c r="L233" s="15">
        <f t="shared" si="33"/>
        <v>8.3444066744473942E-3</v>
      </c>
      <c r="M233" s="19" t="str">
        <f t="shared" si="37"/>
        <v>Compra</v>
      </c>
      <c r="N233" s="10">
        <f t="shared" si="38"/>
        <v>7.9826177318029767E-3</v>
      </c>
      <c r="O233" s="5">
        <f t="shared" si="36"/>
        <v>-0.1264246198718737</v>
      </c>
      <c r="P233" s="5"/>
      <c r="Q233" s="5"/>
      <c r="R233" s="5"/>
      <c r="T233" s="12">
        <v>207</v>
      </c>
      <c r="U233" s="12">
        <v>3.2188075380968067E-4</v>
      </c>
      <c r="V233" s="12">
        <v>-2.4375366071242048E-3</v>
      </c>
    </row>
    <row r="234" spans="1:22" x14ac:dyDescent="0.25">
      <c r="A234" s="3">
        <v>38832</v>
      </c>
      <c r="B234" s="1">
        <v>2118</v>
      </c>
      <c r="C234" s="1">
        <v>2134</v>
      </c>
      <c r="D234" s="1">
        <v>2113.5</v>
      </c>
      <c r="E234" s="1">
        <v>2134</v>
      </c>
      <c r="F234" s="10">
        <f t="shared" si="34"/>
        <v>7.9826177318029767E-3</v>
      </c>
      <c r="G234" s="1">
        <f t="shared" si="39"/>
        <v>-0.28586904799746993</v>
      </c>
      <c r="H234" s="15">
        <f t="shared" si="35"/>
        <v>-3.2955133939079895E-3</v>
      </c>
      <c r="I234" s="10">
        <f t="shared" si="30"/>
        <v>7.5542965061379252E-3</v>
      </c>
      <c r="J234" s="15">
        <f t="shared" si="31"/>
        <v>-6.5604498594189486E-3</v>
      </c>
      <c r="K234" s="1">
        <f t="shared" si="32"/>
        <v>-4.6767564964553216E-5</v>
      </c>
      <c r="L234" s="15">
        <f t="shared" si="33"/>
        <v>-6.5136822944543956E-3</v>
      </c>
      <c r="M234" s="19" t="str">
        <f t="shared" si="37"/>
        <v>Venda</v>
      </c>
      <c r="N234" s="10">
        <f t="shared" si="38"/>
        <v>6.5604498594189486E-3</v>
      </c>
      <c r="O234" s="5">
        <f t="shared" si="36"/>
        <v>-0.11986417001245475</v>
      </c>
      <c r="P234" s="5"/>
      <c r="Q234" s="5"/>
      <c r="R234" s="5"/>
      <c r="T234" s="12">
        <v>208</v>
      </c>
      <c r="U234" s="12">
        <v>1.6317945108759626E-4</v>
      </c>
      <c r="V234" s="12">
        <v>6.1972445771810445E-3</v>
      </c>
    </row>
    <row r="235" spans="1:22" x14ac:dyDescent="0.25">
      <c r="A235" s="3">
        <v>38833</v>
      </c>
      <c r="B235" s="1">
        <v>2134</v>
      </c>
      <c r="C235" s="1">
        <v>2142</v>
      </c>
      <c r="D235" s="1">
        <v>2118</v>
      </c>
      <c r="E235" s="1">
        <v>2120</v>
      </c>
      <c r="F235" s="10">
        <f t="shared" si="34"/>
        <v>-6.5604498594189486E-3</v>
      </c>
      <c r="G235" s="1">
        <f t="shared" si="39"/>
        <v>-0.37991568475460763</v>
      </c>
      <c r="H235" s="15">
        <f t="shared" si="35"/>
        <v>7.9826177318029767E-3</v>
      </c>
      <c r="I235" s="10">
        <f t="shared" si="30"/>
        <v>-6.5604498594189486E-3</v>
      </c>
      <c r="J235" s="15">
        <f t="shared" si="31"/>
        <v>-8.6792452830188882E-3</v>
      </c>
      <c r="K235" s="1">
        <f t="shared" si="32"/>
        <v>-6.94650940504953E-4</v>
      </c>
      <c r="L235" s="15">
        <f t="shared" si="33"/>
        <v>-7.984594342513935E-3</v>
      </c>
      <c r="M235" s="19" t="str">
        <f t="shared" si="37"/>
        <v>Compra</v>
      </c>
      <c r="N235" s="10">
        <f t="shared" si="38"/>
        <v>-8.6792452830188882E-3</v>
      </c>
      <c r="O235" s="5">
        <f t="shared" si="36"/>
        <v>-0.12854341529547364</v>
      </c>
      <c r="P235" s="5"/>
      <c r="Q235" s="5"/>
      <c r="R235" s="5"/>
      <c r="T235" s="12">
        <v>209</v>
      </c>
      <c r="U235" s="12">
        <v>-2.72394051220575E-4</v>
      </c>
      <c r="V235" s="12">
        <v>1.0337937122381718E-2</v>
      </c>
    </row>
    <row r="236" spans="1:22" x14ac:dyDescent="0.25">
      <c r="A236" s="3">
        <v>38834</v>
      </c>
      <c r="B236" s="1">
        <v>2128</v>
      </c>
      <c r="C236" s="1">
        <v>2130.5</v>
      </c>
      <c r="D236" s="1">
        <v>2101.6</v>
      </c>
      <c r="E236" s="1">
        <v>2101.6</v>
      </c>
      <c r="F236" s="10">
        <f t="shared" si="34"/>
        <v>-8.6792452830188882E-3</v>
      </c>
      <c r="G236" s="1">
        <f t="shared" si="39"/>
        <v>-0.25335396497464274</v>
      </c>
      <c r="H236" s="15">
        <f t="shared" si="35"/>
        <v>-6.5604498594189486E-3</v>
      </c>
      <c r="I236" s="10">
        <f t="shared" si="30"/>
        <v>-1.2406015037593976E-2</v>
      </c>
      <c r="J236" s="15">
        <f t="shared" si="31"/>
        <v>-5.5196041111533756E-3</v>
      </c>
      <c r="K236" s="1">
        <f t="shared" si="32"/>
        <v>7.0560766621519176E-4</v>
      </c>
      <c r="L236" s="15">
        <f t="shared" si="33"/>
        <v>-6.2252117773685675E-3</v>
      </c>
      <c r="M236" s="19" t="str">
        <f t="shared" si="37"/>
        <v>Compra</v>
      </c>
      <c r="N236" s="10">
        <f t="shared" si="38"/>
        <v>-5.5196041111533756E-3</v>
      </c>
      <c r="O236" s="5">
        <f t="shared" si="36"/>
        <v>-0.13406301940662702</v>
      </c>
      <c r="P236" s="5"/>
      <c r="Q236" s="5"/>
      <c r="R236" s="5"/>
      <c r="T236" s="12">
        <v>210</v>
      </c>
      <c r="U236" s="12">
        <v>-1.1750328620894919E-3</v>
      </c>
      <c r="V236" s="12">
        <v>1.3457767508671186E-2</v>
      </c>
    </row>
    <row r="237" spans="1:22" x14ac:dyDescent="0.25">
      <c r="A237" s="3">
        <v>38835</v>
      </c>
      <c r="B237" s="1">
        <v>2102</v>
      </c>
      <c r="C237" s="1">
        <v>2102</v>
      </c>
      <c r="D237" s="1">
        <v>2090</v>
      </c>
      <c r="E237" s="1">
        <v>2090</v>
      </c>
      <c r="F237" s="10">
        <f t="shared" si="34"/>
        <v>-5.5196041111533756E-3</v>
      </c>
      <c r="G237" s="1">
        <f t="shared" si="39"/>
        <v>-4.3174589407423282E-2</v>
      </c>
      <c r="H237" s="15">
        <f t="shared" si="35"/>
        <v>-8.6792452830188882E-3</v>
      </c>
      <c r="I237" s="10">
        <f t="shared" si="30"/>
        <v>-5.7088487155090295E-3</v>
      </c>
      <c r="J237" s="15">
        <f t="shared" si="31"/>
        <v>-5.0239234449760417E-3</v>
      </c>
      <c r="K237" s="1">
        <f t="shared" si="32"/>
        <v>7.1488548592268171E-4</v>
      </c>
      <c r="L237" s="15">
        <f t="shared" si="33"/>
        <v>-5.7388089308987233E-3</v>
      </c>
      <c r="M237" s="19" t="str">
        <f t="shared" si="37"/>
        <v>Compra</v>
      </c>
      <c r="N237" s="10">
        <f t="shared" si="38"/>
        <v>-5.0239234449760417E-3</v>
      </c>
      <c r="O237" s="5">
        <f t="shared" si="36"/>
        <v>-0.13908694285160306</v>
      </c>
      <c r="P237" s="5"/>
      <c r="Q237" s="5"/>
      <c r="R237" s="5"/>
      <c r="T237" s="12">
        <v>211</v>
      </c>
      <c r="U237" s="12">
        <v>-1.2692585085408276E-3</v>
      </c>
      <c r="V237" s="12">
        <v>-8.8040015647192094E-3</v>
      </c>
    </row>
    <row r="238" spans="1:22" x14ac:dyDescent="0.25">
      <c r="A238" s="3">
        <v>38839</v>
      </c>
      <c r="B238" s="1">
        <v>2107</v>
      </c>
      <c r="C238" s="1">
        <v>2107.5</v>
      </c>
      <c r="D238" s="1">
        <v>2075</v>
      </c>
      <c r="E238" s="1">
        <v>2079.5</v>
      </c>
      <c r="F238" s="10">
        <f t="shared" si="34"/>
        <v>-5.0239234449760417E-3</v>
      </c>
      <c r="G238" s="1">
        <f t="shared" si="39"/>
        <v>-1.932717222705857E-2</v>
      </c>
      <c r="H238" s="15">
        <f t="shared" si="35"/>
        <v>-5.5196041111533756E-3</v>
      </c>
      <c r="I238" s="10">
        <f t="shared" si="30"/>
        <v>-1.3051732320835341E-2</v>
      </c>
      <c r="J238" s="15">
        <f t="shared" si="31"/>
        <v>6.4919451791296545E-3</v>
      </c>
      <c r="K238" s="1">
        <f t="shared" si="32"/>
        <v>6.0851606351741911E-4</v>
      </c>
      <c r="L238" s="15">
        <f t="shared" si="33"/>
        <v>5.8834291156122358E-3</v>
      </c>
      <c r="M238" s="19" t="str">
        <f t="shared" si="37"/>
        <v>Compra</v>
      </c>
      <c r="N238" s="10">
        <f t="shared" si="38"/>
        <v>6.4919451791296545E-3</v>
      </c>
      <c r="O238" s="5">
        <f t="shared" si="36"/>
        <v>-0.1325949976724734</v>
      </c>
      <c r="P238" s="5"/>
      <c r="Q238" s="5"/>
      <c r="R238" s="5"/>
      <c r="T238" s="12">
        <v>212</v>
      </c>
      <c r="U238" s="12">
        <v>-1.0660584983315864E-3</v>
      </c>
      <c r="V238" s="12">
        <v>7.0790094696545139E-3</v>
      </c>
    </row>
    <row r="239" spans="1:22" x14ac:dyDescent="0.25">
      <c r="A239" s="3">
        <v>38840</v>
      </c>
      <c r="B239" s="1">
        <v>2079.8000000000002</v>
      </c>
      <c r="C239" s="1">
        <v>2093</v>
      </c>
      <c r="D239" s="1">
        <v>2078</v>
      </c>
      <c r="E239" s="1">
        <v>2093</v>
      </c>
      <c r="F239" s="10">
        <f t="shared" si="34"/>
        <v>6.4919451791296545E-3</v>
      </c>
      <c r="G239" s="1">
        <f t="shared" si="39"/>
        <v>-0.12090078629557212</v>
      </c>
      <c r="H239" s="15">
        <f t="shared" si="35"/>
        <v>-5.0239234449760417E-3</v>
      </c>
      <c r="I239" s="10">
        <f t="shared" si="30"/>
        <v>6.3467641119336893E-3</v>
      </c>
      <c r="J239" s="15">
        <f t="shared" si="31"/>
        <v>-2.8666985188724459E-3</v>
      </c>
      <c r="K239" s="1">
        <f t="shared" si="32"/>
        <v>1.1820392823990887E-4</v>
      </c>
      <c r="L239" s="15">
        <f t="shared" si="33"/>
        <v>-2.9849024471123547E-3</v>
      </c>
      <c r="M239" s="19" t="str">
        <f t="shared" si="37"/>
        <v>Compra</v>
      </c>
      <c r="N239" s="10">
        <f t="shared" si="38"/>
        <v>-2.8666985188724459E-3</v>
      </c>
      <c r="O239" s="5">
        <f t="shared" si="36"/>
        <v>-0.13546169619134585</v>
      </c>
      <c r="P239" s="5"/>
      <c r="Q239" s="5"/>
      <c r="R239" s="5"/>
      <c r="T239" s="12">
        <v>213</v>
      </c>
      <c r="U239" s="12">
        <v>5.2671852219669791E-4</v>
      </c>
      <c r="V239" s="12">
        <v>-7.6531553038058781E-3</v>
      </c>
    </row>
    <row r="240" spans="1:22" x14ac:dyDescent="0.25">
      <c r="A240" s="3">
        <v>38841</v>
      </c>
      <c r="B240" s="1">
        <v>2090</v>
      </c>
      <c r="C240" s="1">
        <v>2096</v>
      </c>
      <c r="D240" s="1">
        <v>2076.1</v>
      </c>
      <c r="E240" s="1">
        <v>2087</v>
      </c>
      <c r="F240" s="10">
        <f t="shared" si="34"/>
        <v>-2.8666985188724459E-3</v>
      </c>
      <c r="G240" s="1">
        <f t="shared" si="39"/>
        <v>0.14931374737306297</v>
      </c>
      <c r="H240" s="15">
        <f t="shared" si="35"/>
        <v>6.4919451791296545E-3</v>
      </c>
      <c r="I240" s="10">
        <f t="shared" si="30"/>
        <v>-1.4354066985645675E-3</v>
      </c>
      <c r="J240" s="15">
        <f t="shared" si="31"/>
        <v>-8.1456636320076381E-3</v>
      </c>
      <c r="K240" s="1">
        <f t="shared" si="32"/>
        <v>-7.3218087028850633E-4</v>
      </c>
      <c r="L240" s="15">
        <f t="shared" si="33"/>
        <v>-7.4134827617191321E-3</v>
      </c>
      <c r="M240" s="19" t="str">
        <f t="shared" si="37"/>
        <v>Compra</v>
      </c>
      <c r="N240" s="10">
        <f t="shared" si="38"/>
        <v>-8.1456636320076381E-3</v>
      </c>
      <c r="O240" s="5">
        <f t="shared" si="36"/>
        <v>-0.14360735982335349</v>
      </c>
      <c r="P240" s="5"/>
      <c r="Q240" s="5"/>
      <c r="R240" s="5"/>
      <c r="T240" s="12">
        <v>214</v>
      </c>
      <c r="U240" s="12">
        <v>-4.2987494954145085E-4</v>
      </c>
      <c r="V240" s="12">
        <v>1.663733037903898E-2</v>
      </c>
    </row>
    <row r="241" spans="1:22" x14ac:dyDescent="0.25">
      <c r="A241" s="3">
        <v>38842</v>
      </c>
      <c r="B241" s="1">
        <v>2084</v>
      </c>
      <c r="C241" s="1">
        <v>2084.5</v>
      </c>
      <c r="D241" s="1">
        <v>2068.5</v>
      </c>
      <c r="E241" s="1">
        <v>2070</v>
      </c>
      <c r="F241" s="10">
        <f t="shared" si="34"/>
        <v>-8.1456636320076381E-3</v>
      </c>
      <c r="G241" s="1">
        <f t="shared" si="39"/>
        <v>5.7983904827154532E-3</v>
      </c>
      <c r="H241" s="15">
        <f t="shared" si="35"/>
        <v>-2.8666985188724459E-3</v>
      </c>
      <c r="I241" s="10">
        <f t="shared" si="30"/>
        <v>-6.7178502879078339E-3</v>
      </c>
      <c r="J241" s="15">
        <f t="shared" si="31"/>
        <v>9.1787439613526534E-3</v>
      </c>
      <c r="K241" s="1">
        <f t="shared" si="32"/>
        <v>2.249112872066012E-4</v>
      </c>
      <c r="L241" s="15">
        <f t="shared" si="33"/>
        <v>8.9538326741460516E-3</v>
      </c>
      <c r="M241" s="19" t="str">
        <f t="shared" si="37"/>
        <v>Compra</v>
      </c>
      <c r="N241" s="10">
        <f t="shared" si="38"/>
        <v>9.1787439613526534E-3</v>
      </c>
      <c r="O241" s="5">
        <f t="shared" si="36"/>
        <v>-0.13442861586200083</v>
      </c>
      <c r="P241" s="5"/>
      <c r="Q241" s="5"/>
      <c r="R241" s="5"/>
      <c r="T241" s="12">
        <v>215</v>
      </c>
      <c r="U241" s="12">
        <v>3.0757827878467501E-4</v>
      </c>
      <c r="V241" s="12">
        <v>2.4071551363502825E-2</v>
      </c>
    </row>
    <row r="242" spans="1:22" x14ac:dyDescent="0.25">
      <c r="A242" s="3">
        <v>38845</v>
      </c>
      <c r="B242" s="1">
        <v>2073</v>
      </c>
      <c r="C242" s="1">
        <v>2089</v>
      </c>
      <c r="D242" s="1">
        <v>2069</v>
      </c>
      <c r="E242" s="1">
        <v>2089</v>
      </c>
      <c r="F242" s="10">
        <f t="shared" si="34"/>
        <v>9.1787439613526534E-3</v>
      </c>
      <c r="G242" s="1">
        <f t="shared" si="39"/>
        <v>-0.59835307705035978</v>
      </c>
      <c r="H242" s="15">
        <f t="shared" si="35"/>
        <v>-8.1456636320076381E-3</v>
      </c>
      <c r="I242" s="10">
        <f t="shared" si="30"/>
        <v>7.7182826821031725E-3</v>
      </c>
      <c r="J242" s="15">
        <f t="shared" si="31"/>
        <v>-8.6165629487793272E-3</v>
      </c>
      <c r="K242" s="1">
        <f t="shared" si="32"/>
        <v>4.024779161709073E-4</v>
      </c>
      <c r="L242" s="15">
        <f t="shared" si="33"/>
        <v>-9.0190408649502337E-3</v>
      </c>
      <c r="M242" s="19" t="str">
        <f t="shared" si="37"/>
        <v>Compra</v>
      </c>
      <c r="N242" s="10">
        <f t="shared" si="38"/>
        <v>-8.6165629487793272E-3</v>
      </c>
      <c r="O242" s="5">
        <f t="shared" si="36"/>
        <v>-0.14304517881078016</v>
      </c>
      <c r="P242" s="5"/>
      <c r="Q242" s="5"/>
      <c r="R242" s="5"/>
      <c r="T242" s="12">
        <v>216</v>
      </c>
      <c r="U242" s="12">
        <v>-1.7640678636434085E-3</v>
      </c>
      <c r="V242" s="12">
        <v>-1.6919206157708873E-2</v>
      </c>
    </row>
    <row r="243" spans="1:22" x14ac:dyDescent="0.25">
      <c r="A243" s="3">
        <v>38846</v>
      </c>
      <c r="B243" s="1">
        <v>2089</v>
      </c>
      <c r="C243" s="1">
        <v>2094</v>
      </c>
      <c r="D243" s="1">
        <v>2069.5</v>
      </c>
      <c r="E243" s="1">
        <v>2071</v>
      </c>
      <c r="F243" s="10">
        <f t="shared" si="34"/>
        <v>-8.6165629487793272E-3</v>
      </c>
      <c r="G243" s="1">
        <f t="shared" si="39"/>
        <v>-0.80476564335806799</v>
      </c>
      <c r="H243" s="15">
        <f t="shared" si="35"/>
        <v>9.1787439613526534E-3</v>
      </c>
      <c r="I243" s="10">
        <f t="shared" si="30"/>
        <v>-8.6165629487793272E-3</v>
      </c>
      <c r="J243" s="15">
        <f t="shared" si="31"/>
        <v>8.2085948816996712E-3</v>
      </c>
      <c r="K243" s="1">
        <f t="shared" si="32"/>
        <v>-7.1285874217465433E-4</v>
      </c>
      <c r="L243" s="15">
        <f t="shared" si="33"/>
        <v>8.9214536238743248E-3</v>
      </c>
      <c r="M243" s="19" t="str">
        <f t="shared" si="37"/>
        <v>Compra</v>
      </c>
      <c r="N243" s="10">
        <f t="shared" si="38"/>
        <v>8.2085948816996712E-3</v>
      </c>
      <c r="O243" s="5">
        <f t="shared" si="36"/>
        <v>-0.13483658392908049</v>
      </c>
      <c r="P243" s="5"/>
      <c r="Q243" s="5"/>
      <c r="R243" s="5"/>
      <c r="T243" s="12">
        <v>217</v>
      </c>
      <c r="U243" s="12">
        <v>-1.9628726770974394E-3</v>
      </c>
      <c r="V243" s="12">
        <v>-7.3299650382244157E-3</v>
      </c>
    </row>
    <row r="244" spans="1:22" x14ac:dyDescent="0.25">
      <c r="A244" s="3">
        <v>38847</v>
      </c>
      <c r="B244" s="1">
        <v>2068</v>
      </c>
      <c r="C244" s="1">
        <v>2088</v>
      </c>
      <c r="D244" s="1">
        <v>2063</v>
      </c>
      <c r="E244" s="1">
        <v>2088</v>
      </c>
      <c r="F244" s="10">
        <f t="shared" si="34"/>
        <v>8.2085948816996712E-3</v>
      </c>
      <c r="G244" s="1">
        <f t="shared" si="39"/>
        <v>-0.81455106666791521</v>
      </c>
      <c r="H244" s="15">
        <f t="shared" si="35"/>
        <v>-8.6165629487793272E-3</v>
      </c>
      <c r="I244" s="10">
        <f t="shared" si="30"/>
        <v>9.6711798839459462E-3</v>
      </c>
      <c r="J244" s="15">
        <f t="shared" si="31"/>
        <v>1.0536398467432928E-2</v>
      </c>
      <c r="K244" s="1">
        <f t="shared" si="32"/>
        <v>4.1729663300221065E-4</v>
      </c>
      <c r="L244" s="15">
        <f t="shared" si="33"/>
        <v>1.0119101834430717E-2</v>
      </c>
      <c r="M244" s="19" t="str">
        <f t="shared" si="37"/>
        <v>Compra</v>
      </c>
      <c r="N244" s="10">
        <f t="shared" si="38"/>
        <v>1.0536398467432928E-2</v>
      </c>
      <c r="O244" s="5">
        <f t="shared" si="36"/>
        <v>-0.12430018546164756</v>
      </c>
      <c r="P244" s="5"/>
      <c r="Q244" s="5"/>
      <c r="R244" s="5"/>
      <c r="T244" s="12">
        <v>218</v>
      </c>
      <c r="U244" s="12">
        <v>1.5281024310179309E-3</v>
      </c>
      <c r="V244" s="12">
        <v>-7.2476174161471684E-3</v>
      </c>
    </row>
    <row r="245" spans="1:22" x14ac:dyDescent="0.25">
      <c r="A245" s="3">
        <v>38848</v>
      </c>
      <c r="B245" s="1">
        <v>2087</v>
      </c>
      <c r="C245" s="1">
        <v>2116.5</v>
      </c>
      <c r="D245" s="1">
        <v>2085</v>
      </c>
      <c r="E245" s="1">
        <v>2110</v>
      </c>
      <c r="F245" s="10">
        <f t="shared" si="34"/>
        <v>1.0536398467432928E-2</v>
      </c>
      <c r="G245" s="1">
        <f t="shared" si="39"/>
        <v>-0.36649022910773887</v>
      </c>
      <c r="H245" s="15">
        <f t="shared" si="35"/>
        <v>8.2085948816996712E-3</v>
      </c>
      <c r="I245" s="10">
        <f t="shared" si="30"/>
        <v>1.1020603737422086E-2</v>
      </c>
      <c r="J245" s="15">
        <f t="shared" si="31"/>
        <v>2.3696682464454888E-2</v>
      </c>
      <c r="K245" s="1">
        <f t="shared" si="32"/>
        <v>-1.1289627852149584E-3</v>
      </c>
      <c r="L245" s="15">
        <f t="shared" si="33"/>
        <v>2.4825645249669848E-2</v>
      </c>
      <c r="M245" s="19" t="str">
        <f t="shared" si="37"/>
        <v>Venda</v>
      </c>
      <c r="N245" s="10">
        <f t="shared" si="38"/>
        <v>-2.3696682464454888E-2</v>
      </c>
      <c r="O245" s="5">
        <f t="shared" si="36"/>
        <v>-0.14799686792610245</v>
      </c>
      <c r="P245" s="5"/>
      <c r="Q245" s="5"/>
      <c r="R245" s="5"/>
      <c r="T245" s="12">
        <v>219</v>
      </c>
      <c r="U245" s="12">
        <v>7.3532235096548904E-4</v>
      </c>
      <c r="V245" s="12">
        <v>-8.7887047715821953E-3</v>
      </c>
    </row>
    <row r="246" spans="1:22" x14ac:dyDescent="0.25">
      <c r="A246" s="3">
        <v>38849</v>
      </c>
      <c r="B246" s="1">
        <v>2116</v>
      </c>
      <c r="C246" s="1">
        <v>2162</v>
      </c>
      <c r="D246" s="1">
        <v>2116</v>
      </c>
      <c r="E246" s="1">
        <v>2160</v>
      </c>
      <c r="F246" s="10">
        <f t="shared" si="34"/>
        <v>2.3696682464454888E-2</v>
      </c>
      <c r="G246" s="1">
        <f t="shared" si="39"/>
        <v>4.1189354767901643E-2</v>
      </c>
      <c r="H246" s="15">
        <f t="shared" si="35"/>
        <v>1.0536398467432928E-2</v>
      </c>
      <c r="I246" s="10">
        <f t="shared" si="30"/>
        <v>2.0793950850661602E-2</v>
      </c>
      <c r="J246" s="15">
        <f t="shared" si="31"/>
        <v>7.1759259259258634E-3</v>
      </c>
      <c r="K246" s="1">
        <f t="shared" si="32"/>
        <v>-1.5993888537818169E-3</v>
      </c>
      <c r="L246" s="15">
        <f t="shared" si="33"/>
        <v>8.7753147797076797E-3</v>
      </c>
      <c r="M246" s="19" t="str">
        <f t="shared" si="37"/>
        <v>Venda</v>
      </c>
      <c r="N246" s="10">
        <f t="shared" si="38"/>
        <v>-7.1759259259258634E-3</v>
      </c>
      <c r="O246" s="5">
        <f t="shared" si="36"/>
        <v>-0.15517279385202831</v>
      </c>
      <c r="P246" s="5"/>
      <c r="Q246" s="5"/>
      <c r="R246" s="5"/>
      <c r="T246" s="12">
        <v>220</v>
      </c>
      <c r="U246" s="12">
        <v>1.641605568627052E-4</v>
      </c>
      <c r="V246" s="12">
        <v>-1.7879137463779476E-3</v>
      </c>
    </row>
    <row r="247" spans="1:22" x14ac:dyDescent="0.25">
      <c r="A247" s="3">
        <v>38852</v>
      </c>
      <c r="B247" s="1">
        <v>2180</v>
      </c>
      <c r="C247" s="1">
        <v>2228.1</v>
      </c>
      <c r="D247" s="1">
        <v>2173</v>
      </c>
      <c r="E247" s="1">
        <v>2175.5</v>
      </c>
      <c r="F247" s="10">
        <f t="shared" si="34"/>
        <v>7.1759259259258634E-3</v>
      </c>
      <c r="G247" s="1">
        <f t="shared" si="39"/>
        <v>7.0998753524963883E-3</v>
      </c>
      <c r="H247" s="15">
        <f t="shared" si="35"/>
        <v>2.3696682464454888E-2</v>
      </c>
      <c r="I247" s="10">
        <f t="shared" si="30"/>
        <v>-2.0642201834862872E-3</v>
      </c>
      <c r="J247" s="15">
        <f t="shared" si="31"/>
        <v>-1.3100436681222738E-2</v>
      </c>
      <c r="K247" s="1">
        <f t="shared" si="32"/>
        <v>-2.2120377922278112E-3</v>
      </c>
      <c r="L247" s="15">
        <f t="shared" si="33"/>
        <v>-1.0888398888994927E-2</v>
      </c>
      <c r="M247" s="19" t="str">
        <f t="shared" si="37"/>
        <v>Compra</v>
      </c>
      <c r="N247" s="10">
        <f t="shared" si="38"/>
        <v>-1.3100436681222738E-2</v>
      </c>
      <c r="O247" s="5">
        <f t="shared" si="36"/>
        <v>-0.16827323053325105</v>
      </c>
      <c r="P247" s="5"/>
      <c r="Q247" s="5"/>
      <c r="R247" s="5"/>
      <c r="T247" s="12">
        <v>221</v>
      </c>
      <c r="U247" s="12">
        <v>4.9423559978257505E-4</v>
      </c>
      <c r="V247" s="12">
        <v>-3.2823396890019427E-3</v>
      </c>
    </row>
    <row r="248" spans="1:22" x14ac:dyDescent="0.25">
      <c r="A248" s="3">
        <v>38853</v>
      </c>
      <c r="B248" s="1">
        <v>2165</v>
      </c>
      <c r="C248" s="1">
        <v>2165</v>
      </c>
      <c r="D248" s="1">
        <v>2139</v>
      </c>
      <c r="E248" s="1">
        <v>2147</v>
      </c>
      <c r="F248" s="10">
        <f t="shared" si="34"/>
        <v>-1.3100436681222738E-2</v>
      </c>
      <c r="G248" s="1">
        <f t="shared" si="39"/>
        <v>7.9377193496267012E-2</v>
      </c>
      <c r="H248" s="15">
        <f t="shared" si="35"/>
        <v>7.1759259259258634E-3</v>
      </c>
      <c r="I248" s="10">
        <f t="shared" si="30"/>
        <v>-8.3140877598152363E-3</v>
      </c>
      <c r="J248" s="15">
        <f t="shared" si="31"/>
        <v>3.4466697717745687E-2</v>
      </c>
      <c r="K248" s="1">
        <f t="shared" si="32"/>
        <v>-6.241049666578138E-4</v>
      </c>
      <c r="L248" s="15">
        <f t="shared" si="33"/>
        <v>3.5090802684403503E-2</v>
      </c>
      <c r="M248" s="19" t="str">
        <f t="shared" si="37"/>
        <v>Compra</v>
      </c>
      <c r="N248" s="10">
        <f t="shared" si="38"/>
        <v>3.4466697717745687E-2</v>
      </c>
      <c r="O248" s="5">
        <f t="shared" si="36"/>
        <v>-0.13380653281550536</v>
      </c>
      <c r="P248" s="5"/>
      <c r="Q248" s="5"/>
      <c r="R248" s="5"/>
      <c r="T248" s="12">
        <v>222</v>
      </c>
      <c r="U248" s="12">
        <v>1.6488966396796593E-5</v>
      </c>
      <c r="V248" s="12">
        <v>8.7905939786171814E-3</v>
      </c>
    </row>
    <row r="249" spans="1:22" x14ac:dyDescent="0.25">
      <c r="A249" s="3">
        <v>38854</v>
      </c>
      <c r="B249" s="1">
        <v>2141</v>
      </c>
      <c r="C249" s="1">
        <v>2221</v>
      </c>
      <c r="D249" s="1">
        <v>2141</v>
      </c>
      <c r="E249" s="1">
        <v>2221</v>
      </c>
      <c r="F249" s="10">
        <f t="shared" si="34"/>
        <v>3.4466697717745687E-2</v>
      </c>
      <c r="G249" s="1">
        <f t="shared" si="39"/>
        <v>-0.71487518355156077</v>
      </c>
      <c r="H249" s="15">
        <f t="shared" si="35"/>
        <v>-1.3100436681222738E-2</v>
      </c>
      <c r="I249" s="10">
        <f t="shared" si="30"/>
        <v>3.736571695469415E-2</v>
      </c>
      <c r="J249" s="15">
        <f t="shared" si="31"/>
        <v>-1.5758667266996818E-2</v>
      </c>
      <c r="K249" s="1">
        <f t="shared" si="32"/>
        <v>1.501336162825803E-4</v>
      </c>
      <c r="L249" s="15">
        <f t="shared" si="33"/>
        <v>-1.5908800883279398E-2</v>
      </c>
      <c r="M249" s="19" t="str">
        <f t="shared" si="37"/>
        <v>Compra</v>
      </c>
      <c r="N249" s="10">
        <f t="shared" si="38"/>
        <v>-1.5758667266996818E-2</v>
      </c>
      <c r="O249" s="5">
        <f t="shared" si="36"/>
        <v>-0.14956520008250218</v>
      </c>
      <c r="P249" s="5"/>
      <c r="Q249" s="5"/>
      <c r="R249" s="5"/>
      <c r="T249" s="12">
        <v>223</v>
      </c>
      <c r="U249" s="12">
        <v>-2.5871258542903134E-4</v>
      </c>
      <c r="V249" s="12">
        <v>3.0490409542954637E-4</v>
      </c>
    </row>
    <row r="250" spans="1:22" x14ac:dyDescent="0.25">
      <c r="A250" s="3">
        <v>38855</v>
      </c>
      <c r="B250" s="1">
        <v>2211</v>
      </c>
      <c r="C250" s="1">
        <v>2218.5</v>
      </c>
      <c r="D250" s="1">
        <v>2175</v>
      </c>
      <c r="E250" s="1">
        <v>2186</v>
      </c>
      <c r="F250" s="10">
        <f t="shared" si="34"/>
        <v>-1.5758667266996818E-2</v>
      </c>
      <c r="G250" s="1">
        <f t="shared" si="39"/>
        <v>-0.86993381686413307</v>
      </c>
      <c r="H250" s="15">
        <f t="shared" si="35"/>
        <v>3.4466697717745687E-2</v>
      </c>
      <c r="I250" s="10">
        <f t="shared" si="30"/>
        <v>-1.1307100859339614E-2</v>
      </c>
      <c r="J250" s="15">
        <f t="shared" si="31"/>
        <v>1.0109789569990868E-2</v>
      </c>
      <c r="K250" s="1">
        <f t="shared" si="32"/>
        <v>-2.8594216915974156E-3</v>
      </c>
      <c r="L250" s="15">
        <f t="shared" si="33"/>
        <v>1.2969211261588284E-2</v>
      </c>
      <c r="M250" s="19" t="str">
        <f t="shared" si="37"/>
        <v>Compra</v>
      </c>
      <c r="N250" s="10">
        <f t="shared" si="38"/>
        <v>1.0109789569990868E-2</v>
      </c>
      <c r="O250" s="5">
        <f t="shared" si="36"/>
        <v>-0.13945541051251131</v>
      </c>
      <c r="P250" s="5"/>
      <c r="Q250" s="5"/>
      <c r="R250" s="5"/>
      <c r="T250" s="12">
        <v>224</v>
      </c>
      <c r="U250" s="12">
        <v>-9.5118560677723675E-4</v>
      </c>
      <c r="V250" s="12">
        <v>-1.0457590374746886E-2</v>
      </c>
    </row>
    <row r="251" spans="1:22" x14ac:dyDescent="0.25">
      <c r="A251" s="3">
        <v>38856</v>
      </c>
      <c r="B251" s="1">
        <v>2175</v>
      </c>
      <c r="C251" s="1">
        <v>2225</v>
      </c>
      <c r="D251" s="1">
        <v>2170</v>
      </c>
      <c r="E251" s="1">
        <v>2208.1</v>
      </c>
      <c r="F251" s="10">
        <f t="shared" si="34"/>
        <v>1.0109789569990868E-2</v>
      </c>
      <c r="G251" s="1">
        <f t="shared" si="39"/>
        <v>-0.63689522593402459</v>
      </c>
      <c r="H251" s="15">
        <f t="shared" si="35"/>
        <v>-1.5758667266996818E-2</v>
      </c>
      <c r="I251" s="10">
        <f t="shared" si="30"/>
        <v>1.5218390804597748E-2</v>
      </c>
      <c r="J251" s="15">
        <f t="shared" si="31"/>
        <v>3.663783343145699E-2</v>
      </c>
      <c r="K251" s="1">
        <f t="shared" si="32"/>
        <v>8.9666956334952708E-4</v>
      </c>
      <c r="L251" s="15">
        <f t="shared" si="33"/>
        <v>3.574116386810746E-2</v>
      </c>
      <c r="M251" s="19" t="str">
        <f t="shared" si="37"/>
        <v>Compra</v>
      </c>
      <c r="N251" s="10">
        <f t="shared" si="38"/>
        <v>3.663783343145699E-2</v>
      </c>
      <c r="O251" s="5">
        <f t="shared" si="36"/>
        <v>-0.10281757708105432</v>
      </c>
      <c r="P251" s="5"/>
      <c r="Q251" s="5"/>
      <c r="R251" s="5"/>
      <c r="T251" s="12">
        <v>225</v>
      </c>
      <c r="U251" s="12">
        <v>-9.2699919286111441E-6</v>
      </c>
      <c r="V251" s="12">
        <v>1.9716117197238025E-3</v>
      </c>
    </row>
    <row r="252" spans="1:22" x14ac:dyDescent="0.25">
      <c r="A252" s="3">
        <v>38859</v>
      </c>
      <c r="B252" s="1">
        <v>2270</v>
      </c>
      <c r="C252" s="1">
        <v>2327.4</v>
      </c>
      <c r="D252" s="1">
        <v>2258.5</v>
      </c>
      <c r="E252" s="1">
        <v>2289</v>
      </c>
      <c r="F252" s="10">
        <f t="shared" si="34"/>
        <v>3.663783343145699E-2</v>
      </c>
      <c r="G252" s="1">
        <f t="shared" si="39"/>
        <v>-0.67438706213691957</v>
      </c>
      <c r="H252" s="15">
        <f t="shared" si="35"/>
        <v>1.0109789569990868E-2</v>
      </c>
      <c r="I252" s="10">
        <f t="shared" si="30"/>
        <v>8.3700440528633457E-3</v>
      </c>
      <c r="J252" s="15">
        <f t="shared" si="31"/>
        <v>3.0581039755351647E-2</v>
      </c>
      <c r="K252" s="1">
        <f t="shared" si="32"/>
        <v>-1.205504641649491E-3</v>
      </c>
      <c r="L252" s="15">
        <f t="shared" si="33"/>
        <v>3.178654439700114E-2</v>
      </c>
      <c r="M252" s="19" t="str">
        <f t="shared" si="37"/>
        <v>Venda</v>
      </c>
      <c r="N252" s="10">
        <f t="shared" si="38"/>
        <v>-3.0581039755351647E-2</v>
      </c>
      <c r="O252" s="5">
        <f t="shared" si="36"/>
        <v>-0.13339861683640597</v>
      </c>
      <c r="P252" s="5"/>
      <c r="Q252" s="5"/>
      <c r="R252" s="5"/>
      <c r="T252" s="12">
        <v>226</v>
      </c>
      <c r="U252" s="12">
        <v>7.5385597420245633E-4</v>
      </c>
      <c r="V252" s="12">
        <v>8.7822609621030954E-4</v>
      </c>
    </row>
    <row r="253" spans="1:22" x14ac:dyDescent="0.25">
      <c r="A253" s="3">
        <v>38860</v>
      </c>
      <c r="B253" s="1">
        <v>2261.5</v>
      </c>
      <c r="C253" s="1">
        <v>2359</v>
      </c>
      <c r="D253" s="1">
        <v>2258</v>
      </c>
      <c r="E253" s="1">
        <v>2359</v>
      </c>
      <c r="F253" s="10">
        <f t="shared" si="34"/>
        <v>3.0581039755351647E-2</v>
      </c>
      <c r="G253" s="1">
        <f t="shared" si="39"/>
        <v>-0.2670577294023686</v>
      </c>
      <c r="H253" s="15">
        <f t="shared" si="35"/>
        <v>3.663783343145699E-2</v>
      </c>
      <c r="I253" s="10">
        <f t="shared" si="30"/>
        <v>4.3112978111872646E-2</v>
      </c>
      <c r="J253" s="15">
        <f t="shared" si="31"/>
        <v>-9.3259855871131725E-3</v>
      </c>
      <c r="K253" s="1">
        <f t="shared" si="32"/>
        <v>-4.3832737011629853E-3</v>
      </c>
      <c r="L253" s="15">
        <f t="shared" si="33"/>
        <v>-4.9427118859501872E-3</v>
      </c>
      <c r="M253" s="19" t="str">
        <f t="shared" si="37"/>
        <v>Compra</v>
      </c>
      <c r="N253" s="10">
        <f t="shared" si="38"/>
        <v>-9.3259855871131725E-3</v>
      </c>
      <c r="O253" s="5">
        <f t="shared" si="36"/>
        <v>-0.14272460242351914</v>
      </c>
      <c r="P253" s="5"/>
      <c r="Q253" s="5"/>
      <c r="R253" s="5"/>
      <c r="T253" s="12">
        <v>227</v>
      </c>
      <c r="U253" s="12">
        <v>-3.1583111711905879E-4</v>
      </c>
      <c r="V253" s="12">
        <v>-6.1526757934273748E-4</v>
      </c>
    </row>
    <row r="254" spans="1:22" x14ac:dyDescent="0.25">
      <c r="A254" s="3">
        <v>38861</v>
      </c>
      <c r="B254" s="1">
        <v>2385</v>
      </c>
      <c r="C254" s="1">
        <v>2407.6999999999998</v>
      </c>
      <c r="D254" s="1">
        <v>2327</v>
      </c>
      <c r="E254" s="1">
        <v>2337</v>
      </c>
      <c r="F254" s="10">
        <f t="shared" si="34"/>
        <v>-9.3259855871131725E-3</v>
      </c>
      <c r="G254" s="1">
        <f t="shared" si="39"/>
        <v>-0.2537812229842426</v>
      </c>
      <c r="H254" s="15">
        <f t="shared" si="35"/>
        <v>3.0581039755351647E-2</v>
      </c>
      <c r="I254" s="10">
        <f t="shared" si="30"/>
        <v>-2.0125786163522008E-2</v>
      </c>
      <c r="J254" s="15">
        <f t="shared" si="31"/>
        <v>-2.0967051775780954E-2</v>
      </c>
      <c r="K254" s="1">
        <f t="shared" si="32"/>
        <v>-2.3671398599108022E-3</v>
      </c>
      <c r="L254" s="15">
        <f t="shared" si="33"/>
        <v>-1.8599911915870151E-2</v>
      </c>
      <c r="M254" s="19" t="str">
        <f t="shared" si="37"/>
        <v>Compra</v>
      </c>
      <c r="N254" s="10">
        <f t="shared" si="38"/>
        <v>-2.0967051775780954E-2</v>
      </c>
      <c r="O254" s="5">
        <f t="shared" si="36"/>
        <v>-0.1636916541993001</v>
      </c>
      <c r="P254" s="5"/>
      <c r="Q254" s="5"/>
      <c r="R254" s="5"/>
      <c r="T254" s="12">
        <v>228</v>
      </c>
      <c r="U254" s="12">
        <v>-3.4059513021187808E-4</v>
      </c>
      <c r="V254" s="12">
        <v>-1.1308985484886031E-2</v>
      </c>
    </row>
    <row r="255" spans="1:22" x14ac:dyDescent="0.25">
      <c r="A255" s="3">
        <v>38862</v>
      </c>
      <c r="B255" s="1">
        <v>2345</v>
      </c>
      <c r="C255" s="1">
        <v>2402</v>
      </c>
      <c r="D255" s="1">
        <v>2287.4</v>
      </c>
      <c r="E255" s="1">
        <v>2288</v>
      </c>
      <c r="F255" s="10">
        <f t="shared" si="34"/>
        <v>-2.0967051775780954E-2</v>
      </c>
      <c r="G255" s="1">
        <f t="shared" si="39"/>
        <v>0.34593152865823346</v>
      </c>
      <c r="H255" s="15">
        <f t="shared" si="35"/>
        <v>-9.3259855871131725E-3</v>
      </c>
      <c r="I255" s="10">
        <f t="shared" si="30"/>
        <v>-2.4307036247334768E-2</v>
      </c>
      <c r="J255" s="15">
        <f t="shared" si="31"/>
        <v>-1.7788461538461475E-2</v>
      </c>
      <c r="K255" s="1">
        <f t="shared" si="32"/>
        <v>1.1737263703953124E-3</v>
      </c>
      <c r="L255" s="15">
        <f t="shared" si="33"/>
        <v>-1.8962187908856787E-2</v>
      </c>
      <c r="M255" s="19" t="str">
        <f t="shared" si="37"/>
        <v>Compra</v>
      </c>
      <c r="N255" s="10">
        <f t="shared" si="38"/>
        <v>-1.7788461538461475E-2</v>
      </c>
      <c r="O255" s="5">
        <f t="shared" si="36"/>
        <v>-0.18148011573776157</v>
      </c>
      <c r="P255" s="5"/>
      <c r="Q255" s="5"/>
      <c r="R255" s="5"/>
      <c r="T255" s="12">
        <v>229</v>
      </c>
      <c r="U255" s="12">
        <v>1.7299544735869225E-4</v>
      </c>
      <c r="V255" s="12">
        <v>-8.8020902585936832E-4</v>
      </c>
    </row>
    <row r="256" spans="1:22" x14ac:dyDescent="0.25">
      <c r="A256" s="3">
        <v>38863</v>
      </c>
      <c r="B256" s="1">
        <v>2275</v>
      </c>
      <c r="C256" s="1">
        <v>2285</v>
      </c>
      <c r="D256" s="1">
        <v>2238</v>
      </c>
      <c r="E256" s="1">
        <v>2247.3000000000002</v>
      </c>
      <c r="F256" s="10">
        <f t="shared" si="34"/>
        <v>-1.7788461538461475E-2</v>
      </c>
      <c r="G256" s="1">
        <f t="shared" si="39"/>
        <v>0.64699612720385102</v>
      </c>
      <c r="H256" s="15">
        <f t="shared" si="35"/>
        <v>-2.0967051775780954E-2</v>
      </c>
      <c r="I256" s="10">
        <f t="shared" si="30"/>
        <v>-1.2175824175824079E-2</v>
      </c>
      <c r="J256" s="15">
        <f t="shared" si="31"/>
        <v>2.1225470564677495E-2</v>
      </c>
      <c r="K256" s="1">
        <f t="shared" si="32"/>
        <v>1.8813968990362738E-3</v>
      </c>
      <c r="L256" s="15">
        <f t="shared" si="33"/>
        <v>1.9344073665641223E-2</v>
      </c>
      <c r="M256" s="19" t="str">
        <f t="shared" si="37"/>
        <v>Compra</v>
      </c>
      <c r="N256" s="10">
        <f t="shared" si="38"/>
        <v>2.1225470564677495E-2</v>
      </c>
      <c r="O256" s="5">
        <f t="shared" si="36"/>
        <v>-0.16025464517308408</v>
      </c>
      <c r="P256" s="5"/>
      <c r="Q256" s="5"/>
      <c r="R256" s="5"/>
      <c r="T256" s="12">
        <v>230</v>
      </c>
      <c r="U256" s="12">
        <v>7.8423098836862242E-4</v>
      </c>
      <c r="V256" s="12">
        <v>1.386092201062822E-3</v>
      </c>
    </row>
    <row r="257" spans="1:22" x14ac:dyDescent="0.25">
      <c r="A257" s="3">
        <v>38866</v>
      </c>
      <c r="B257" s="1">
        <v>2242</v>
      </c>
      <c r="C257" s="1">
        <v>2300</v>
      </c>
      <c r="D257" s="1">
        <v>2227</v>
      </c>
      <c r="E257" s="1">
        <v>2295</v>
      </c>
      <c r="F257" s="10">
        <f t="shared" si="34"/>
        <v>2.1225470564677495E-2</v>
      </c>
      <c r="G257" s="1">
        <f t="shared" si="39"/>
        <v>0.33206696331046825</v>
      </c>
      <c r="H257" s="15">
        <f t="shared" si="35"/>
        <v>-1.7788461538461475E-2</v>
      </c>
      <c r="I257" s="10">
        <f t="shared" si="30"/>
        <v>2.3639607493309622E-2</v>
      </c>
      <c r="J257" s="15">
        <f t="shared" si="31"/>
        <v>1.0021786492374618E-2</v>
      </c>
      <c r="K257" s="1">
        <f t="shared" si="32"/>
        <v>7.8928985523651581E-4</v>
      </c>
      <c r="L257" s="15">
        <f t="shared" si="33"/>
        <v>9.2324966371381025E-3</v>
      </c>
      <c r="M257" s="19" t="str">
        <f t="shared" si="37"/>
        <v>Compra</v>
      </c>
      <c r="N257" s="10">
        <f t="shared" si="38"/>
        <v>1.0021786492374618E-2</v>
      </c>
      <c r="O257" s="5">
        <f t="shared" si="36"/>
        <v>-0.15023285868070946</v>
      </c>
      <c r="P257" s="5"/>
      <c r="Q257" s="5"/>
      <c r="R257" s="5"/>
      <c r="T257" s="12">
        <v>231</v>
      </c>
      <c r="U257" s="12">
        <v>-1.1235542015052596E-4</v>
      </c>
      <c r="V257" s="12">
        <v>-3.1831579737574634E-3</v>
      </c>
    </row>
    <row r="258" spans="1:22" x14ac:dyDescent="0.25">
      <c r="A258" s="3">
        <v>38867</v>
      </c>
      <c r="B258" s="1">
        <v>2330</v>
      </c>
      <c r="C258" s="1">
        <v>2370</v>
      </c>
      <c r="D258" s="1">
        <v>2283.1</v>
      </c>
      <c r="E258" s="1">
        <v>2318</v>
      </c>
      <c r="F258" s="10">
        <f t="shared" si="34"/>
        <v>1.0021786492374618E-2</v>
      </c>
      <c r="G258" s="1">
        <f t="shared" si="39"/>
        <v>5.8851703910691701E-2</v>
      </c>
      <c r="H258" s="15">
        <f t="shared" si="35"/>
        <v>2.1225470564677495E-2</v>
      </c>
      <c r="I258" s="10">
        <f t="shared" si="30"/>
        <v>-5.1502145922747156E-3</v>
      </c>
      <c r="J258" s="15">
        <f t="shared" si="31"/>
        <v>-7.8084555651423138E-3</v>
      </c>
      <c r="K258" s="1">
        <f t="shared" si="32"/>
        <v>-1.9276283844257209E-3</v>
      </c>
      <c r="L258" s="15">
        <f t="shared" si="33"/>
        <v>-5.8808271807165927E-3</v>
      </c>
      <c r="M258" s="19" t="str">
        <f t="shared" si="37"/>
        <v>Compra</v>
      </c>
      <c r="N258" s="10">
        <f t="shared" si="38"/>
        <v>-7.8084555651423138E-3</v>
      </c>
      <c r="O258" s="5">
        <f t="shared" si="36"/>
        <v>-0.15804131424585177</v>
      </c>
      <c r="P258" s="5"/>
      <c r="Q258" s="5"/>
      <c r="R258" s="5"/>
      <c r="T258" s="12">
        <v>232</v>
      </c>
      <c r="U258" s="12">
        <v>-3.6178894264441726E-4</v>
      </c>
      <c r="V258" s="12">
        <v>8.3444066744473942E-3</v>
      </c>
    </row>
    <row r="259" spans="1:22" x14ac:dyDescent="0.25">
      <c r="A259" s="3">
        <v>38868</v>
      </c>
      <c r="B259" s="1">
        <v>2300</v>
      </c>
      <c r="C259" s="1">
        <v>2315</v>
      </c>
      <c r="D259" s="1">
        <v>2283</v>
      </c>
      <c r="E259" s="1">
        <v>2299.9</v>
      </c>
      <c r="F259" s="10">
        <f t="shared" si="34"/>
        <v>-7.8084555651423138E-3</v>
      </c>
      <c r="G259" s="1">
        <f t="shared" si="39"/>
        <v>0.20476717895080268</v>
      </c>
      <c r="H259" s="15">
        <f t="shared" si="35"/>
        <v>1.0021786492374618E-2</v>
      </c>
      <c r="I259" s="10">
        <f t="shared" ref="I259:I322" si="40">(E259/B259)-1</f>
        <v>-4.3478260869478369E-5</v>
      </c>
      <c r="J259" s="15">
        <f t="shared" ref="J259:J322" si="41">F260</f>
        <v>-1.6044175833731966E-2</v>
      </c>
      <c r="K259" s="1">
        <f t="shared" ref="K259:K322" si="42">$U$17+G259*$U$18+H259*$U$19+I259*$U$20</f>
        <v>-1.0791745127796226E-3</v>
      </c>
      <c r="L259" s="15">
        <f t="shared" ref="L259:L322" si="43">J259-K259</f>
        <v>-1.4965001320952343E-2</v>
      </c>
      <c r="M259" s="19" t="str">
        <f t="shared" si="37"/>
        <v>Compra</v>
      </c>
      <c r="N259" s="10">
        <f t="shared" si="38"/>
        <v>-1.6044175833731966E-2</v>
      </c>
      <c r="O259" s="5">
        <f t="shared" si="36"/>
        <v>-0.17408549007958374</v>
      </c>
      <c r="P259" s="5"/>
      <c r="Q259" s="5"/>
      <c r="R259" s="5"/>
      <c r="T259" s="12">
        <v>233</v>
      </c>
      <c r="U259" s="12">
        <v>-4.6767564964553216E-5</v>
      </c>
      <c r="V259" s="12">
        <v>-6.5136822944543956E-3</v>
      </c>
    </row>
    <row r="260" spans="1:22" x14ac:dyDescent="0.25">
      <c r="A260" s="3">
        <v>38869</v>
      </c>
      <c r="B260" s="1">
        <v>2347</v>
      </c>
      <c r="C260" s="1">
        <v>2347</v>
      </c>
      <c r="D260" s="1">
        <v>2262</v>
      </c>
      <c r="E260" s="1">
        <v>2263</v>
      </c>
      <c r="F260" s="10">
        <f t="shared" ref="F260:F323" si="44">E260/E259-1</f>
        <v>-1.6044175833731966E-2</v>
      </c>
      <c r="G260" s="1">
        <f t="shared" si="39"/>
        <v>0.16903605872507199</v>
      </c>
      <c r="H260" s="15">
        <f t="shared" ref="H260:H323" si="45">F259</f>
        <v>-7.8084555651423138E-3</v>
      </c>
      <c r="I260" s="10">
        <f t="shared" si="40"/>
        <v>-3.579037068598212E-2</v>
      </c>
      <c r="J260" s="15">
        <f t="shared" si="41"/>
        <v>1.0207688908528523E-2</v>
      </c>
      <c r="K260" s="1">
        <f t="shared" si="42"/>
        <v>1.326648350124718E-3</v>
      </c>
      <c r="L260" s="15">
        <f t="shared" si="43"/>
        <v>8.8810405584038056E-3</v>
      </c>
      <c r="M260" s="19" t="str">
        <f t="shared" si="37"/>
        <v>Compra</v>
      </c>
      <c r="N260" s="10">
        <f t="shared" si="38"/>
        <v>1.0207688908528523E-2</v>
      </c>
      <c r="O260" s="5">
        <f t="shared" ref="O260:O323" si="46">N260+O259</f>
        <v>-0.16387780117105522</v>
      </c>
      <c r="P260" s="5"/>
      <c r="Q260" s="5"/>
      <c r="R260" s="5"/>
      <c r="T260" s="12">
        <v>234</v>
      </c>
      <c r="U260" s="12">
        <v>-6.94650940504953E-4</v>
      </c>
      <c r="V260" s="12">
        <v>-7.984594342513935E-3</v>
      </c>
    </row>
    <row r="261" spans="1:22" x14ac:dyDescent="0.25">
      <c r="A261" s="3">
        <v>38870</v>
      </c>
      <c r="B261" s="1">
        <v>2256</v>
      </c>
      <c r="C261" s="1">
        <v>2311</v>
      </c>
      <c r="D261" s="1">
        <v>2232</v>
      </c>
      <c r="E261" s="1">
        <v>2286.1</v>
      </c>
      <c r="F261" s="10">
        <f t="shared" si="44"/>
        <v>1.0207688908528523E-2</v>
      </c>
      <c r="G261" s="1">
        <f t="shared" si="39"/>
        <v>-0.21045824099966023</v>
      </c>
      <c r="H261" s="15">
        <f t="shared" si="45"/>
        <v>-1.6044175833731966E-2</v>
      </c>
      <c r="I261" s="10">
        <f t="shared" si="40"/>
        <v>1.3342198581560272E-2</v>
      </c>
      <c r="J261" s="15">
        <f t="shared" si="41"/>
        <v>-1.7934473557587038E-3</v>
      </c>
      <c r="K261" s="1">
        <f t="shared" si="42"/>
        <v>9.2739025562439291E-4</v>
      </c>
      <c r="L261" s="15">
        <f t="shared" si="43"/>
        <v>-2.7208376113830967E-3</v>
      </c>
      <c r="M261" s="19" t="str">
        <f t="shared" ref="M261:M324" si="47">IF(AND(L260&gt;L259,K261&lt;0),"Venda","Compra")</f>
        <v>Compra</v>
      </c>
      <c r="N261" s="10">
        <f t="shared" ref="N261:N324" si="48">IF(AND(L260&gt;L259,K261&lt;0),-J261,J261)</f>
        <v>-1.7934473557587038E-3</v>
      </c>
      <c r="O261" s="5">
        <f t="shared" si="46"/>
        <v>-0.16567124852681392</v>
      </c>
      <c r="P261" s="5"/>
      <c r="Q261" s="5"/>
      <c r="R261" s="5"/>
      <c r="T261" s="12">
        <v>235</v>
      </c>
      <c r="U261" s="12">
        <v>7.0560766621519176E-4</v>
      </c>
      <c r="V261" s="12">
        <v>-6.2252117773685675E-3</v>
      </c>
    </row>
    <row r="262" spans="1:22" x14ac:dyDescent="0.25">
      <c r="A262" s="3">
        <v>38873</v>
      </c>
      <c r="B262" s="1">
        <v>2265</v>
      </c>
      <c r="C262" s="1">
        <v>2298</v>
      </c>
      <c r="D262" s="1">
        <v>2262</v>
      </c>
      <c r="E262" s="1">
        <v>2282</v>
      </c>
      <c r="F262" s="10">
        <f t="shared" si="44"/>
        <v>-1.7934473557587038E-3</v>
      </c>
      <c r="G262" s="1">
        <f t="shared" si="39"/>
        <v>0.10611408942729333</v>
      </c>
      <c r="H262" s="15">
        <f t="shared" si="45"/>
        <v>1.0207688908528523E-2</v>
      </c>
      <c r="I262" s="10">
        <f t="shared" si="40"/>
        <v>7.5055187637969034E-3</v>
      </c>
      <c r="J262" s="15">
        <f t="shared" si="41"/>
        <v>-8.3260297984224518E-3</v>
      </c>
      <c r="K262" s="1">
        <f t="shared" si="42"/>
        <v>-1.2640442042239138E-3</v>
      </c>
      <c r="L262" s="15">
        <f t="shared" si="43"/>
        <v>-7.0619855941985383E-3</v>
      </c>
      <c r="M262" s="19" t="str">
        <f t="shared" si="47"/>
        <v>Compra</v>
      </c>
      <c r="N262" s="10">
        <f t="shared" si="48"/>
        <v>-8.3260297984224518E-3</v>
      </c>
      <c r="O262" s="5">
        <f t="shared" si="46"/>
        <v>-0.17399727832523637</v>
      </c>
      <c r="P262" s="5"/>
      <c r="Q262" s="5"/>
      <c r="R262" s="5"/>
      <c r="T262" s="12">
        <v>236</v>
      </c>
      <c r="U262" s="12">
        <v>7.1488548592268171E-4</v>
      </c>
      <c r="V262" s="12">
        <v>-5.7388089308987233E-3</v>
      </c>
    </row>
    <row r="263" spans="1:22" x14ac:dyDescent="0.25">
      <c r="A263" s="3">
        <v>38874</v>
      </c>
      <c r="B263" s="1">
        <v>2280</v>
      </c>
      <c r="C263" s="1">
        <v>2299.5</v>
      </c>
      <c r="D263" s="1">
        <v>2261</v>
      </c>
      <c r="E263" s="1">
        <v>2263</v>
      </c>
      <c r="F263" s="10">
        <f t="shared" si="44"/>
        <v>-8.3260297984224518E-3</v>
      </c>
      <c r="G263" s="1">
        <f t="shared" si="39"/>
        <v>-0.28031547068826579</v>
      </c>
      <c r="H263" s="15">
        <f t="shared" si="45"/>
        <v>-1.7934473557587038E-3</v>
      </c>
      <c r="I263" s="10">
        <f t="shared" si="40"/>
        <v>-7.4561403508771606E-3</v>
      </c>
      <c r="J263" s="15">
        <f t="shared" si="41"/>
        <v>3.5351303579318483E-3</v>
      </c>
      <c r="K263" s="1">
        <f t="shared" si="42"/>
        <v>1.7399617510057834E-4</v>
      </c>
      <c r="L263" s="15">
        <f t="shared" si="43"/>
        <v>3.3611341828312701E-3</v>
      </c>
      <c r="M263" s="19" t="str">
        <f t="shared" si="47"/>
        <v>Compra</v>
      </c>
      <c r="N263" s="10">
        <f t="shared" si="48"/>
        <v>3.5351303579318483E-3</v>
      </c>
      <c r="O263" s="5">
        <f t="shared" si="46"/>
        <v>-0.17046214796730452</v>
      </c>
      <c r="P263" s="5"/>
      <c r="Q263" s="5"/>
      <c r="R263" s="5"/>
      <c r="T263" s="12">
        <v>237</v>
      </c>
      <c r="U263" s="12">
        <v>6.0851606351741911E-4</v>
      </c>
      <c r="V263" s="12">
        <v>5.8834291156122358E-3</v>
      </c>
    </row>
    <row r="264" spans="1:22" x14ac:dyDescent="0.25">
      <c r="A264" s="3">
        <v>38875</v>
      </c>
      <c r="B264" s="1">
        <v>2262</v>
      </c>
      <c r="C264" s="1">
        <v>2292</v>
      </c>
      <c r="D264" s="1">
        <v>2249</v>
      </c>
      <c r="E264" s="1">
        <v>2271</v>
      </c>
      <c r="F264" s="10">
        <f t="shared" si="44"/>
        <v>3.5351303579318483E-3</v>
      </c>
      <c r="G264" s="1">
        <f t="shared" ref="G264:G327" si="49">SLOPE(F260:F264,F259:F263)</f>
        <v>-0.34104021463922191</v>
      </c>
      <c r="H264" s="15">
        <f t="shared" si="45"/>
        <v>-8.3260297984224518E-3</v>
      </c>
      <c r="I264" s="10">
        <f t="shared" si="40"/>
        <v>3.9787798408488229E-3</v>
      </c>
      <c r="J264" s="15">
        <f t="shared" si="41"/>
        <v>4.8436811977103922E-4</v>
      </c>
      <c r="K264" s="1">
        <f t="shared" si="42"/>
        <v>4.830196775377342E-4</v>
      </c>
      <c r="L264" s="15">
        <f t="shared" si="43"/>
        <v>1.3484422333050173E-6</v>
      </c>
      <c r="M264" s="19" t="str">
        <f t="shared" si="47"/>
        <v>Compra</v>
      </c>
      <c r="N264" s="10">
        <f t="shared" si="48"/>
        <v>4.8436811977103922E-4</v>
      </c>
      <c r="O264" s="5">
        <f t="shared" si="46"/>
        <v>-0.16997777984753348</v>
      </c>
      <c r="P264" s="5"/>
      <c r="Q264" s="5"/>
      <c r="R264" s="5"/>
      <c r="T264" s="12">
        <v>238</v>
      </c>
      <c r="U264" s="12">
        <v>1.1820392823990887E-4</v>
      </c>
      <c r="V264" s="12">
        <v>-2.9849024471123547E-3</v>
      </c>
    </row>
    <row r="265" spans="1:22" x14ac:dyDescent="0.25">
      <c r="A265" s="3">
        <v>38876</v>
      </c>
      <c r="B265" s="1">
        <v>2290</v>
      </c>
      <c r="C265" s="1">
        <v>2307</v>
      </c>
      <c r="D265" s="1">
        <v>2266</v>
      </c>
      <c r="E265" s="1">
        <v>2272.1</v>
      </c>
      <c r="F265" s="10">
        <f t="shared" si="44"/>
        <v>4.8436811977103922E-4</v>
      </c>
      <c r="G265" s="1">
        <f t="shared" si="49"/>
        <v>-0.44412838935753601</v>
      </c>
      <c r="H265" s="15">
        <f t="shared" si="45"/>
        <v>3.5351303579318483E-3</v>
      </c>
      <c r="I265" s="10">
        <f t="shared" si="40"/>
        <v>-7.8165938864629414E-3</v>
      </c>
      <c r="J265" s="15">
        <f t="shared" si="41"/>
        <v>2.5967166938074548E-3</v>
      </c>
      <c r="K265" s="1">
        <f t="shared" si="42"/>
        <v>-2.6965820992198278E-4</v>
      </c>
      <c r="L265" s="15">
        <f t="shared" si="43"/>
        <v>2.8663749037294377E-3</v>
      </c>
      <c r="M265" s="19" t="str">
        <f t="shared" si="47"/>
        <v>Compra</v>
      </c>
      <c r="N265" s="10">
        <f t="shared" si="48"/>
        <v>2.5967166938074548E-3</v>
      </c>
      <c r="O265" s="5">
        <f t="shared" si="46"/>
        <v>-0.16738106315372603</v>
      </c>
      <c r="P265" s="5"/>
      <c r="Q265" s="5"/>
      <c r="R265" s="5"/>
      <c r="T265" s="12">
        <v>239</v>
      </c>
      <c r="U265" s="12">
        <v>-7.3218087028850633E-4</v>
      </c>
      <c r="V265" s="12">
        <v>-7.4134827617191321E-3</v>
      </c>
    </row>
    <row r="266" spans="1:22" x14ac:dyDescent="0.25">
      <c r="A266" s="3">
        <v>38877</v>
      </c>
      <c r="B266" s="1">
        <v>2260</v>
      </c>
      <c r="C266" s="1">
        <v>2286</v>
      </c>
      <c r="D266" s="1">
        <v>2259</v>
      </c>
      <c r="E266" s="1">
        <v>2278</v>
      </c>
      <c r="F266" s="10">
        <f t="shared" si="44"/>
        <v>2.5967166938074548E-3</v>
      </c>
      <c r="G266" s="1">
        <f t="shared" si="49"/>
        <v>-0.14487419788537093</v>
      </c>
      <c r="H266" s="15">
        <f t="shared" si="45"/>
        <v>4.8436811977103922E-4</v>
      </c>
      <c r="I266" s="10">
        <f t="shared" si="40"/>
        <v>7.964601769911539E-3</v>
      </c>
      <c r="J266" s="15">
        <f t="shared" si="41"/>
        <v>1.7559262510974616E-2</v>
      </c>
      <c r="K266" s="1">
        <f t="shared" si="42"/>
        <v>-4.0029596688334862E-4</v>
      </c>
      <c r="L266" s="15">
        <f t="shared" si="43"/>
        <v>1.7959558477857965E-2</v>
      </c>
      <c r="M266" s="19" t="str">
        <f t="shared" si="47"/>
        <v>Venda</v>
      </c>
      <c r="N266" s="10">
        <f t="shared" si="48"/>
        <v>-1.7559262510974616E-2</v>
      </c>
      <c r="O266" s="5">
        <f t="shared" si="46"/>
        <v>-0.18494032566470064</v>
      </c>
      <c r="P266" s="5"/>
      <c r="Q266" s="5"/>
      <c r="R266" s="5"/>
      <c r="T266" s="12">
        <v>240</v>
      </c>
      <c r="U266" s="12">
        <v>2.249112872066012E-4</v>
      </c>
      <c r="V266" s="12">
        <v>8.9538326741460516E-3</v>
      </c>
    </row>
    <row r="267" spans="1:22" x14ac:dyDescent="0.25">
      <c r="A267" s="3">
        <v>38880</v>
      </c>
      <c r="B267" s="1">
        <v>2277</v>
      </c>
      <c r="C267" s="1">
        <v>2322</v>
      </c>
      <c r="D267" s="1">
        <v>2269.5</v>
      </c>
      <c r="E267" s="1">
        <v>2318</v>
      </c>
      <c r="F267" s="10">
        <f t="shared" si="44"/>
        <v>1.7559262510974616E-2</v>
      </c>
      <c r="G267" s="1">
        <f t="shared" si="49"/>
        <v>0.50435994297686737</v>
      </c>
      <c r="H267" s="15">
        <f t="shared" si="45"/>
        <v>2.5967166938074548E-3</v>
      </c>
      <c r="I267" s="10">
        <f t="shared" si="40"/>
        <v>1.8006148440931069E-2</v>
      </c>
      <c r="J267" s="15">
        <f t="shared" si="41"/>
        <v>8.6281276962907327E-4</v>
      </c>
      <c r="K267" s="1">
        <f t="shared" si="42"/>
        <v>-8.7990163386634807E-4</v>
      </c>
      <c r="L267" s="15">
        <f t="shared" si="43"/>
        <v>1.7427144034954213E-3</v>
      </c>
      <c r="M267" s="19" t="str">
        <f t="shared" si="47"/>
        <v>Venda</v>
      </c>
      <c r="N267" s="10">
        <f t="shared" si="48"/>
        <v>-8.6281276962907327E-4</v>
      </c>
      <c r="O267" s="5">
        <f t="shared" si="46"/>
        <v>-0.18580313843432972</v>
      </c>
      <c r="P267" s="5"/>
      <c r="Q267" s="5"/>
      <c r="R267" s="5"/>
      <c r="T267" s="12">
        <v>241</v>
      </c>
      <c r="U267" s="12">
        <v>4.024779161709073E-4</v>
      </c>
      <c r="V267" s="12">
        <v>-9.0190408649502337E-3</v>
      </c>
    </row>
    <row r="268" spans="1:22" x14ac:dyDescent="0.25">
      <c r="A268" s="3">
        <v>38881</v>
      </c>
      <c r="B268" s="1">
        <v>2340</v>
      </c>
      <c r="C268" s="1">
        <v>2342</v>
      </c>
      <c r="D268" s="1">
        <v>2302</v>
      </c>
      <c r="E268" s="1">
        <v>2320</v>
      </c>
      <c r="F268" s="10">
        <f t="shared" si="44"/>
        <v>8.6281276962907327E-4</v>
      </c>
      <c r="G268" s="1">
        <f t="shared" si="49"/>
        <v>-0.12997237519045413</v>
      </c>
      <c r="H268" s="15">
        <f t="shared" si="45"/>
        <v>1.7559262510974616E-2</v>
      </c>
      <c r="I268" s="10">
        <f t="shared" si="40"/>
        <v>-8.5470085470085166E-3</v>
      </c>
      <c r="J268" s="15">
        <f t="shared" si="41"/>
        <v>-1.2974137931034413E-2</v>
      </c>
      <c r="K268" s="1">
        <f t="shared" si="42"/>
        <v>-1.5095450330305567E-3</v>
      </c>
      <c r="L268" s="15">
        <f t="shared" si="43"/>
        <v>-1.1464592898003856E-2</v>
      </c>
      <c r="M268" s="19" t="str">
        <f t="shared" si="47"/>
        <v>Compra</v>
      </c>
      <c r="N268" s="10">
        <f t="shared" si="48"/>
        <v>-1.2974137931034413E-2</v>
      </c>
      <c r="O268" s="5">
        <f t="shared" si="46"/>
        <v>-0.19877727636536413</v>
      </c>
      <c r="P268" s="5"/>
      <c r="Q268" s="5"/>
      <c r="R268" s="5"/>
      <c r="T268" s="12">
        <v>242</v>
      </c>
      <c r="U268" s="12">
        <v>-7.1285874217465433E-4</v>
      </c>
      <c r="V268" s="12">
        <v>8.9214536238743248E-3</v>
      </c>
    </row>
    <row r="269" spans="1:22" x14ac:dyDescent="0.25">
      <c r="A269" s="3">
        <v>38882</v>
      </c>
      <c r="B269" s="1">
        <v>2310</v>
      </c>
      <c r="C269" s="1">
        <v>2340</v>
      </c>
      <c r="D269" s="1">
        <v>2280</v>
      </c>
      <c r="E269" s="1">
        <v>2289.9</v>
      </c>
      <c r="F269" s="10">
        <f t="shared" si="44"/>
        <v>-1.2974137931034413E-2</v>
      </c>
      <c r="G269" s="1">
        <f t="shared" si="49"/>
        <v>4.8296921090663157E-2</v>
      </c>
      <c r="H269" s="15">
        <f t="shared" si="45"/>
        <v>8.6281276962907327E-4</v>
      </c>
      <c r="I269" s="10">
        <f t="shared" si="40"/>
        <v>-8.7012987012986542E-3</v>
      </c>
      <c r="J269" s="15">
        <f t="shared" si="41"/>
        <v>-1.7817371937639326E-2</v>
      </c>
      <c r="K269" s="1">
        <f t="shared" si="42"/>
        <v>-5.9060592584238292E-5</v>
      </c>
      <c r="L269" s="15">
        <f t="shared" si="43"/>
        <v>-1.7758311345055088E-2</v>
      </c>
      <c r="M269" s="19" t="str">
        <f t="shared" si="47"/>
        <v>Compra</v>
      </c>
      <c r="N269" s="10">
        <f t="shared" si="48"/>
        <v>-1.7817371937639326E-2</v>
      </c>
      <c r="O269" s="5">
        <f t="shared" si="46"/>
        <v>-0.21659464830300346</v>
      </c>
      <c r="P269" s="5"/>
      <c r="Q269" s="5"/>
      <c r="R269" s="5"/>
      <c r="T269" s="12">
        <v>243</v>
      </c>
      <c r="U269" s="12">
        <v>4.1729663300221065E-4</v>
      </c>
      <c r="V269" s="12">
        <v>1.0119101834430717E-2</v>
      </c>
    </row>
    <row r="270" spans="1:22" x14ac:dyDescent="0.25">
      <c r="A270" s="3">
        <v>38884</v>
      </c>
      <c r="B270" s="1">
        <v>2260</v>
      </c>
      <c r="C270" s="1">
        <v>2273.5</v>
      </c>
      <c r="D270" s="1">
        <v>2249.1</v>
      </c>
      <c r="E270" s="1">
        <v>2249.1</v>
      </c>
      <c r="F270" s="10">
        <f t="shared" si="44"/>
        <v>-1.7817371937639326E-2</v>
      </c>
      <c r="G270" s="1">
        <f t="shared" si="49"/>
        <v>0.63564747901894247</v>
      </c>
      <c r="H270" s="15">
        <f t="shared" si="45"/>
        <v>-1.2974137931034413E-2</v>
      </c>
      <c r="I270" s="10">
        <f t="shared" si="40"/>
        <v>-4.8230088495575529E-3</v>
      </c>
      <c r="J270" s="15">
        <f t="shared" si="41"/>
        <v>8.8479836378996257E-3</v>
      </c>
      <c r="K270" s="1">
        <f t="shared" si="42"/>
        <v>1.0092419139966695E-3</v>
      </c>
      <c r="L270" s="15">
        <f t="shared" si="43"/>
        <v>7.8387417239029564E-3</v>
      </c>
      <c r="M270" s="19" t="str">
        <f t="shared" si="47"/>
        <v>Compra</v>
      </c>
      <c r="N270" s="10">
        <f t="shared" si="48"/>
        <v>8.8479836378996257E-3</v>
      </c>
      <c r="O270" s="5">
        <f t="shared" si="46"/>
        <v>-0.20774666466510383</v>
      </c>
      <c r="P270" s="5"/>
      <c r="Q270" s="5"/>
      <c r="R270" s="5"/>
      <c r="T270" s="12">
        <v>244</v>
      </c>
      <c r="U270" s="12">
        <v>-1.1289627852149584E-3</v>
      </c>
      <c r="V270" s="12">
        <v>2.4825645249669848E-2</v>
      </c>
    </row>
    <row r="271" spans="1:22" x14ac:dyDescent="0.25">
      <c r="A271" s="3">
        <v>38887</v>
      </c>
      <c r="B271" s="1">
        <v>2258</v>
      </c>
      <c r="C271" s="1">
        <v>2269</v>
      </c>
      <c r="D271" s="1">
        <v>2238</v>
      </c>
      <c r="E271" s="1">
        <v>2269</v>
      </c>
      <c r="F271" s="10">
        <f t="shared" si="44"/>
        <v>8.8479836378996257E-3</v>
      </c>
      <c r="G271" s="1">
        <f t="shared" si="49"/>
        <v>0.14848153367958236</v>
      </c>
      <c r="H271" s="15">
        <f t="shared" si="45"/>
        <v>-1.7817371937639326E-2</v>
      </c>
      <c r="I271" s="10">
        <f t="shared" si="40"/>
        <v>4.8715677590789319E-3</v>
      </c>
      <c r="J271" s="15">
        <f t="shared" si="41"/>
        <v>-1.1018069634200045E-2</v>
      </c>
      <c r="K271" s="1">
        <f t="shared" si="42"/>
        <v>1.2495624799077534E-3</v>
      </c>
      <c r="L271" s="15">
        <f t="shared" si="43"/>
        <v>-1.2267632114107798E-2</v>
      </c>
      <c r="M271" s="19" t="str">
        <f t="shared" si="47"/>
        <v>Compra</v>
      </c>
      <c r="N271" s="10">
        <f t="shared" si="48"/>
        <v>-1.1018069634200045E-2</v>
      </c>
      <c r="O271" s="5">
        <f t="shared" si="46"/>
        <v>-0.21876473429930388</v>
      </c>
      <c r="P271" s="5"/>
      <c r="Q271" s="5"/>
      <c r="R271" s="5"/>
      <c r="T271" s="12">
        <v>245</v>
      </c>
      <c r="U271" s="12">
        <v>-1.5993888537818169E-3</v>
      </c>
      <c r="V271" s="12">
        <v>8.7753147797076797E-3</v>
      </c>
    </row>
    <row r="272" spans="1:22" x14ac:dyDescent="0.25">
      <c r="A272" s="3">
        <v>38888</v>
      </c>
      <c r="B272" s="1">
        <v>2275</v>
      </c>
      <c r="C272" s="1">
        <v>2275</v>
      </c>
      <c r="D272" s="1">
        <v>2244</v>
      </c>
      <c r="E272" s="1">
        <v>2244</v>
      </c>
      <c r="F272" s="10">
        <f t="shared" si="44"/>
        <v>-1.1018069634200045E-2</v>
      </c>
      <c r="G272" s="1">
        <f t="shared" si="49"/>
        <v>-4.895245275547571E-2</v>
      </c>
      <c r="H272" s="15">
        <f t="shared" si="45"/>
        <v>8.8479836378996257E-3</v>
      </c>
      <c r="I272" s="10">
        <f t="shared" si="40"/>
        <v>-1.3626373626373645E-2</v>
      </c>
      <c r="J272" s="15">
        <f t="shared" si="41"/>
        <v>-4.9019607843137081E-3</v>
      </c>
      <c r="K272" s="1">
        <f t="shared" si="42"/>
        <v>-6.341675771930524E-4</v>
      </c>
      <c r="L272" s="15">
        <f t="shared" si="43"/>
        <v>-4.2677932071206555E-3</v>
      </c>
      <c r="M272" s="19" t="str">
        <f t="shared" si="47"/>
        <v>Compra</v>
      </c>
      <c r="N272" s="10">
        <f t="shared" si="48"/>
        <v>-4.9019607843137081E-3</v>
      </c>
      <c r="O272" s="5">
        <f t="shared" si="46"/>
        <v>-0.22366669508361758</v>
      </c>
      <c r="P272" s="5"/>
      <c r="Q272" s="5"/>
      <c r="R272" s="5"/>
      <c r="T272" s="12">
        <v>246</v>
      </c>
      <c r="U272" s="12">
        <v>-2.2120377922278112E-3</v>
      </c>
      <c r="V272" s="12">
        <v>-1.0888398888994927E-2</v>
      </c>
    </row>
    <row r="273" spans="1:22" x14ac:dyDescent="0.25">
      <c r="A273" s="3">
        <v>38889</v>
      </c>
      <c r="B273" s="1">
        <v>2256</v>
      </c>
      <c r="C273" s="1">
        <v>2262</v>
      </c>
      <c r="D273" s="1">
        <v>2233</v>
      </c>
      <c r="E273" s="1">
        <v>2233</v>
      </c>
      <c r="F273" s="10">
        <f t="shared" si="44"/>
        <v>-4.9019607843137081E-3</v>
      </c>
      <c r="G273" s="1">
        <f t="shared" si="49"/>
        <v>-0.46699889606797218</v>
      </c>
      <c r="H273" s="15">
        <f t="shared" si="45"/>
        <v>-1.1018069634200045E-2</v>
      </c>
      <c r="I273" s="10">
        <f t="shared" si="40"/>
        <v>-1.0195035460992874E-2</v>
      </c>
      <c r="J273" s="15">
        <f t="shared" si="41"/>
        <v>4.0304523063143805E-3</v>
      </c>
      <c r="K273" s="1">
        <f t="shared" si="42"/>
        <v>1.0634381301250809E-3</v>
      </c>
      <c r="L273" s="15">
        <f t="shared" si="43"/>
        <v>2.9670141761892997E-3</v>
      </c>
      <c r="M273" s="19" t="str">
        <f t="shared" si="47"/>
        <v>Compra</v>
      </c>
      <c r="N273" s="10">
        <f t="shared" si="48"/>
        <v>4.0304523063143805E-3</v>
      </c>
      <c r="O273" s="5">
        <f t="shared" si="46"/>
        <v>-0.2196362427773032</v>
      </c>
      <c r="P273" s="5"/>
      <c r="Q273" s="5"/>
      <c r="R273" s="5"/>
      <c r="T273" s="12">
        <v>247</v>
      </c>
      <c r="U273" s="12">
        <v>-6.2410496665781369E-4</v>
      </c>
      <c r="V273" s="12">
        <v>3.5090802684403503E-2</v>
      </c>
    </row>
    <row r="274" spans="1:22" x14ac:dyDescent="0.25">
      <c r="A274" s="3">
        <v>38890</v>
      </c>
      <c r="B274" s="1">
        <v>2238</v>
      </c>
      <c r="C274" s="1">
        <v>2252</v>
      </c>
      <c r="D274" s="1">
        <v>2238</v>
      </c>
      <c r="E274" s="1">
        <v>2242</v>
      </c>
      <c r="F274" s="10">
        <f t="shared" si="44"/>
        <v>4.0304523063143805E-3</v>
      </c>
      <c r="G274" s="1">
        <f t="shared" si="49"/>
        <v>-0.34930575257078766</v>
      </c>
      <c r="H274" s="15">
        <f t="shared" si="45"/>
        <v>-4.9019607843137081E-3</v>
      </c>
      <c r="I274" s="10">
        <f t="shared" si="40"/>
        <v>1.7873100983021306E-3</v>
      </c>
      <c r="J274" s="15">
        <f t="shared" si="41"/>
        <v>-4.014272970562005E-3</v>
      </c>
      <c r="K274" s="1">
        <f t="shared" si="42"/>
        <v>2.352717094770863E-4</v>
      </c>
      <c r="L274" s="15">
        <f t="shared" si="43"/>
        <v>-4.2495446800390911E-3</v>
      </c>
      <c r="M274" s="19" t="str">
        <f t="shared" si="47"/>
        <v>Compra</v>
      </c>
      <c r="N274" s="10">
        <f t="shared" si="48"/>
        <v>-4.014272970562005E-3</v>
      </c>
      <c r="O274" s="5">
        <f t="shared" si="46"/>
        <v>-0.22365051574786521</v>
      </c>
      <c r="P274" s="5"/>
      <c r="Q274" s="5"/>
      <c r="R274" s="5"/>
      <c r="T274" s="12">
        <v>248</v>
      </c>
      <c r="U274" s="12">
        <v>1.501336162825803E-4</v>
      </c>
      <c r="V274" s="12">
        <v>-1.5908800883279398E-2</v>
      </c>
    </row>
    <row r="275" spans="1:22" x14ac:dyDescent="0.25">
      <c r="A275" s="3">
        <v>38891</v>
      </c>
      <c r="B275" s="1">
        <v>2253</v>
      </c>
      <c r="C275" s="1">
        <v>2269</v>
      </c>
      <c r="D275" s="1">
        <v>2233</v>
      </c>
      <c r="E275" s="1">
        <v>2233</v>
      </c>
      <c r="F275" s="10">
        <f t="shared" si="44"/>
        <v>-4.014272970562005E-3</v>
      </c>
      <c r="G275" s="1">
        <f t="shared" si="49"/>
        <v>-0.5665362318362519</v>
      </c>
      <c r="H275" s="15">
        <f t="shared" si="45"/>
        <v>4.0304523063143805E-3</v>
      </c>
      <c r="I275" s="10">
        <f t="shared" si="40"/>
        <v>-8.8770528184642927E-3</v>
      </c>
      <c r="J275" s="15">
        <f t="shared" si="41"/>
        <v>3.1347962382444194E-3</v>
      </c>
      <c r="K275" s="1">
        <f t="shared" si="42"/>
        <v>-2.7710459395277533E-4</v>
      </c>
      <c r="L275" s="15">
        <f t="shared" si="43"/>
        <v>3.4119008321971947E-3</v>
      </c>
      <c r="M275" s="19" t="str">
        <f t="shared" si="47"/>
        <v>Compra</v>
      </c>
      <c r="N275" s="10">
        <f t="shared" si="48"/>
        <v>3.1347962382444194E-3</v>
      </c>
      <c r="O275" s="5">
        <f t="shared" si="46"/>
        <v>-0.22051571950962079</v>
      </c>
      <c r="P275" s="5"/>
      <c r="Q275" s="5"/>
      <c r="R275" s="5"/>
      <c r="T275" s="12">
        <v>249</v>
      </c>
      <c r="U275" s="12">
        <v>-2.8594216915974156E-3</v>
      </c>
      <c r="V275" s="12">
        <v>1.2969211261588284E-2</v>
      </c>
    </row>
    <row r="276" spans="1:22" x14ac:dyDescent="0.25">
      <c r="A276" s="3">
        <v>38894</v>
      </c>
      <c r="B276" s="1">
        <v>2225</v>
      </c>
      <c r="C276" s="1">
        <v>2247</v>
      </c>
      <c r="D276" s="1">
        <v>2222</v>
      </c>
      <c r="E276" s="1">
        <v>2240</v>
      </c>
      <c r="F276" s="10">
        <f t="shared" si="44"/>
        <v>3.1347962382444194E-3</v>
      </c>
      <c r="G276" s="1">
        <f t="shared" si="49"/>
        <v>-0.44701437774488673</v>
      </c>
      <c r="H276" s="15">
        <f t="shared" si="45"/>
        <v>-4.014272970562005E-3</v>
      </c>
      <c r="I276" s="10">
        <f t="shared" si="40"/>
        <v>6.741573033707926E-3</v>
      </c>
      <c r="J276" s="15">
        <f t="shared" si="41"/>
        <v>1.7857142857142794E-3</v>
      </c>
      <c r="K276" s="1">
        <f t="shared" si="42"/>
        <v>4.9826037959898375E-5</v>
      </c>
      <c r="L276" s="15">
        <f t="shared" si="43"/>
        <v>1.7358882477543809E-3</v>
      </c>
      <c r="M276" s="19" t="str">
        <f t="shared" si="47"/>
        <v>Compra</v>
      </c>
      <c r="N276" s="10">
        <f t="shared" si="48"/>
        <v>1.7857142857142794E-3</v>
      </c>
      <c r="O276" s="5">
        <f t="shared" si="46"/>
        <v>-0.21873000522390651</v>
      </c>
      <c r="P276" s="5"/>
      <c r="Q276" s="5"/>
      <c r="R276" s="5"/>
      <c r="T276" s="12">
        <v>250</v>
      </c>
      <c r="U276" s="12">
        <v>8.9666956334952708E-4</v>
      </c>
      <c r="V276" s="12">
        <v>3.574116386810746E-2</v>
      </c>
    </row>
    <row r="277" spans="1:22" x14ac:dyDescent="0.25">
      <c r="A277" s="3">
        <v>38895</v>
      </c>
      <c r="B277" s="1">
        <v>2238</v>
      </c>
      <c r="C277" s="1">
        <v>2246</v>
      </c>
      <c r="D277" s="1">
        <v>2226</v>
      </c>
      <c r="E277" s="1">
        <v>2244</v>
      </c>
      <c r="F277" s="10">
        <f t="shared" si="44"/>
        <v>1.7857142857142794E-3</v>
      </c>
      <c r="G277" s="1">
        <f t="shared" si="49"/>
        <v>7.2103698600134422E-2</v>
      </c>
      <c r="H277" s="15">
        <f t="shared" si="45"/>
        <v>3.1347962382444194E-3</v>
      </c>
      <c r="I277" s="10">
        <f t="shared" si="40"/>
        <v>2.6809651474530849E-3</v>
      </c>
      <c r="J277" s="15">
        <f t="shared" si="41"/>
        <v>-1.024955436720143E-2</v>
      </c>
      <c r="K277" s="1">
        <f t="shared" si="42"/>
        <v>-5.2785053774641506E-4</v>
      </c>
      <c r="L277" s="15">
        <f t="shared" si="43"/>
        <v>-9.721703829455015E-3</v>
      </c>
      <c r="M277" s="19" t="str">
        <f t="shared" si="47"/>
        <v>Compra</v>
      </c>
      <c r="N277" s="10">
        <f t="shared" si="48"/>
        <v>-1.024955436720143E-2</v>
      </c>
      <c r="O277" s="5">
        <f t="shared" si="46"/>
        <v>-0.22897955959110794</v>
      </c>
      <c r="P277" s="5"/>
      <c r="Q277" s="5"/>
      <c r="R277" s="5"/>
      <c r="T277" s="12">
        <v>251</v>
      </c>
      <c r="U277" s="12">
        <v>-1.205504641649491E-3</v>
      </c>
      <c r="V277" s="12">
        <v>3.178654439700114E-2</v>
      </c>
    </row>
    <row r="278" spans="1:22" x14ac:dyDescent="0.25">
      <c r="A278" s="3">
        <v>38896</v>
      </c>
      <c r="B278" s="1">
        <v>2232</v>
      </c>
      <c r="C278" s="1">
        <v>2237.5</v>
      </c>
      <c r="D278" s="1">
        <v>2217.5</v>
      </c>
      <c r="E278" s="1">
        <v>2221</v>
      </c>
      <c r="F278" s="10">
        <f t="shared" si="44"/>
        <v>-1.024955436720143E-2</v>
      </c>
      <c r="G278" s="1">
        <f t="shared" si="49"/>
        <v>-0.88163114454511082</v>
      </c>
      <c r="H278" s="15">
        <f t="shared" si="45"/>
        <v>1.7857142857142794E-3</v>
      </c>
      <c r="I278" s="10">
        <f t="shared" si="40"/>
        <v>-4.9283154121864126E-3</v>
      </c>
      <c r="J278" s="15">
        <f t="shared" si="41"/>
        <v>-1.8910400720396181E-2</v>
      </c>
      <c r="K278" s="1">
        <f t="shared" si="42"/>
        <v>-1.4487880365645484E-4</v>
      </c>
      <c r="L278" s="15">
        <f t="shared" si="43"/>
        <v>-1.8765521916739726E-2</v>
      </c>
      <c r="M278" s="19" t="str">
        <f t="shared" si="47"/>
        <v>Compra</v>
      </c>
      <c r="N278" s="10">
        <f t="shared" si="48"/>
        <v>-1.8910400720396181E-2</v>
      </c>
      <c r="O278" s="5">
        <f t="shared" si="46"/>
        <v>-0.24788996031150412</v>
      </c>
      <c r="P278" s="5"/>
      <c r="Q278" s="5"/>
      <c r="R278" s="5"/>
      <c r="T278" s="12">
        <v>252</v>
      </c>
      <c r="U278" s="12">
        <v>-4.3832737011629853E-3</v>
      </c>
      <c r="V278" s="12">
        <v>-4.9427118859501872E-3</v>
      </c>
    </row>
    <row r="279" spans="1:22" x14ac:dyDescent="0.25">
      <c r="A279" s="3">
        <v>38897</v>
      </c>
      <c r="B279" s="1">
        <v>2217</v>
      </c>
      <c r="C279" s="1">
        <v>2220</v>
      </c>
      <c r="D279" s="1">
        <v>2168</v>
      </c>
      <c r="E279" s="1">
        <v>2179</v>
      </c>
      <c r="F279" s="10">
        <f t="shared" si="44"/>
        <v>-1.8910400720396181E-2</v>
      </c>
      <c r="G279" s="1">
        <f t="shared" si="49"/>
        <v>0.84494448654183174</v>
      </c>
      <c r="H279" s="15">
        <f t="shared" si="45"/>
        <v>-1.024955436720143E-2</v>
      </c>
      <c r="I279" s="10">
        <f t="shared" si="40"/>
        <v>-1.7140279657194446E-2</v>
      </c>
      <c r="J279" s="15">
        <f t="shared" si="41"/>
        <v>-6.8838916934373939E-3</v>
      </c>
      <c r="K279" s="1">
        <f t="shared" si="42"/>
        <v>1.041231443471752E-3</v>
      </c>
      <c r="L279" s="15">
        <f t="shared" si="43"/>
        <v>-7.9251231369091464E-3</v>
      </c>
      <c r="M279" s="19" t="str">
        <f t="shared" si="47"/>
        <v>Compra</v>
      </c>
      <c r="N279" s="10">
        <f t="shared" si="48"/>
        <v>-6.8838916934373939E-3</v>
      </c>
      <c r="O279" s="5">
        <f t="shared" si="46"/>
        <v>-0.25477385200494151</v>
      </c>
      <c r="P279" s="5"/>
      <c r="Q279" s="5"/>
      <c r="R279" s="5"/>
      <c r="T279" s="12">
        <v>253</v>
      </c>
      <c r="U279" s="12">
        <v>-2.3671398599108022E-3</v>
      </c>
      <c r="V279" s="12">
        <v>-1.8599911915870151E-2</v>
      </c>
    </row>
    <row r="280" spans="1:22" x14ac:dyDescent="0.25">
      <c r="A280" s="3">
        <v>38898</v>
      </c>
      <c r="B280" s="1">
        <v>2173</v>
      </c>
      <c r="C280" s="1">
        <v>2175</v>
      </c>
      <c r="D280" s="1">
        <v>2160</v>
      </c>
      <c r="E280" s="1">
        <v>2164</v>
      </c>
      <c r="F280" s="10">
        <f t="shared" si="44"/>
        <v>-6.8838916934373939E-3</v>
      </c>
      <c r="G280" s="1">
        <f t="shared" si="49"/>
        <v>0.36985718381369109</v>
      </c>
      <c r="H280" s="15">
        <f t="shared" si="45"/>
        <v>-1.8910400720396181E-2</v>
      </c>
      <c r="I280" s="10">
        <f t="shared" si="40"/>
        <v>-4.1417395306028171E-3</v>
      </c>
      <c r="J280" s="15">
        <f t="shared" si="41"/>
        <v>1.0166358595194103E-2</v>
      </c>
      <c r="K280" s="1">
        <f t="shared" si="42"/>
        <v>1.5372851145155288E-3</v>
      </c>
      <c r="L280" s="15">
        <f t="shared" si="43"/>
        <v>8.6290734806785743E-3</v>
      </c>
      <c r="M280" s="19" t="str">
        <f t="shared" si="47"/>
        <v>Compra</v>
      </c>
      <c r="N280" s="10">
        <f t="shared" si="48"/>
        <v>1.0166358595194103E-2</v>
      </c>
      <c r="O280" s="5">
        <f t="shared" si="46"/>
        <v>-0.24460749340974741</v>
      </c>
      <c r="P280" s="5"/>
      <c r="Q280" s="5"/>
      <c r="R280" s="5"/>
      <c r="T280" s="12">
        <v>254</v>
      </c>
      <c r="U280" s="12">
        <v>1.1737263703953124E-3</v>
      </c>
      <c r="V280" s="12">
        <v>-1.8962187908856787E-2</v>
      </c>
    </row>
    <row r="281" spans="1:22" x14ac:dyDescent="0.25">
      <c r="A281" s="3">
        <v>38901</v>
      </c>
      <c r="B281" s="1">
        <v>2175</v>
      </c>
      <c r="C281" s="1">
        <v>2200</v>
      </c>
      <c r="D281" s="1">
        <v>2172.5</v>
      </c>
      <c r="E281" s="1">
        <v>2186</v>
      </c>
      <c r="F281" s="10">
        <f t="shared" si="44"/>
        <v>1.0166358595194103E-2</v>
      </c>
      <c r="G281" s="1">
        <f t="shared" si="49"/>
        <v>0.27737710379006936</v>
      </c>
      <c r="H281" s="15">
        <f t="shared" si="45"/>
        <v>-6.8838916934373939E-3</v>
      </c>
      <c r="I281" s="10">
        <f t="shared" si="40"/>
        <v>5.057471264367841E-3</v>
      </c>
      <c r="J281" s="15">
        <f t="shared" si="41"/>
        <v>-1.3723696248856276E-3</v>
      </c>
      <c r="K281" s="1">
        <f t="shared" si="42"/>
        <v>2.756144301330328E-4</v>
      </c>
      <c r="L281" s="15">
        <f t="shared" si="43"/>
        <v>-1.6479840550186605E-3</v>
      </c>
      <c r="M281" s="19" t="str">
        <f t="shared" si="47"/>
        <v>Compra</v>
      </c>
      <c r="N281" s="10">
        <f t="shared" si="48"/>
        <v>-1.3723696248856276E-3</v>
      </c>
      <c r="O281" s="5">
        <f t="shared" si="46"/>
        <v>-0.24597986303463304</v>
      </c>
      <c r="P281" s="5"/>
      <c r="Q281" s="5"/>
      <c r="R281" s="5"/>
      <c r="T281" s="12">
        <v>255</v>
      </c>
      <c r="U281" s="12">
        <v>1.8813968990362738E-3</v>
      </c>
      <c r="V281" s="12">
        <v>1.9344073665641223E-2</v>
      </c>
    </row>
    <row r="282" spans="1:22" x14ac:dyDescent="0.25">
      <c r="A282" s="3">
        <v>38902</v>
      </c>
      <c r="B282" s="1">
        <v>2184.5</v>
      </c>
      <c r="C282" s="1">
        <v>2187</v>
      </c>
      <c r="D282" s="1">
        <v>2175.5</v>
      </c>
      <c r="E282" s="1">
        <v>2183</v>
      </c>
      <c r="F282" s="10">
        <f t="shared" si="44"/>
        <v>-1.3723696248856276E-3</v>
      </c>
      <c r="G282" s="1">
        <f t="shared" si="49"/>
        <v>0.18074119138737965</v>
      </c>
      <c r="H282" s="15">
        <f t="shared" si="45"/>
        <v>1.0166358595194103E-2</v>
      </c>
      <c r="I282" s="10">
        <f t="shared" si="40"/>
        <v>-6.8665598535133654E-4</v>
      </c>
      <c r="J282" s="15">
        <f t="shared" si="41"/>
        <v>1.8323408153916532E-2</v>
      </c>
      <c r="K282" s="1">
        <f t="shared" si="42"/>
        <v>-1.0745579548805556E-3</v>
      </c>
      <c r="L282" s="15">
        <f t="shared" si="43"/>
        <v>1.9397966108797089E-2</v>
      </c>
      <c r="M282" s="19" t="str">
        <f t="shared" si="47"/>
        <v>Compra</v>
      </c>
      <c r="N282" s="10">
        <f t="shared" si="48"/>
        <v>1.8323408153916532E-2</v>
      </c>
      <c r="O282" s="5">
        <f t="shared" si="46"/>
        <v>-0.22765645488071651</v>
      </c>
      <c r="P282" s="5"/>
      <c r="Q282" s="5"/>
      <c r="R282" s="5"/>
      <c r="T282" s="12">
        <v>256</v>
      </c>
      <c r="U282" s="12">
        <v>7.8928985523651581E-4</v>
      </c>
      <c r="V282" s="12">
        <v>9.2324966371381025E-3</v>
      </c>
    </row>
    <row r="283" spans="1:22" x14ac:dyDescent="0.25">
      <c r="A283" s="3">
        <v>38903</v>
      </c>
      <c r="B283" s="1">
        <v>2189</v>
      </c>
      <c r="C283" s="1">
        <v>2223</v>
      </c>
      <c r="D283" s="1">
        <v>2189</v>
      </c>
      <c r="E283" s="1">
        <v>2223</v>
      </c>
      <c r="F283" s="10">
        <f t="shared" si="44"/>
        <v>1.8323408153916532E-2</v>
      </c>
      <c r="G283" s="1">
        <f t="shared" si="49"/>
        <v>0.47588259094047058</v>
      </c>
      <c r="H283" s="15">
        <f t="shared" si="45"/>
        <v>-1.3723696248856276E-3</v>
      </c>
      <c r="I283" s="10">
        <f t="shared" si="40"/>
        <v>1.5532206486980282E-2</v>
      </c>
      <c r="J283" s="15">
        <f t="shared" si="41"/>
        <v>-1.4394961763382841E-2</v>
      </c>
      <c r="K283" s="1">
        <f t="shared" si="42"/>
        <v>-4.7141497977915768E-4</v>
      </c>
      <c r="L283" s="15">
        <f t="shared" si="43"/>
        <v>-1.3923546783603684E-2</v>
      </c>
      <c r="M283" s="19" t="str">
        <f t="shared" si="47"/>
        <v>Venda</v>
      </c>
      <c r="N283" s="10">
        <f t="shared" si="48"/>
        <v>1.4394961763382841E-2</v>
      </c>
      <c r="O283" s="5">
        <f t="shared" si="46"/>
        <v>-0.21326149311733367</v>
      </c>
      <c r="P283" s="5"/>
      <c r="Q283" s="5"/>
      <c r="R283" s="5"/>
      <c r="T283" s="12">
        <v>257</v>
      </c>
      <c r="U283" s="12">
        <v>-1.9276283844257209E-3</v>
      </c>
      <c r="V283" s="12">
        <v>-5.8808271807165927E-3</v>
      </c>
    </row>
    <row r="284" spans="1:22" x14ac:dyDescent="0.25">
      <c r="A284" s="3">
        <v>38904</v>
      </c>
      <c r="B284" s="1">
        <v>2208</v>
      </c>
      <c r="C284" s="1">
        <v>2208</v>
      </c>
      <c r="D284" s="1">
        <v>2186</v>
      </c>
      <c r="E284" s="1">
        <v>2191</v>
      </c>
      <c r="F284" s="10">
        <f t="shared" si="44"/>
        <v>-1.4394961763382841E-2</v>
      </c>
      <c r="G284" s="1">
        <f t="shared" si="49"/>
        <v>-0.28879792015766864</v>
      </c>
      <c r="H284" s="15">
        <f t="shared" si="45"/>
        <v>1.8323408153916532E-2</v>
      </c>
      <c r="I284" s="10">
        <f t="shared" si="40"/>
        <v>-7.699275362318847E-3</v>
      </c>
      <c r="J284" s="15">
        <f t="shared" si="41"/>
        <v>-1.3692377909629849E-3</v>
      </c>
      <c r="K284" s="1">
        <f t="shared" si="42"/>
        <v>-1.5821243790480567E-3</v>
      </c>
      <c r="L284" s="15">
        <f t="shared" si="43"/>
        <v>2.1288658808507176E-4</v>
      </c>
      <c r="M284" s="19" t="str">
        <f t="shared" si="47"/>
        <v>Compra</v>
      </c>
      <c r="N284" s="10">
        <f t="shared" si="48"/>
        <v>-1.3692377909629849E-3</v>
      </c>
      <c r="O284" s="5">
        <f t="shared" si="46"/>
        <v>-0.21463073090829665</v>
      </c>
      <c r="P284" s="5"/>
      <c r="Q284" s="5"/>
      <c r="R284" s="5"/>
      <c r="T284" s="12">
        <v>258</v>
      </c>
      <c r="U284" s="12">
        <v>-1.0791745127796226E-3</v>
      </c>
      <c r="V284" s="12">
        <v>-1.4965001320952343E-2</v>
      </c>
    </row>
    <row r="285" spans="1:22" x14ac:dyDescent="0.25">
      <c r="A285" s="3">
        <v>38905</v>
      </c>
      <c r="B285" s="1">
        <v>2186</v>
      </c>
      <c r="C285" s="1">
        <v>2197.5</v>
      </c>
      <c r="D285" s="1">
        <v>2173</v>
      </c>
      <c r="E285" s="1">
        <v>2188</v>
      </c>
      <c r="F285" s="10">
        <f t="shared" si="44"/>
        <v>-1.3692377909629849E-3</v>
      </c>
      <c r="G285" s="1">
        <f t="shared" si="49"/>
        <v>-0.53195419427386026</v>
      </c>
      <c r="H285" s="15">
        <f t="shared" si="45"/>
        <v>-1.4394961763382841E-2</v>
      </c>
      <c r="I285" s="10">
        <f t="shared" si="40"/>
        <v>9.1491308325708509E-4</v>
      </c>
      <c r="J285" s="15">
        <f t="shared" si="41"/>
        <v>2.0566727605118018E-3</v>
      </c>
      <c r="K285" s="1">
        <f t="shared" si="42"/>
        <v>1.1039866702560036E-3</v>
      </c>
      <c r="L285" s="15">
        <f t="shared" si="43"/>
        <v>9.5268609025579818E-4</v>
      </c>
      <c r="M285" s="19" t="str">
        <f t="shared" si="47"/>
        <v>Compra</v>
      </c>
      <c r="N285" s="10">
        <f t="shared" si="48"/>
        <v>2.0566727605118018E-3</v>
      </c>
      <c r="O285" s="5">
        <f t="shared" si="46"/>
        <v>-0.21257405814778485</v>
      </c>
      <c r="P285" s="5"/>
      <c r="Q285" s="5"/>
      <c r="R285" s="5"/>
      <c r="T285" s="12">
        <v>259</v>
      </c>
      <c r="U285" s="12">
        <v>1.326648350124718E-3</v>
      </c>
      <c r="V285" s="12">
        <v>8.8810405584038056E-3</v>
      </c>
    </row>
    <row r="286" spans="1:22" x14ac:dyDescent="0.25">
      <c r="A286" s="3">
        <v>38908</v>
      </c>
      <c r="B286" s="1">
        <v>2188</v>
      </c>
      <c r="C286" s="1">
        <v>2195</v>
      </c>
      <c r="D286" s="1">
        <v>2180.5</v>
      </c>
      <c r="E286" s="1">
        <v>2192.5</v>
      </c>
      <c r="F286" s="10">
        <f t="shared" si="44"/>
        <v>2.0566727605118018E-3</v>
      </c>
      <c r="G286" s="1">
        <f t="shared" si="49"/>
        <v>-0.46986353833697786</v>
      </c>
      <c r="H286" s="15">
        <f t="shared" si="45"/>
        <v>-1.3692377909629849E-3</v>
      </c>
      <c r="I286" s="10">
        <f t="shared" si="40"/>
        <v>2.0566727605118018E-3</v>
      </c>
      <c r="J286" s="15">
        <f t="shared" si="41"/>
        <v>2.2805017103766367E-4</v>
      </c>
      <c r="K286" s="1">
        <f t="shared" si="42"/>
        <v>-6.9734539067994229E-5</v>
      </c>
      <c r="L286" s="15">
        <f t="shared" si="43"/>
        <v>2.9778471010565792E-4</v>
      </c>
      <c r="M286" s="19" t="str">
        <f t="shared" si="47"/>
        <v>Venda</v>
      </c>
      <c r="N286" s="10">
        <f t="shared" si="48"/>
        <v>-2.2805017103766367E-4</v>
      </c>
      <c r="O286" s="5">
        <f t="shared" si="46"/>
        <v>-0.21280210831882251</v>
      </c>
      <c r="P286" s="5"/>
      <c r="Q286" s="5"/>
      <c r="R286" s="5"/>
      <c r="T286" s="12">
        <v>260</v>
      </c>
      <c r="U286" s="12">
        <v>9.2739025562439291E-4</v>
      </c>
      <c r="V286" s="12">
        <v>-2.7208376113830967E-3</v>
      </c>
    </row>
    <row r="287" spans="1:22" x14ac:dyDescent="0.25">
      <c r="A287" s="3">
        <v>38909</v>
      </c>
      <c r="B287" s="1">
        <v>2194</v>
      </c>
      <c r="C287" s="1">
        <v>2202</v>
      </c>
      <c r="D287" s="1">
        <v>2188</v>
      </c>
      <c r="E287" s="1">
        <v>2193</v>
      </c>
      <c r="F287" s="10">
        <f t="shared" si="44"/>
        <v>2.2805017103766367E-4</v>
      </c>
      <c r="G287" s="1">
        <f t="shared" si="49"/>
        <v>-0.50048705263231874</v>
      </c>
      <c r="H287" s="15">
        <f t="shared" si="45"/>
        <v>2.0566727605118018E-3</v>
      </c>
      <c r="I287" s="10">
        <f t="shared" si="40"/>
        <v>-4.5578851412941823E-4</v>
      </c>
      <c r="J287" s="15">
        <f t="shared" si="41"/>
        <v>7.523939808481428E-3</v>
      </c>
      <c r="K287" s="1">
        <f t="shared" si="42"/>
        <v>-3.0808447458070435E-4</v>
      </c>
      <c r="L287" s="15">
        <f t="shared" si="43"/>
        <v>7.8320242830621327E-3</v>
      </c>
      <c r="M287" s="19" t="str">
        <f t="shared" si="47"/>
        <v>Compra</v>
      </c>
      <c r="N287" s="10">
        <f t="shared" si="48"/>
        <v>7.523939808481428E-3</v>
      </c>
      <c r="O287" s="5">
        <f t="shared" si="46"/>
        <v>-0.20527816851034109</v>
      </c>
      <c r="P287" s="5"/>
      <c r="Q287" s="5"/>
      <c r="R287" s="5"/>
      <c r="T287" s="12">
        <v>261</v>
      </c>
      <c r="U287" s="12">
        <v>-1.2640442042239138E-3</v>
      </c>
      <c r="V287" s="12">
        <v>-7.0619855941985383E-3</v>
      </c>
    </row>
    <row r="288" spans="1:22" x14ac:dyDescent="0.25">
      <c r="A288" s="3">
        <v>38910</v>
      </c>
      <c r="B288" s="1">
        <v>2199</v>
      </c>
      <c r="C288" s="1">
        <v>2214</v>
      </c>
      <c r="D288" s="1">
        <v>2195.1</v>
      </c>
      <c r="E288" s="1">
        <v>2209.5</v>
      </c>
      <c r="F288" s="10">
        <f t="shared" si="44"/>
        <v>7.523939808481428E-3</v>
      </c>
      <c r="G288" s="1">
        <f t="shared" si="49"/>
        <v>-0.43884039060502317</v>
      </c>
      <c r="H288" s="15">
        <f t="shared" si="45"/>
        <v>2.2805017103766367E-4</v>
      </c>
      <c r="I288" s="10">
        <f t="shared" si="40"/>
        <v>4.7748976807640009E-3</v>
      </c>
      <c r="J288" s="15">
        <f t="shared" si="41"/>
        <v>1.0635890472957765E-2</v>
      </c>
      <c r="K288" s="1">
        <f t="shared" si="42"/>
        <v>-2.7638075393050403E-4</v>
      </c>
      <c r="L288" s="15">
        <f t="shared" si="43"/>
        <v>1.091227122688827E-2</v>
      </c>
      <c r="M288" s="19" t="str">
        <f t="shared" si="47"/>
        <v>Venda</v>
      </c>
      <c r="N288" s="10">
        <f t="shared" si="48"/>
        <v>-1.0635890472957765E-2</v>
      </c>
      <c r="O288" s="5">
        <f t="shared" si="46"/>
        <v>-0.21591405898329885</v>
      </c>
      <c r="P288" s="5"/>
      <c r="Q288" s="5"/>
      <c r="R288" s="5"/>
      <c r="T288" s="12">
        <v>262</v>
      </c>
      <c r="U288" s="12">
        <v>1.7399617510057834E-4</v>
      </c>
      <c r="V288" s="12">
        <v>3.3611341828312701E-3</v>
      </c>
    </row>
    <row r="289" spans="1:22" x14ac:dyDescent="0.25">
      <c r="A289" s="3">
        <v>38911</v>
      </c>
      <c r="B289" s="1">
        <v>2221</v>
      </c>
      <c r="C289" s="1">
        <v>2233</v>
      </c>
      <c r="D289" s="1">
        <v>2212</v>
      </c>
      <c r="E289" s="1">
        <v>2233</v>
      </c>
      <c r="F289" s="10">
        <f t="shared" si="44"/>
        <v>1.0635890472957765E-2</v>
      </c>
      <c r="G289" s="1">
        <f t="shared" si="49"/>
        <v>0.46340506445566981</v>
      </c>
      <c r="H289" s="15">
        <f t="shared" si="45"/>
        <v>7.523939808481428E-3</v>
      </c>
      <c r="I289" s="10">
        <f t="shared" si="40"/>
        <v>5.4029716343988454E-3</v>
      </c>
      <c r="J289" s="15">
        <f t="shared" si="41"/>
        <v>-3.5826242722793999E-3</v>
      </c>
      <c r="K289" s="1">
        <f t="shared" si="42"/>
        <v>-1.0116463282573173E-3</v>
      </c>
      <c r="L289" s="15">
        <f t="shared" si="43"/>
        <v>-2.5709779440220826E-3</v>
      </c>
      <c r="M289" s="19" t="str">
        <f t="shared" si="47"/>
        <v>Venda</v>
      </c>
      <c r="N289" s="10">
        <f t="shared" si="48"/>
        <v>3.5826242722793999E-3</v>
      </c>
      <c r="O289" s="5">
        <f t="shared" si="46"/>
        <v>-0.21233143471101945</v>
      </c>
      <c r="P289" s="5"/>
      <c r="Q289" s="5"/>
      <c r="R289" s="5"/>
      <c r="T289" s="12">
        <v>263</v>
      </c>
      <c r="U289" s="12">
        <v>4.830196775377342E-4</v>
      </c>
      <c r="V289" s="12">
        <v>1.3484422333050173E-6</v>
      </c>
    </row>
    <row r="290" spans="1:22" x14ac:dyDescent="0.25">
      <c r="A290" s="3">
        <v>38912</v>
      </c>
      <c r="B290" s="1">
        <v>2226</v>
      </c>
      <c r="C290" s="1">
        <v>2233</v>
      </c>
      <c r="D290" s="1">
        <v>2216.1</v>
      </c>
      <c r="E290" s="1">
        <v>2225</v>
      </c>
      <c r="F290" s="10">
        <f t="shared" si="44"/>
        <v>-3.5826242722793999E-3</v>
      </c>
      <c r="G290" s="1">
        <f t="shared" si="49"/>
        <v>-0.2234508080230963</v>
      </c>
      <c r="H290" s="15">
        <f t="shared" si="45"/>
        <v>1.0635890472957765E-2</v>
      </c>
      <c r="I290" s="10">
        <f t="shared" si="40"/>
        <v>-4.4923629829285439E-4</v>
      </c>
      <c r="J290" s="15">
        <f t="shared" si="41"/>
        <v>-6.2921348314606274E-3</v>
      </c>
      <c r="K290" s="1">
        <f t="shared" si="42"/>
        <v>-1.0848806250368011E-3</v>
      </c>
      <c r="L290" s="15">
        <f t="shared" si="43"/>
        <v>-5.2072542064238265E-3</v>
      </c>
      <c r="M290" s="19" t="str">
        <f t="shared" si="47"/>
        <v>Compra</v>
      </c>
      <c r="N290" s="10">
        <f t="shared" si="48"/>
        <v>-6.2921348314606274E-3</v>
      </c>
      <c r="O290" s="5">
        <f t="shared" si="46"/>
        <v>-0.21862356954248008</v>
      </c>
      <c r="P290" s="5"/>
      <c r="Q290" s="5"/>
      <c r="R290" s="5"/>
      <c r="T290" s="12">
        <v>264</v>
      </c>
      <c r="U290" s="12">
        <v>-2.6965820992198278E-4</v>
      </c>
      <c r="V290" s="12">
        <v>2.8663749037294377E-3</v>
      </c>
    </row>
    <row r="291" spans="1:22" x14ac:dyDescent="0.25">
      <c r="A291" s="3">
        <v>38915</v>
      </c>
      <c r="B291" s="1">
        <v>2225</v>
      </c>
      <c r="C291" s="1">
        <v>2229.5</v>
      </c>
      <c r="D291" s="1">
        <v>2209</v>
      </c>
      <c r="E291" s="1">
        <v>2211</v>
      </c>
      <c r="F291" s="10">
        <f t="shared" si="44"/>
        <v>-6.2921348314606274E-3</v>
      </c>
      <c r="G291" s="1">
        <f t="shared" si="49"/>
        <v>0.29185963153531197</v>
      </c>
      <c r="H291" s="15">
        <f t="shared" si="45"/>
        <v>-3.5826242722793999E-3</v>
      </c>
      <c r="I291" s="10">
        <f t="shared" si="40"/>
        <v>-6.2921348314606274E-3</v>
      </c>
      <c r="J291" s="15">
        <f t="shared" si="41"/>
        <v>-6.3319764812301838E-3</v>
      </c>
      <c r="K291" s="1">
        <f t="shared" si="42"/>
        <v>2.5187111556346188E-4</v>
      </c>
      <c r="L291" s="15">
        <f t="shared" si="43"/>
        <v>-6.5838475967936461E-3</v>
      </c>
      <c r="M291" s="19" t="str">
        <f t="shared" si="47"/>
        <v>Compra</v>
      </c>
      <c r="N291" s="10">
        <f t="shared" si="48"/>
        <v>-6.3319764812301838E-3</v>
      </c>
      <c r="O291" s="5">
        <f t="shared" si="46"/>
        <v>-0.22495554602371026</v>
      </c>
      <c r="P291" s="5"/>
      <c r="Q291" s="5"/>
      <c r="R291" s="5"/>
      <c r="T291" s="12">
        <v>265</v>
      </c>
      <c r="U291" s="12">
        <v>-4.0029596688334862E-4</v>
      </c>
      <c r="V291" s="12">
        <v>1.7959558477857965E-2</v>
      </c>
    </row>
    <row r="292" spans="1:22" x14ac:dyDescent="0.25">
      <c r="A292" s="3">
        <v>38916</v>
      </c>
      <c r="B292" s="1">
        <v>2205</v>
      </c>
      <c r="C292" s="1">
        <v>2211</v>
      </c>
      <c r="D292" s="1">
        <v>2191</v>
      </c>
      <c r="E292" s="1">
        <v>2197</v>
      </c>
      <c r="F292" s="10">
        <f t="shared" si="44"/>
        <v>-6.3319764812301838E-3</v>
      </c>
      <c r="G292" s="1">
        <f t="shared" si="49"/>
        <v>0.49439703237435811</v>
      </c>
      <c r="H292" s="15">
        <f t="shared" si="45"/>
        <v>-6.2921348314606274E-3</v>
      </c>
      <c r="I292" s="10">
        <f t="shared" si="40"/>
        <v>-3.6281179138322184E-3</v>
      </c>
      <c r="J292" s="15">
        <f t="shared" si="41"/>
        <v>-3.4137460172962708E-3</v>
      </c>
      <c r="K292" s="1">
        <f t="shared" si="42"/>
        <v>4.0840748907231049E-4</v>
      </c>
      <c r="L292" s="15">
        <f t="shared" si="43"/>
        <v>-3.8221535063685812E-3</v>
      </c>
      <c r="M292" s="19" t="str">
        <f t="shared" si="47"/>
        <v>Compra</v>
      </c>
      <c r="N292" s="10">
        <f t="shared" si="48"/>
        <v>-3.4137460172962708E-3</v>
      </c>
      <c r="O292" s="5">
        <f t="shared" si="46"/>
        <v>-0.22836929204100653</v>
      </c>
      <c r="P292" s="5"/>
      <c r="Q292" s="5"/>
      <c r="R292" s="5"/>
      <c r="T292" s="12">
        <v>266</v>
      </c>
      <c r="U292" s="12">
        <v>-8.7990163386634807E-4</v>
      </c>
      <c r="V292" s="12">
        <v>1.7427144034954213E-3</v>
      </c>
    </row>
    <row r="293" spans="1:22" x14ac:dyDescent="0.25">
      <c r="A293" s="3">
        <v>38917</v>
      </c>
      <c r="B293" s="1">
        <v>2198</v>
      </c>
      <c r="C293" s="1">
        <v>2203</v>
      </c>
      <c r="D293" s="1">
        <v>2180</v>
      </c>
      <c r="E293" s="1">
        <v>2189.5</v>
      </c>
      <c r="F293" s="10">
        <f t="shared" si="44"/>
        <v>-3.4137460172962708E-3</v>
      </c>
      <c r="G293" s="1">
        <f t="shared" si="49"/>
        <v>0.4949681018394953</v>
      </c>
      <c r="H293" s="15">
        <f t="shared" si="45"/>
        <v>-6.3319764812301838E-3</v>
      </c>
      <c r="I293" s="10">
        <f t="shared" si="40"/>
        <v>-3.8671519563239221E-3</v>
      </c>
      <c r="J293" s="15">
        <f t="shared" si="41"/>
        <v>2.9687143183374509E-3</v>
      </c>
      <c r="K293" s="1">
        <f t="shared" si="42"/>
        <v>4.174662298218772E-4</v>
      </c>
      <c r="L293" s="15">
        <f t="shared" si="43"/>
        <v>2.5512480885155737E-3</v>
      </c>
      <c r="M293" s="19" t="str">
        <f t="shared" si="47"/>
        <v>Compra</v>
      </c>
      <c r="N293" s="10">
        <f t="shared" si="48"/>
        <v>2.9687143183374509E-3</v>
      </c>
      <c r="O293" s="5">
        <f t="shared" si="46"/>
        <v>-0.22540057772266908</v>
      </c>
      <c r="P293" s="5"/>
      <c r="Q293" s="5"/>
      <c r="R293" s="5"/>
      <c r="T293" s="12">
        <v>267</v>
      </c>
      <c r="U293" s="12">
        <v>-1.5095450330305567E-3</v>
      </c>
      <c r="V293" s="12">
        <v>-1.1464592898003856E-2</v>
      </c>
    </row>
    <row r="294" spans="1:22" x14ac:dyDescent="0.25">
      <c r="A294" s="3">
        <v>38918</v>
      </c>
      <c r="B294" s="1">
        <v>2185</v>
      </c>
      <c r="C294" s="1">
        <v>2204</v>
      </c>
      <c r="D294" s="1">
        <v>2183</v>
      </c>
      <c r="E294" s="1">
        <v>2196</v>
      </c>
      <c r="F294" s="10">
        <f t="shared" si="44"/>
        <v>2.9687143183374509E-3</v>
      </c>
      <c r="G294" s="1">
        <f t="shared" si="49"/>
        <v>2.9028214172987905E-2</v>
      </c>
      <c r="H294" s="15">
        <f t="shared" si="45"/>
        <v>-3.4137460172962708E-3</v>
      </c>
      <c r="I294" s="10">
        <f t="shared" si="40"/>
        <v>5.034324942791768E-3</v>
      </c>
      <c r="J294" s="15">
        <f t="shared" si="41"/>
        <v>5.464480874316946E-3</v>
      </c>
      <c r="K294" s="1">
        <f t="shared" si="42"/>
        <v>-5.5246781147612665E-6</v>
      </c>
      <c r="L294" s="15">
        <f t="shared" si="43"/>
        <v>5.4700055524317072E-3</v>
      </c>
      <c r="M294" s="19" t="str">
        <f t="shared" si="47"/>
        <v>Venda</v>
      </c>
      <c r="N294" s="10">
        <f t="shared" si="48"/>
        <v>-5.464480874316946E-3</v>
      </c>
      <c r="O294" s="5">
        <f t="shared" si="46"/>
        <v>-0.23086505859698603</v>
      </c>
      <c r="P294" s="5"/>
      <c r="Q294" s="5"/>
      <c r="R294" s="5"/>
      <c r="T294" s="12">
        <v>268</v>
      </c>
      <c r="U294" s="12">
        <v>-5.9060592584238292E-5</v>
      </c>
      <c r="V294" s="12">
        <v>-1.7758311345055088E-2</v>
      </c>
    </row>
    <row r="295" spans="1:22" x14ac:dyDescent="0.25">
      <c r="A295" s="3">
        <v>38919</v>
      </c>
      <c r="B295" s="1">
        <v>2197</v>
      </c>
      <c r="C295" s="1">
        <v>2208.5</v>
      </c>
      <c r="D295" s="1">
        <v>2191</v>
      </c>
      <c r="E295" s="1">
        <v>2208</v>
      </c>
      <c r="F295" s="10">
        <f t="shared" si="44"/>
        <v>5.464480874316946E-3</v>
      </c>
      <c r="G295" s="1">
        <f t="shared" si="49"/>
        <v>1.1256868587930655</v>
      </c>
      <c r="H295" s="15">
        <f t="shared" si="45"/>
        <v>2.9687143183374509E-3</v>
      </c>
      <c r="I295" s="10">
        <f t="shared" si="40"/>
        <v>5.0068274920345157E-3</v>
      </c>
      <c r="J295" s="15">
        <f t="shared" si="41"/>
        <v>-6.6123188405796673E-3</v>
      </c>
      <c r="K295" s="1">
        <f t="shared" si="42"/>
        <v>-6.6285311157889134E-4</v>
      </c>
      <c r="L295" s="15">
        <f t="shared" si="43"/>
        <v>-5.9494657290007757E-3</v>
      </c>
      <c r="M295" s="19" t="str">
        <f t="shared" si="47"/>
        <v>Venda</v>
      </c>
      <c r="N295" s="10">
        <f t="shared" si="48"/>
        <v>6.6123188405796673E-3</v>
      </c>
      <c r="O295" s="5">
        <f t="shared" si="46"/>
        <v>-0.22425273975640636</v>
      </c>
      <c r="P295" s="5"/>
      <c r="Q295" s="5"/>
      <c r="R295" s="5"/>
      <c r="T295" s="12">
        <v>269</v>
      </c>
      <c r="U295" s="12">
        <v>1.0092419139966695E-3</v>
      </c>
      <c r="V295" s="12">
        <v>7.8387417239029564E-3</v>
      </c>
    </row>
    <row r="296" spans="1:22" x14ac:dyDescent="0.25">
      <c r="A296" s="3">
        <v>38922</v>
      </c>
      <c r="B296" s="1">
        <v>2194</v>
      </c>
      <c r="C296" s="1">
        <v>2200</v>
      </c>
      <c r="D296" s="1">
        <v>2192.5</v>
      </c>
      <c r="E296" s="1">
        <v>2193.4</v>
      </c>
      <c r="F296" s="10">
        <f t="shared" si="44"/>
        <v>-6.6123188405796673E-3</v>
      </c>
      <c r="G296" s="1">
        <f t="shared" si="49"/>
        <v>0.16344477004734415</v>
      </c>
      <c r="H296" s="15">
        <f t="shared" si="45"/>
        <v>5.464480874316946E-3</v>
      </c>
      <c r="I296" s="10">
        <f t="shared" si="40"/>
        <v>-2.7347310847758433E-4</v>
      </c>
      <c r="J296" s="15">
        <f t="shared" si="41"/>
        <v>4.8326798577551511E-3</v>
      </c>
      <c r="K296" s="1">
        <f t="shared" si="42"/>
        <v>-6.7074419747614809E-4</v>
      </c>
      <c r="L296" s="15">
        <f t="shared" si="43"/>
        <v>5.5034240552312994E-3</v>
      </c>
      <c r="M296" s="19" t="str">
        <f t="shared" si="47"/>
        <v>Compra</v>
      </c>
      <c r="N296" s="10">
        <f t="shared" si="48"/>
        <v>4.8326798577551511E-3</v>
      </c>
      <c r="O296" s="5">
        <f t="shared" si="46"/>
        <v>-0.21942005989865121</v>
      </c>
      <c r="P296" s="5"/>
      <c r="Q296" s="5"/>
      <c r="R296" s="5"/>
      <c r="T296" s="12">
        <v>270</v>
      </c>
      <c r="U296" s="12">
        <v>1.2495624799077534E-3</v>
      </c>
      <c r="V296" s="12">
        <v>-1.2267632114107798E-2</v>
      </c>
    </row>
    <row r="297" spans="1:22" x14ac:dyDescent="0.25">
      <c r="A297" s="3">
        <v>38923</v>
      </c>
      <c r="B297" s="1">
        <v>2189</v>
      </c>
      <c r="C297" s="1">
        <v>2207</v>
      </c>
      <c r="D297" s="1">
        <v>2189</v>
      </c>
      <c r="E297" s="1">
        <v>2204</v>
      </c>
      <c r="F297" s="10">
        <f t="shared" si="44"/>
        <v>4.8326798577551511E-3</v>
      </c>
      <c r="G297" s="1">
        <f t="shared" si="49"/>
        <v>-0.28991842774064303</v>
      </c>
      <c r="H297" s="15">
        <f t="shared" si="45"/>
        <v>-6.6123188405796673E-3</v>
      </c>
      <c r="I297" s="10">
        <f t="shared" si="40"/>
        <v>6.8524440383737062E-3</v>
      </c>
      <c r="J297" s="15">
        <f t="shared" si="41"/>
        <v>-4.3103448275861878E-3</v>
      </c>
      <c r="K297" s="1">
        <f t="shared" si="42"/>
        <v>2.6070865219630159E-4</v>
      </c>
      <c r="L297" s="15">
        <f t="shared" si="43"/>
        <v>-4.5710534797824892E-3</v>
      </c>
      <c r="M297" s="19" t="str">
        <f t="shared" si="47"/>
        <v>Compra</v>
      </c>
      <c r="N297" s="10">
        <f t="shared" si="48"/>
        <v>-4.3103448275861878E-3</v>
      </c>
      <c r="O297" s="5">
        <f t="shared" si="46"/>
        <v>-0.2237304047262374</v>
      </c>
      <c r="P297" s="5"/>
      <c r="Q297" s="5"/>
      <c r="R297" s="5"/>
      <c r="T297" s="12">
        <v>271</v>
      </c>
      <c r="U297" s="12">
        <v>-6.341675771930524E-4</v>
      </c>
      <c r="V297" s="12">
        <v>-4.2677932071206555E-3</v>
      </c>
    </row>
    <row r="298" spans="1:22" x14ac:dyDescent="0.25">
      <c r="A298" s="3">
        <v>38924</v>
      </c>
      <c r="B298" s="1">
        <v>2206</v>
      </c>
      <c r="C298" s="1">
        <v>2217.5</v>
      </c>
      <c r="D298" s="1">
        <v>2191</v>
      </c>
      <c r="E298" s="1">
        <v>2194.5</v>
      </c>
      <c r="F298" s="10">
        <f t="shared" si="44"/>
        <v>-4.3103448275861878E-3</v>
      </c>
      <c r="G298" s="1">
        <f t="shared" si="49"/>
        <v>-0.73152367653000683</v>
      </c>
      <c r="H298" s="15">
        <f t="shared" si="45"/>
        <v>4.8326798577551511E-3</v>
      </c>
      <c r="I298" s="10">
        <f t="shared" si="40"/>
        <v>-5.2130553037171845E-3</v>
      </c>
      <c r="J298" s="15">
        <f t="shared" si="41"/>
        <v>-7.2909546593757923E-4</v>
      </c>
      <c r="K298" s="1">
        <f t="shared" si="42"/>
        <v>-4.1867170029162267E-4</v>
      </c>
      <c r="L298" s="15">
        <f t="shared" si="43"/>
        <v>-3.1042376564595657E-4</v>
      </c>
      <c r="M298" s="19" t="str">
        <f t="shared" si="47"/>
        <v>Compra</v>
      </c>
      <c r="N298" s="10">
        <f t="shared" si="48"/>
        <v>-7.2909546593757923E-4</v>
      </c>
      <c r="O298" s="5">
        <f t="shared" si="46"/>
        <v>-0.22445950019217498</v>
      </c>
      <c r="P298" s="5"/>
      <c r="Q298" s="5"/>
      <c r="R298" s="5"/>
      <c r="T298" s="12">
        <v>272</v>
      </c>
      <c r="U298" s="12">
        <v>1.0634381301250809E-3</v>
      </c>
      <c r="V298" s="12">
        <v>2.9670141761892997E-3</v>
      </c>
    </row>
    <row r="299" spans="1:22" x14ac:dyDescent="0.25">
      <c r="A299" s="3">
        <v>38925</v>
      </c>
      <c r="B299" s="1">
        <v>2190</v>
      </c>
      <c r="C299" s="1">
        <v>2196</v>
      </c>
      <c r="D299" s="1">
        <v>2185</v>
      </c>
      <c r="E299" s="1">
        <v>2192.9</v>
      </c>
      <c r="F299" s="10">
        <f t="shared" si="44"/>
        <v>-7.2909546593757923E-4</v>
      </c>
      <c r="G299" s="1">
        <f t="shared" si="49"/>
        <v>-0.55925808616895623</v>
      </c>
      <c r="H299" s="15">
        <f t="shared" si="45"/>
        <v>-4.3103448275861878E-3</v>
      </c>
      <c r="I299" s="10">
        <f t="shared" si="40"/>
        <v>1.3242009132421462E-3</v>
      </c>
      <c r="J299" s="15">
        <f t="shared" si="41"/>
        <v>-6.5666469059236787E-3</v>
      </c>
      <c r="K299" s="1">
        <f t="shared" si="42"/>
        <v>2.1322899809334757E-4</v>
      </c>
      <c r="L299" s="15">
        <f t="shared" si="43"/>
        <v>-6.7798759040170265E-3</v>
      </c>
      <c r="M299" s="19" t="str">
        <f t="shared" si="47"/>
        <v>Compra</v>
      </c>
      <c r="N299" s="10">
        <f t="shared" si="48"/>
        <v>-6.5666469059236787E-3</v>
      </c>
      <c r="O299" s="5">
        <f t="shared" si="46"/>
        <v>-0.23102614709809866</v>
      </c>
      <c r="P299" s="5"/>
      <c r="Q299" s="5"/>
      <c r="R299" s="5"/>
      <c r="T299" s="12">
        <v>273</v>
      </c>
      <c r="U299" s="12">
        <v>2.352717094770863E-4</v>
      </c>
      <c r="V299" s="12">
        <v>-4.2495446800390911E-3</v>
      </c>
    </row>
    <row r="300" spans="1:22" x14ac:dyDescent="0.25">
      <c r="A300" s="3">
        <v>38926</v>
      </c>
      <c r="B300" s="1">
        <v>2194.5</v>
      </c>
      <c r="C300" s="1">
        <v>2196.5</v>
      </c>
      <c r="D300" s="1">
        <v>2175</v>
      </c>
      <c r="E300" s="1">
        <v>2178.5</v>
      </c>
      <c r="F300" s="10">
        <f t="shared" si="44"/>
        <v>-6.5666469059236787E-3</v>
      </c>
      <c r="G300" s="1">
        <f t="shared" si="49"/>
        <v>-0.73144382766186544</v>
      </c>
      <c r="H300" s="15">
        <f t="shared" si="45"/>
        <v>-7.2909546593757923E-4</v>
      </c>
      <c r="I300" s="10">
        <f t="shared" si="40"/>
        <v>-7.2909546593756813E-3</v>
      </c>
      <c r="J300" s="15">
        <f t="shared" si="41"/>
        <v>-1.1475786091347251E-3</v>
      </c>
      <c r="K300" s="1">
        <f t="shared" si="42"/>
        <v>1.1748132836145999E-4</v>
      </c>
      <c r="L300" s="15">
        <f t="shared" si="43"/>
        <v>-1.2650599374961851E-3</v>
      </c>
      <c r="M300" s="19" t="str">
        <f t="shared" si="47"/>
        <v>Compra</v>
      </c>
      <c r="N300" s="10">
        <f t="shared" si="48"/>
        <v>-1.1475786091347251E-3</v>
      </c>
      <c r="O300" s="5">
        <f t="shared" si="46"/>
        <v>-0.23217372570723338</v>
      </c>
      <c r="P300" s="5"/>
      <c r="Q300" s="5"/>
      <c r="R300" s="5"/>
      <c r="T300" s="12">
        <v>274</v>
      </c>
      <c r="U300" s="12">
        <v>-2.7710459395277533E-4</v>
      </c>
      <c r="V300" s="12">
        <v>3.4119008321971947E-3</v>
      </c>
    </row>
    <row r="301" spans="1:22" x14ac:dyDescent="0.25">
      <c r="A301" s="3">
        <v>38929</v>
      </c>
      <c r="B301" s="1">
        <v>2174</v>
      </c>
      <c r="C301" s="1">
        <v>2182</v>
      </c>
      <c r="D301" s="1">
        <v>2172</v>
      </c>
      <c r="E301" s="1">
        <v>2176</v>
      </c>
      <c r="F301" s="10">
        <f t="shared" si="44"/>
        <v>-1.1475786091347251E-3</v>
      </c>
      <c r="G301" s="1">
        <f t="shared" si="49"/>
        <v>-0.62611586352287807</v>
      </c>
      <c r="H301" s="15">
        <f t="shared" si="45"/>
        <v>-6.5666469059236787E-3</v>
      </c>
      <c r="I301" s="10">
        <f t="shared" si="40"/>
        <v>9.1996320147202937E-4</v>
      </c>
      <c r="J301" s="15">
        <f t="shared" si="41"/>
        <v>1.4246323529411686E-2</v>
      </c>
      <c r="K301" s="1">
        <f t="shared" si="42"/>
        <v>4.2644549607718499E-4</v>
      </c>
      <c r="L301" s="15">
        <f t="shared" si="43"/>
        <v>1.3819878033334501E-2</v>
      </c>
      <c r="M301" s="19" t="str">
        <f t="shared" si="47"/>
        <v>Compra</v>
      </c>
      <c r="N301" s="10">
        <f t="shared" si="48"/>
        <v>1.4246323529411686E-2</v>
      </c>
      <c r="O301" s="5">
        <f t="shared" si="46"/>
        <v>-0.21792740217782169</v>
      </c>
      <c r="P301" s="5"/>
      <c r="Q301" s="5"/>
      <c r="R301" s="5"/>
      <c r="T301" s="12">
        <v>275</v>
      </c>
      <c r="U301" s="12">
        <v>4.9826037959898375E-5</v>
      </c>
      <c r="V301" s="12">
        <v>1.7358882477543809E-3</v>
      </c>
    </row>
    <row r="302" spans="1:22" x14ac:dyDescent="0.25">
      <c r="A302" s="3">
        <v>38930</v>
      </c>
      <c r="B302" s="1">
        <v>2200</v>
      </c>
      <c r="C302" s="1">
        <v>2210.5</v>
      </c>
      <c r="D302" s="1">
        <v>2196</v>
      </c>
      <c r="E302" s="1">
        <v>2207</v>
      </c>
      <c r="F302" s="10">
        <f t="shared" si="44"/>
        <v>1.4246323529411686E-2</v>
      </c>
      <c r="G302" s="1">
        <f t="shared" si="49"/>
        <v>-0.26021872725702494</v>
      </c>
      <c r="H302" s="15">
        <f t="shared" si="45"/>
        <v>-1.1475786091347251E-3</v>
      </c>
      <c r="I302" s="10">
        <f t="shared" si="40"/>
        <v>3.1818181818181746E-3</v>
      </c>
      <c r="J302" s="15">
        <f t="shared" si="41"/>
        <v>-3.1717263253284722E-3</v>
      </c>
      <c r="K302" s="1">
        <f t="shared" si="42"/>
        <v>-1.3448517657509875E-4</v>
      </c>
      <c r="L302" s="15">
        <f t="shared" si="43"/>
        <v>-3.0372411487533733E-3</v>
      </c>
      <c r="M302" s="19" t="str">
        <f t="shared" si="47"/>
        <v>Venda</v>
      </c>
      <c r="N302" s="10">
        <f t="shared" si="48"/>
        <v>3.1717263253284722E-3</v>
      </c>
      <c r="O302" s="5">
        <f t="shared" si="46"/>
        <v>-0.21475567585249322</v>
      </c>
      <c r="P302" s="5"/>
      <c r="Q302" s="5"/>
      <c r="R302" s="5"/>
      <c r="T302" s="12">
        <v>276</v>
      </c>
      <c r="U302" s="12">
        <v>-5.2785053774641506E-4</v>
      </c>
      <c r="V302" s="12">
        <v>-9.721703829455015E-3</v>
      </c>
    </row>
    <row r="303" spans="1:22" x14ac:dyDescent="0.25">
      <c r="A303" s="3">
        <v>38931</v>
      </c>
      <c r="B303" s="1">
        <v>2204</v>
      </c>
      <c r="C303" s="1">
        <v>2207.5</v>
      </c>
      <c r="D303" s="1">
        <v>2191.5</v>
      </c>
      <c r="E303" s="1">
        <v>2200</v>
      </c>
      <c r="F303" s="10">
        <f t="shared" si="44"/>
        <v>-3.1717263253284722E-3</v>
      </c>
      <c r="G303" s="1">
        <f t="shared" si="49"/>
        <v>-0.17610135034764399</v>
      </c>
      <c r="H303" s="15">
        <f t="shared" si="45"/>
        <v>1.4246323529411686E-2</v>
      </c>
      <c r="I303" s="10">
        <f t="shared" si="40"/>
        <v>-1.8148820326678861E-3</v>
      </c>
      <c r="J303" s="15">
        <f t="shared" si="41"/>
        <v>-3.6363636363636598E-3</v>
      </c>
      <c r="K303" s="1">
        <f t="shared" si="42"/>
        <v>-1.3733795120581145E-3</v>
      </c>
      <c r="L303" s="15">
        <f t="shared" si="43"/>
        <v>-2.262984124305545E-3</v>
      </c>
      <c r="M303" s="19" t="str">
        <f t="shared" si="47"/>
        <v>Compra</v>
      </c>
      <c r="N303" s="10">
        <f t="shared" si="48"/>
        <v>-3.6363636363636598E-3</v>
      </c>
      <c r="O303" s="5">
        <f t="shared" si="46"/>
        <v>-0.21839203948885688</v>
      </c>
      <c r="P303" s="5"/>
      <c r="Q303" s="5"/>
      <c r="R303" s="5"/>
      <c r="T303" s="12">
        <v>277</v>
      </c>
      <c r="U303" s="12">
        <v>-1.4487880365645484E-4</v>
      </c>
      <c r="V303" s="12">
        <v>-1.8765521916739726E-2</v>
      </c>
    </row>
    <row r="304" spans="1:22" x14ac:dyDescent="0.25">
      <c r="A304" s="3">
        <v>38932</v>
      </c>
      <c r="B304" s="1">
        <v>2206</v>
      </c>
      <c r="C304" s="1">
        <v>2208</v>
      </c>
      <c r="D304" s="1">
        <v>2190</v>
      </c>
      <c r="E304" s="1">
        <v>2192</v>
      </c>
      <c r="F304" s="10">
        <f t="shared" si="44"/>
        <v>-3.6363636363636598E-3</v>
      </c>
      <c r="G304" s="1">
        <f t="shared" si="49"/>
        <v>-0.14626516452494431</v>
      </c>
      <c r="H304" s="15">
        <f t="shared" si="45"/>
        <v>-3.1717263253284722E-3</v>
      </c>
      <c r="I304" s="10">
        <f t="shared" si="40"/>
        <v>-6.346328195829587E-3</v>
      </c>
      <c r="J304" s="15">
        <f t="shared" si="41"/>
        <v>1.1405109489051046E-3</v>
      </c>
      <c r="K304" s="1">
        <f t="shared" si="42"/>
        <v>2.5659691192157303E-4</v>
      </c>
      <c r="L304" s="15">
        <f t="shared" si="43"/>
        <v>8.8391403698353166E-4</v>
      </c>
      <c r="M304" s="19" t="str">
        <f t="shared" si="47"/>
        <v>Compra</v>
      </c>
      <c r="N304" s="10">
        <f t="shared" si="48"/>
        <v>1.1405109489051046E-3</v>
      </c>
      <c r="O304" s="5">
        <f t="shared" si="46"/>
        <v>-0.21725152853995178</v>
      </c>
      <c r="P304" s="5"/>
      <c r="Q304" s="5"/>
      <c r="R304" s="5"/>
      <c r="T304" s="12">
        <v>278</v>
      </c>
      <c r="U304" s="12">
        <v>1.041231443471752E-3</v>
      </c>
      <c r="V304" s="12">
        <v>-7.9251231369091464E-3</v>
      </c>
    </row>
    <row r="305" spans="1:22" x14ac:dyDescent="0.25">
      <c r="A305" s="3">
        <v>38933</v>
      </c>
      <c r="B305" s="1">
        <v>2189</v>
      </c>
      <c r="C305" s="1">
        <v>2199</v>
      </c>
      <c r="D305" s="1">
        <v>2182</v>
      </c>
      <c r="E305" s="1">
        <v>2194.5</v>
      </c>
      <c r="F305" s="10">
        <f t="shared" si="44"/>
        <v>1.1405109489051046E-3</v>
      </c>
      <c r="G305" s="1">
        <f t="shared" si="49"/>
        <v>-0.17069935191673505</v>
      </c>
      <c r="H305" s="15">
        <f t="shared" si="45"/>
        <v>-3.6363636363636598E-3</v>
      </c>
      <c r="I305" s="10">
        <f t="shared" si="40"/>
        <v>2.5125628140703071E-3</v>
      </c>
      <c r="J305" s="15">
        <f t="shared" si="41"/>
        <v>2.5062656641603454E-3</v>
      </c>
      <c r="K305" s="1">
        <f t="shared" si="42"/>
        <v>9.1249153789196133E-5</v>
      </c>
      <c r="L305" s="15">
        <f t="shared" si="43"/>
        <v>2.4150165103711493E-3</v>
      </c>
      <c r="M305" s="19" t="str">
        <f t="shared" si="47"/>
        <v>Compra</v>
      </c>
      <c r="N305" s="10">
        <f t="shared" si="48"/>
        <v>2.5062656641603454E-3</v>
      </c>
      <c r="O305" s="5">
        <f t="shared" si="46"/>
        <v>-0.21474526287579143</v>
      </c>
      <c r="P305" s="5"/>
      <c r="Q305" s="5"/>
      <c r="R305" s="5"/>
      <c r="T305" s="12">
        <v>279</v>
      </c>
      <c r="U305" s="12">
        <v>1.5372851145155288E-3</v>
      </c>
      <c r="V305" s="12">
        <v>8.6290734806785743E-3</v>
      </c>
    </row>
    <row r="306" spans="1:22" x14ac:dyDescent="0.25">
      <c r="A306" s="3">
        <v>38936</v>
      </c>
      <c r="B306" s="1">
        <v>2197</v>
      </c>
      <c r="C306" s="1">
        <v>2200</v>
      </c>
      <c r="D306" s="1">
        <v>2187.5</v>
      </c>
      <c r="E306" s="1">
        <v>2200</v>
      </c>
      <c r="F306" s="10">
        <f t="shared" si="44"/>
        <v>2.5062656641603454E-3</v>
      </c>
      <c r="G306" s="1">
        <f t="shared" si="49"/>
        <v>-0.31111164034148414</v>
      </c>
      <c r="H306" s="15">
        <f t="shared" si="45"/>
        <v>1.1405109489051046E-3</v>
      </c>
      <c r="I306" s="10">
        <f t="shared" si="40"/>
        <v>1.3654984069184639E-3</v>
      </c>
      <c r="J306" s="15">
        <f t="shared" si="41"/>
        <v>-7.7272727272726938E-3</v>
      </c>
      <c r="K306" s="1">
        <f t="shared" si="42"/>
        <v>-2.876813361060973E-4</v>
      </c>
      <c r="L306" s="15">
        <f t="shared" si="43"/>
        <v>-7.4395913911665962E-3</v>
      </c>
      <c r="M306" s="19" t="str">
        <f t="shared" si="47"/>
        <v>Venda</v>
      </c>
      <c r="N306" s="10">
        <f t="shared" si="48"/>
        <v>7.7272727272726938E-3</v>
      </c>
      <c r="O306" s="5">
        <f t="shared" si="46"/>
        <v>-0.20701799014851874</v>
      </c>
      <c r="P306" s="5"/>
      <c r="Q306" s="5"/>
      <c r="R306" s="5"/>
      <c r="T306" s="12">
        <v>280</v>
      </c>
      <c r="U306" s="12">
        <v>2.756144301330328E-4</v>
      </c>
      <c r="V306" s="12">
        <v>-1.6479840550186605E-3</v>
      </c>
    </row>
    <row r="307" spans="1:22" x14ac:dyDescent="0.25">
      <c r="A307" s="3">
        <v>38937</v>
      </c>
      <c r="B307" s="1">
        <v>2194</v>
      </c>
      <c r="C307" s="1">
        <v>2200</v>
      </c>
      <c r="D307" s="1">
        <v>2183</v>
      </c>
      <c r="E307" s="1">
        <v>2183</v>
      </c>
      <c r="F307" s="10">
        <f t="shared" si="44"/>
        <v>-7.7272727272726938E-3</v>
      </c>
      <c r="G307" s="1">
        <f t="shared" si="49"/>
        <v>-0.14417079520177276</v>
      </c>
      <c r="H307" s="15">
        <f t="shared" si="45"/>
        <v>2.5062656641603454E-3</v>
      </c>
      <c r="I307" s="10">
        <f t="shared" si="40"/>
        <v>-5.0136736554239336E-3</v>
      </c>
      <c r="J307" s="15">
        <f t="shared" si="41"/>
        <v>-2.748511223087502E-3</v>
      </c>
      <c r="K307" s="1">
        <f t="shared" si="42"/>
        <v>-2.7241504477775868E-4</v>
      </c>
      <c r="L307" s="15">
        <f t="shared" si="43"/>
        <v>-2.4760961783097434E-3</v>
      </c>
      <c r="M307" s="19" t="str">
        <f t="shared" si="47"/>
        <v>Compra</v>
      </c>
      <c r="N307" s="10">
        <f t="shared" si="48"/>
        <v>-2.748511223087502E-3</v>
      </c>
      <c r="O307" s="5">
        <f t="shared" si="46"/>
        <v>-0.20976650137160624</v>
      </c>
      <c r="P307" s="5"/>
      <c r="Q307" s="5"/>
      <c r="R307" s="5"/>
      <c r="T307" s="12">
        <v>281</v>
      </c>
      <c r="U307" s="12">
        <v>-1.0745579548805556E-3</v>
      </c>
      <c r="V307" s="12">
        <v>1.9397966108797089E-2</v>
      </c>
    </row>
    <row r="308" spans="1:22" x14ac:dyDescent="0.25">
      <c r="A308" s="3">
        <v>38938</v>
      </c>
      <c r="B308" s="1">
        <v>2180</v>
      </c>
      <c r="C308" s="1">
        <v>2184</v>
      </c>
      <c r="D308" s="1">
        <v>2173</v>
      </c>
      <c r="E308" s="1">
        <v>2177</v>
      </c>
      <c r="F308" s="10">
        <f t="shared" si="44"/>
        <v>-2.748511223087502E-3</v>
      </c>
      <c r="G308" s="1">
        <f t="shared" si="49"/>
        <v>-0.15963931478053003</v>
      </c>
      <c r="H308" s="15">
        <f t="shared" si="45"/>
        <v>-7.7272727272726938E-3</v>
      </c>
      <c r="I308" s="10">
        <f t="shared" si="40"/>
        <v>-1.3761467889907841E-3</v>
      </c>
      <c r="J308" s="15">
        <f t="shared" si="41"/>
        <v>-4.5934772622875375E-3</v>
      </c>
      <c r="K308" s="1">
        <f t="shared" si="42"/>
        <v>5.4010825863612844E-4</v>
      </c>
      <c r="L308" s="15">
        <f t="shared" si="43"/>
        <v>-5.1335855209236657E-3</v>
      </c>
      <c r="M308" s="19" t="str">
        <f t="shared" si="47"/>
        <v>Compra</v>
      </c>
      <c r="N308" s="10">
        <f t="shared" si="48"/>
        <v>-4.5934772622875375E-3</v>
      </c>
      <c r="O308" s="5">
        <f t="shared" si="46"/>
        <v>-0.21435997863389378</v>
      </c>
      <c r="P308" s="5"/>
      <c r="Q308" s="5"/>
      <c r="R308" s="5"/>
      <c r="T308" s="12">
        <v>282</v>
      </c>
      <c r="U308" s="12">
        <v>-4.7141497977915768E-4</v>
      </c>
      <c r="V308" s="12">
        <v>-1.3923546783603684E-2</v>
      </c>
    </row>
    <row r="309" spans="1:22" x14ac:dyDescent="0.25">
      <c r="A309" s="3">
        <v>38939</v>
      </c>
      <c r="B309" s="1">
        <v>2181</v>
      </c>
      <c r="C309" s="1">
        <v>2182</v>
      </c>
      <c r="D309" s="1">
        <v>2167</v>
      </c>
      <c r="E309" s="1">
        <v>2167</v>
      </c>
      <c r="F309" s="10">
        <f t="shared" si="44"/>
        <v>-4.5934772622875375E-3</v>
      </c>
      <c r="G309" s="1">
        <f t="shared" si="49"/>
        <v>-0.16171373601533448</v>
      </c>
      <c r="H309" s="15">
        <f t="shared" si="45"/>
        <v>-2.748511223087502E-3</v>
      </c>
      <c r="I309" s="10">
        <f t="shared" si="40"/>
        <v>-6.4190738193489194E-3</v>
      </c>
      <c r="J309" s="15">
        <f t="shared" si="41"/>
        <v>4.1532071988925612E-3</v>
      </c>
      <c r="K309" s="1">
        <f t="shared" si="42"/>
        <v>2.2261692604755572E-4</v>
      </c>
      <c r="L309" s="15">
        <f t="shared" si="43"/>
        <v>3.9305902728450056E-3</v>
      </c>
      <c r="M309" s="19" t="str">
        <f t="shared" si="47"/>
        <v>Compra</v>
      </c>
      <c r="N309" s="10">
        <f t="shared" si="48"/>
        <v>4.1532071988925612E-3</v>
      </c>
      <c r="O309" s="5">
        <f t="shared" si="46"/>
        <v>-0.21020677143500122</v>
      </c>
      <c r="P309" s="5"/>
      <c r="Q309" s="5"/>
      <c r="R309" s="5"/>
      <c r="T309" s="12">
        <v>283</v>
      </c>
      <c r="U309" s="12">
        <v>-1.5821243790480567E-3</v>
      </c>
      <c r="V309" s="12">
        <v>2.1288658808507176E-4</v>
      </c>
    </row>
    <row r="310" spans="1:22" x14ac:dyDescent="0.25">
      <c r="A310" s="3">
        <v>38940</v>
      </c>
      <c r="B310" s="1">
        <v>2165</v>
      </c>
      <c r="C310" s="1">
        <v>2176</v>
      </c>
      <c r="D310" s="1">
        <v>2165</v>
      </c>
      <c r="E310" s="1">
        <v>2176</v>
      </c>
      <c r="F310" s="10">
        <f t="shared" si="44"/>
        <v>4.1532071988925612E-3</v>
      </c>
      <c r="G310" s="1">
        <f t="shared" si="49"/>
        <v>-0.29969186209973314</v>
      </c>
      <c r="H310" s="15">
        <f t="shared" si="45"/>
        <v>-4.5934772622875375E-3</v>
      </c>
      <c r="I310" s="10">
        <f t="shared" si="40"/>
        <v>5.0808314087760209E-3</v>
      </c>
      <c r="J310" s="15">
        <f t="shared" si="41"/>
        <v>-4.5955882352943789E-4</v>
      </c>
      <c r="K310" s="1">
        <f t="shared" si="42"/>
        <v>1.2634960794201858E-4</v>
      </c>
      <c r="L310" s="15">
        <f t="shared" si="43"/>
        <v>-5.8590843147145644E-4</v>
      </c>
      <c r="M310" s="19" t="str">
        <f t="shared" si="47"/>
        <v>Compra</v>
      </c>
      <c r="N310" s="10">
        <f t="shared" si="48"/>
        <v>-4.5955882352943789E-4</v>
      </c>
      <c r="O310" s="5">
        <f t="shared" si="46"/>
        <v>-0.21066633025853065</v>
      </c>
      <c r="P310" s="5"/>
      <c r="Q310" s="5"/>
      <c r="R310" s="5"/>
      <c r="T310" s="12">
        <v>284</v>
      </c>
      <c r="U310" s="12">
        <v>1.1039866702560036E-3</v>
      </c>
      <c r="V310" s="12">
        <v>9.5268609025579818E-4</v>
      </c>
    </row>
    <row r="311" spans="1:22" x14ac:dyDescent="0.25">
      <c r="A311" s="3">
        <v>38943</v>
      </c>
      <c r="B311" s="1">
        <v>2172</v>
      </c>
      <c r="C311" s="1">
        <v>2175</v>
      </c>
      <c r="D311" s="1">
        <v>2165.5</v>
      </c>
      <c r="E311" s="1">
        <v>2175</v>
      </c>
      <c r="F311" s="10">
        <f t="shared" si="44"/>
        <v>-4.5955882352943789E-4</v>
      </c>
      <c r="G311" s="1">
        <f t="shared" si="49"/>
        <v>-0.26212077108797222</v>
      </c>
      <c r="H311" s="15">
        <f t="shared" si="45"/>
        <v>4.1532071988925612E-3</v>
      </c>
      <c r="I311" s="10">
        <f t="shared" si="40"/>
        <v>1.3812154696133394E-3</v>
      </c>
      <c r="J311" s="15">
        <f t="shared" si="41"/>
        <v>-1.1494252873563204E-2</v>
      </c>
      <c r="K311" s="1">
        <f t="shared" si="42"/>
        <v>-5.5642917422685234E-4</v>
      </c>
      <c r="L311" s="15">
        <f t="shared" si="43"/>
        <v>-1.0937823699336352E-2</v>
      </c>
      <c r="M311" s="19" t="str">
        <f t="shared" si="47"/>
        <v>Compra</v>
      </c>
      <c r="N311" s="10">
        <f t="shared" si="48"/>
        <v>-1.1494252873563204E-2</v>
      </c>
      <c r="O311" s="5">
        <f t="shared" si="46"/>
        <v>-0.22216058313209386</v>
      </c>
      <c r="P311" s="5"/>
      <c r="Q311" s="5"/>
      <c r="R311" s="5"/>
      <c r="T311" s="12">
        <v>285</v>
      </c>
      <c r="U311" s="12">
        <v>-6.9734539067994229E-5</v>
      </c>
      <c r="V311" s="12">
        <v>2.9778471010565792E-4</v>
      </c>
    </row>
    <row r="312" spans="1:22" x14ac:dyDescent="0.25">
      <c r="A312" s="3">
        <v>38944</v>
      </c>
      <c r="B312" s="1">
        <v>2168</v>
      </c>
      <c r="C312" s="1">
        <v>2169</v>
      </c>
      <c r="D312" s="1">
        <v>2146</v>
      </c>
      <c r="E312" s="1">
        <v>2150</v>
      </c>
      <c r="F312" s="10">
        <f t="shared" si="44"/>
        <v>-1.1494252873563204E-2</v>
      </c>
      <c r="G312" s="1">
        <f t="shared" si="49"/>
        <v>-0.20378582044225879</v>
      </c>
      <c r="H312" s="15">
        <f t="shared" si="45"/>
        <v>-4.5955882352943789E-4</v>
      </c>
      <c r="I312" s="10">
        <f t="shared" si="40"/>
        <v>-8.3025830258303124E-3</v>
      </c>
      <c r="J312" s="15">
        <f t="shared" si="41"/>
        <v>-9.3023255813950989E-4</v>
      </c>
      <c r="K312" s="1">
        <f t="shared" si="42"/>
        <v>7.0130354258874657E-5</v>
      </c>
      <c r="L312" s="15">
        <f t="shared" si="43"/>
        <v>-1.0003629123983846E-3</v>
      </c>
      <c r="M312" s="19" t="str">
        <f t="shared" si="47"/>
        <v>Compra</v>
      </c>
      <c r="N312" s="10">
        <f t="shared" si="48"/>
        <v>-9.3023255813950989E-4</v>
      </c>
      <c r="O312" s="5">
        <f t="shared" si="46"/>
        <v>-0.22309081569023337</v>
      </c>
      <c r="P312" s="5"/>
      <c r="Q312" s="5"/>
      <c r="R312" s="5"/>
      <c r="T312" s="12">
        <v>286</v>
      </c>
      <c r="U312" s="12">
        <v>-3.0808447458070435E-4</v>
      </c>
      <c r="V312" s="12">
        <v>7.8320242830621327E-3</v>
      </c>
    </row>
    <row r="313" spans="1:22" x14ac:dyDescent="0.25">
      <c r="A313" s="3">
        <v>38945</v>
      </c>
      <c r="B313" s="1">
        <v>2152</v>
      </c>
      <c r="C313" s="1">
        <v>2153</v>
      </c>
      <c r="D313" s="1">
        <v>2134.5</v>
      </c>
      <c r="E313" s="1">
        <v>2148</v>
      </c>
      <c r="F313" s="10">
        <f t="shared" si="44"/>
        <v>-9.3023255813950989E-4</v>
      </c>
      <c r="G313" s="1">
        <f t="shared" si="49"/>
        <v>-0.2473270818248294</v>
      </c>
      <c r="H313" s="15">
        <f t="shared" si="45"/>
        <v>-1.1494252873563204E-2</v>
      </c>
      <c r="I313" s="10">
        <f t="shared" si="40"/>
        <v>-1.8587360594795044E-3</v>
      </c>
      <c r="J313" s="15">
        <f t="shared" si="41"/>
        <v>4.655493482308426E-4</v>
      </c>
      <c r="K313" s="1">
        <f t="shared" si="42"/>
        <v>8.8940515864322216E-4</v>
      </c>
      <c r="L313" s="15">
        <f t="shared" si="43"/>
        <v>-4.2385581041237956E-4</v>
      </c>
      <c r="M313" s="19" t="str">
        <f t="shared" si="47"/>
        <v>Compra</v>
      </c>
      <c r="N313" s="10">
        <f t="shared" si="48"/>
        <v>4.655493482308426E-4</v>
      </c>
      <c r="O313" s="5">
        <f t="shared" si="46"/>
        <v>-0.22262526634200253</v>
      </c>
      <c r="P313" s="5"/>
      <c r="Q313" s="5"/>
      <c r="R313" s="5"/>
      <c r="T313" s="12">
        <v>287</v>
      </c>
      <c r="U313" s="12">
        <v>-2.7638075393050403E-4</v>
      </c>
      <c r="V313" s="12">
        <v>1.091227122688827E-2</v>
      </c>
    </row>
    <row r="314" spans="1:22" x14ac:dyDescent="0.25">
      <c r="A314" s="3">
        <v>38946</v>
      </c>
      <c r="B314" s="1">
        <v>2143</v>
      </c>
      <c r="C314" s="1">
        <v>2152</v>
      </c>
      <c r="D314" s="1">
        <v>2136</v>
      </c>
      <c r="E314" s="1">
        <v>2149</v>
      </c>
      <c r="F314" s="10">
        <f t="shared" si="44"/>
        <v>4.655493482308426E-4</v>
      </c>
      <c r="G314" s="1">
        <f t="shared" si="49"/>
        <v>-0.20193629449827177</v>
      </c>
      <c r="H314" s="15">
        <f t="shared" si="45"/>
        <v>-9.3023255813950989E-4</v>
      </c>
      <c r="I314" s="10">
        <f t="shared" si="40"/>
        <v>2.799813345776947E-3</v>
      </c>
      <c r="J314" s="15">
        <f t="shared" si="41"/>
        <v>1.163331782224386E-3</v>
      </c>
      <c r="K314" s="1">
        <f t="shared" si="42"/>
        <v>-1.4979671250676987E-4</v>
      </c>
      <c r="L314" s="15">
        <f t="shared" si="43"/>
        <v>1.313128494731156E-3</v>
      </c>
      <c r="M314" s="19" t="str">
        <f t="shared" si="47"/>
        <v>Venda</v>
      </c>
      <c r="N314" s="10">
        <f t="shared" si="48"/>
        <v>-1.163331782224386E-3</v>
      </c>
      <c r="O314" s="5">
        <f t="shared" si="46"/>
        <v>-0.22378859812422691</v>
      </c>
      <c r="P314" s="5"/>
      <c r="Q314" s="5"/>
      <c r="R314" s="5"/>
      <c r="T314" s="12">
        <v>288</v>
      </c>
      <c r="U314" s="12">
        <v>-1.0116463282573173E-3</v>
      </c>
      <c r="V314" s="12">
        <v>-2.5709779440220826E-3</v>
      </c>
    </row>
    <row r="315" spans="1:22" x14ac:dyDescent="0.25">
      <c r="A315" s="3">
        <v>38947</v>
      </c>
      <c r="B315" s="1">
        <v>2149</v>
      </c>
      <c r="C315" s="1">
        <v>2157</v>
      </c>
      <c r="D315" s="1">
        <v>2142.5</v>
      </c>
      <c r="E315" s="1">
        <v>2151.5</v>
      </c>
      <c r="F315" s="10">
        <f t="shared" si="44"/>
        <v>1.163331782224386E-3</v>
      </c>
      <c r="G315" s="1">
        <f t="shared" si="49"/>
        <v>-3.2343296319586663E-2</v>
      </c>
      <c r="H315" s="15">
        <f t="shared" si="45"/>
        <v>4.655493482308426E-4</v>
      </c>
      <c r="I315" s="10">
        <f t="shared" si="40"/>
        <v>1.163331782224386E-3</v>
      </c>
      <c r="J315" s="15">
        <f t="shared" si="41"/>
        <v>-6.5070880780850882E-3</v>
      </c>
      <c r="K315" s="1">
        <f t="shared" si="42"/>
        <v>-2.4889344074284324E-4</v>
      </c>
      <c r="L315" s="15">
        <f t="shared" si="43"/>
        <v>-6.2581946373422449E-3</v>
      </c>
      <c r="M315" s="19" t="str">
        <f t="shared" si="47"/>
        <v>Venda</v>
      </c>
      <c r="N315" s="10">
        <f t="shared" si="48"/>
        <v>6.5070880780850882E-3</v>
      </c>
      <c r="O315" s="5">
        <f t="shared" si="46"/>
        <v>-0.21728151004614182</v>
      </c>
      <c r="P315" s="5"/>
      <c r="Q315" s="5"/>
      <c r="R315" s="5"/>
      <c r="T315" s="12">
        <v>289</v>
      </c>
      <c r="U315" s="12">
        <v>-1.0848806250368011E-3</v>
      </c>
      <c r="V315" s="12">
        <v>-5.2072542064238265E-3</v>
      </c>
    </row>
    <row r="316" spans="1:22" x14ac:dyDescent="0.25">
      <c r="A316" s="3">
        <v>38950</v>
      </c>
      <c r="B316" s="1">
        <v>2150</v>
      </c>
      <c r="C316" s="1">
        <v>2150.5</v>
      </c>
      <c r="D316" s="1">
        <v>2135</v>
      </c>
      <c r="E316" s="1">
        <v>2137.5</v>
      </c>
      <c r="F316" s="10">
        <f t="shared" si="44"/>
        <v>-6.5070880780850882E-3</v>
      </c>
      <c r="G316" s="1">
        <f t="shared" si="49"/>
        <v>-0.27813261819059087</v>
      </c>
      <c r="H316" s="15">
        <f t="shared" si="45"/>
        <v>1.163331782224386E-3</v>
      </c>
      <c r="I316" s="10">
        <f t="shared" si="40"/>
        <v>-5.8139534883721034E-3</v>
      </c>
      <c r="J316" s="15">
        <f t="shared" si="41"/>
        <v>1.6374269005847708E-3</v>
      </c>
      <c r="K316" s="1">
        <f t="shared" si="42"/>
        <v>-1.2387294277202754E-4</v>
      </c>
      <c r="L316" s="15">
        <f t="shared" si="43"/>
        <v>1.7612998433567983E-3</v>
      </c>
      <c r="M316" s="19" t="str">
        <f t="shared" si="47"/>
        <v>Compra</v>
      </c>
      <c r="N316" s="10">
        <f t="shared" si="48"/>
        <v>1.6374269005847708E-3</v>
      </c>
      <c r="O316" s="5">
        <f t="shared" si="46"/>
        <v>-0.21564408314555705</v>
      </c>
      <c r="P316" s="5"/>
      <c r="Q316" s="5"/>
      <c r="R316" s="5"/>
      <c r="T316" s="12">
        <v>290</v>
      </c>
      <c r="U316" s="12">
        <v>2.5187111556346188E-4</v>
      </c>
      <c r="V316" s="12">
        <v>-6.5838475967936461E-3</v>
      </c>
    </row>
    <row r="317" spans="1:22" x14ac:dyDescent="0.25">
      <c r="A317" s="3">
        <v>38951</v>
      </c>
      <c r="B317" s="1">
        <v>2138</v>
      </c>
      <c r="C317" s="1">
        <v>2145</v>
      </c>
      <c r="D317" s="1">
        <v>2133.5</v>
      </c>
      <c r="E317" s="1">
        <v>2141</v>
      </c>
      <c r="F317" s="10">
        <f t="shared" si="44"/>
        <v>1.6374269005847708E-3</v>
      </c>
      <c r="G317" s="1">
        <f t="shared" si="49"/>
        <v>-0.18678948692009895</v>
      </c>
      <c r="H317" s="15">
        <f t="shared" si="45"/>
        <v>-6.5070880780850882E-3</v>
      </c>
      <c r="I317" s="10">
        <f t="shared" si="40"/>
        <v>1.4031805425631649E-3</v>
      </c>
      <c r="J317" s="15">
        <f t="shared" si="41"/>
        <v>7.9402148528724403E-3</v>
      </c>
      <c r="K317" s="1">
        <f t="shared" si="42"/>
        <v>3.7030529352843569E-4</v>
      </c>
      <c r="L317" s="15">
        <f t="shared" si="43"/>
        <v>7.5699095593440048E-3</v>
      </c>
      <c r="M317" s="19" t="str">
        <f t="shared" si="47"/>
        <v>Compra</v>
      </c>
      <c r="N317" s="10">
        <f t="shared" si="48"/>
        <v>7.9402148528724403E-3</v>
      </c>
      <c r="O317" s="5">
        <f t="shared" si="46"/>
        <v>-0.20770386829268461</v>
      </c>
      <c r="P317" s="5"/>
      <c r="Q317" s="5"/>
      <c r="R317" s="5"/>
      <c r="T317" s="12">
        <v>291</v>
      </c>
      <c r="U317" s="12">
        <v>4.0840748907231049E-4</v>
      </c>
      <c r="V317" s="12">
        <v>-3.8221535063685812E-3</v>
      </c>
    </row>
    <row r="318" spans="1:22" x14ac:dyDescent="0.25">
      <c r="A318" s="3">
        <v>38952</v>
      </c>
      <c r="B318" s="1">
        <v>2141</v>
      </c>
      <c r="C318" s="1">
        <v>2158</v>
      </c>
      <c r="D318" s="1">
        <v>2132</v>
      </c>
      <c r="E318" s="1">
        <v>2158</v>
      </c>
      <c r="F318" s="10">
        <f t="shared" si="44"/>
        <v>7.9402148528724403E-3</v>
      </c>
      <c r="G318" s="1">
        <f t="shared" si="49"/>
        <v>-2.7159650452127416E-2</v>
      </c>
      <c r="H318" s="15">
        <f t="shared" si="45"/>
        <v>1.6374269005847708E-3</v>
      </c>
      <c r="I318" s="10">
        <f t="shared" si="40"/>
        <v>7.9402148528724403E-3</v>
      </c>
      <c r="J318" s="15">
        <f t="shared" si="41"/>
        <v>-9.2678405931423402E-4</v>
      </c>
      <c r="K318" s="1">
        <f t="shared" si="42"/>
        <v>-5.1135185307386887E-4</v>
      </c>
      <c r="L318" s="15">
        <f t="shared" si="43"/>
        <v>-4.1543220624036515E-4</v>
      </c>
      <c r="M318" s="19" t="str">
        <f t="shared" si="47"/>
        <v>Venda</v>
      </c>
      <c r="N318" s="10">
        <f t="shared" si="48"/>
        <v>9.2678405931423402E-4</v>
      </c>
      <c r="O318" s="5">
        <f t="shared" si="46"/>
        <v>-0.20677708423337038</v>
      </c>
      <c r="P318" s="5"/>
      <c r="Q318" s="5"/>
      <c r="R318" s="5"/>
      <c r="T318" s="12">
        <v>292</v>
      </c>
      <c r="U318" s="12">
        <v>4.174662298218772E-4</v>
      </c>
      <c r="V318" s="12">
        <v>2.5512480885155737E-3</v>
      </c>
    </row>
    <row r="319" spans="1:22" x14ac:dyDescent="0.25">
      <c r="A319" s="3">
        <v>38953</v>
      </c>
      <c r="B319" s="1">
        <v>2149</v>
      </c>
      <c r="C319" s="1">
        <v>2172</v>
      </c>
      <c r="D319" s="1">
        <v>2147.5</v>
      </c>
      <c r="E319" s="1">
        <v>2156</v>
      </c>
      <c r="F319" s="10">
        <f t="shared" si="44"/>
        <v>-9.2678405931423402E-4</v>
      </c>
      <c r="G319" s="1">
        <f t="shared" si="49"/>
        <v>-0.14396819883855638</v>
      </c>
      <c r="H319" s="15">
        <f t="shared" si="45"/>
        <v>7.9402148528724403E-3</v>
      </c>
      <c r="I319" s="10">
        <f t="shared" si="40"/>
        <v>3.2573289902280145E-3</v>
      </c>
      <c r="J319" s="15">
        <f t="shared" si="41"/>
        <v>4.1743970315399892E-3</v>
      </c>
      <c r="K319" s="1">
        <f t="shared" si="42"/>
        <v>-9.4298383717598467E-4</v>
      </c>
      <c r="L319" s="15">
        <f t="shared" si="43"/>
        <v>5.1173808687159737E-3</v>
      </c>
      <c r="M319" s="19" t="str">
        <f t="shared" si="47"/>
        <v>Compra</v>
      </c>
      <c r="N319" s="10">
        <f t="shared" si="48"/>
        <v>4.1743970315399892E-3</v>
      </c>
      <c r="O319" s="5">
        <f t="shared" si="46"/>
        <v>-0.20260268720183039</v>
      </c>
      <c r="P319" s="5"/>
      <c r="Q319" s="5"/>
      <c r="R319" s="5"/>
      <c r="T319" s="12">
        <v>293</v>
      </c>
      <c r="U319" s="12">
        <v>-5.5246781147612665E-6</v>
      </c>
      <c r="V319" s="12">
        <v>5.4700055524317072E-3</v>
      </c>
    </row>
    <row r="320" spans="1:22" x14ac:dyDescent="0.25">
      <c r="A320" s="3">
        <v>38954</v>
      </c>
      <c r="B320" s="1">
        <v>2154</v>
      </c>
      <c r="C320" s="1">
        <v>2167</v>
      </c>
      <c r="D320" s="1">
        <v>2151</v>
      </c>
      <c r="E320" s="1">
        <v>2165</v>
      </c>
      <c r="F320" s="10">
        <f t="shared" si="44"/>
        <v>4.1743970315399892E-3</v>
      </c>
      <c r="G320" s="1">
        <f t="shared" si="49"/>
        <v>-0.19084883871242392</v>
      </c>
      <c r="H320" s="15">
        <f t="shared" si="45"/>
        <v>-9.2678405931423402E-4</v>
      </c>
      <c r="I320" s="10">
        <f t="shared" si="40"/>
        <v>5.106778087279551E-3</v>
      </c>
      <c r="J320" s="15">
        <f t="shared" si="41"/>
        <v>-1.0854503464203247E-2</v>
      </c>
      <c r="K320" s="1">
        <f t="shared" si="42"/>
        <v>-2.0533045412930598E-4</v>
      </c>
      <c r="L320" s="15">
        <f t="shared" si="43"/>
        <v>-1.0649173010073941E-2</v>
      </c>
      <c r="M320" s="19" t="str">
        <f t="shared" si="47"/>
        <v>Venda</v>
      </c>
      <c r="N320" s="10">
        <f t="shared" si="48"/>
        <v>1.0854503464203247E-2</v>
      </c>
      <c r="O320" s="5">
        <f t="shared" si="46"/>
        <v>-0.19174818373762714</v>
      </c>
      <c r="P320" s="5"/>
      <c r="Q320" s="5"/>
      <c r="R320" s="5"/>
      <c r="T320" s="12">
        <v>294</v>
      </c>
      <c r="U320" s="12">
        <v>-6.6285311157889134E-4</v>
      </c>
      <c r="V320" s="12">
        <v>-5.9494657290007757E-3</v>
      </c>
    </row>
    <row r="321" spans="1:22" x14ac:dyDescent="0.25">
      <c r="A321" s="3">
        <v>38957</v>
      </c>
      <c r="B321" s="1">
        <v>2157.5</v>
      </c>
      <c r="C321" s="1">
        <v>2163</v>
      </c>
      <c r="D321" s="1">
        <v>2139.5</v>
      </c>
      <c r="E321" s="1">
        <v>2141.5</v>
      </c>
      <c r="F321" s="10">
        <f t="shared" si="44"/>
        <v>-1.0854503464203247E-2</v>
      </c>
      <c r="G321" s="1">
        <f t="shared" si="49"/>
        <v>-0.47885276122447784</v>
      </c>
      <c r="H321" s="15">
        <f t="shared" si="45"/>
        <v>4.1743970315399892E-3</v>
      </c>
      <c r="I321" s="10">
        <f t="shared" si="40"/>
        <v>-7.4159907300115346E-3</v>
      </c>
      <c r="J321" s="15">
        <f t="shared" si="41"/>
        <v>-1.4008872285781182E-3</v>
      </c>
      <c r="K321" s="1">
        <f t="shared" si="42"/>
        <v>-3.3196009214993543E-4</v>
      </c>
      <c r="L321" s="15">
        <f t="shared" si="43"/>
        <v>-1.0689271364281829E-3</v>
      </c>
      <c r="M321" s="19" t="str">
        <f t="shared" si="47"/>
        <v>Compra</v>
      </c>
      <c r="N321" s="10">
        <f t="shared" si="48"/>
        <v>-1.4008872285781182E-3</v>
      </c>
      <c r="O321" s="5">
        <f t="shared" si="46"/>
        <v>-0.19314907096620526</v>
      </c>
      <c r="P321" s="5"/>
      <c r="Q321" s="5"/>
      <c r="R321" s="5"/>
      <c r="T321" s="12">
        <v>295</v>
      </c>
      <c r="U321" s="12">
        <v>-6.7074419747614809E-4</v>
      </c>
      <c r="V321" s="12">
        <v>5.5034240552312994E-3</v>
      </c>
    </row>
    <row r="322" spans="1:22" x14ac:dyDescent="0.25">
      <c r="A322" s="3">
        <v>38958</v>
      </c>
      <c r="B322" s="1">
        <v>2140</v>
      </c>
      <c r="C322" s="1">
        <v>2148</v>
      </c>
      <c r="D322" s="1">
        <v>2135.5</v>
      </c>
      <c r="E322" s="1">
        <v>2138.5</v>
      </c>
      <c r="F322" s="10">
        <f t="shared" si="44"/>
        <v>-1.4008872285781182E-3</v>
      </c>
      <c r="G322" s="1">
        <f t="shared" si="49"/>
        <v>-0.13881891404558516</v>
      </c>
      <c r="H322" s="15">
        <f t="shared" si="45"/>
        <v>-1.0854503464203247E-2</v>
      </c>
      <c r="I322" s="10">
        <f t="shared" si="40"/>
        <v>-7.0093457943920523E-4</v>
      </c>
      <c r="J322" s="15">
        <f t="shared" si="41"/>
        <v>-2.3380874444700606E-4</v>
      </c>
      <c r="K322" s="1">
        <f t="shared" si="42"/>
        <v>7.9636209391297408E-4</v>
      </c>
      <c r="L322" s="15">
        <f t="shared" si="43"/>
        <v>-1.0301708383599801E-3</v>
      </c>
      <c r="M322" s="19" t="str">
        <f t="shared" si="47"/>
        <v>Compra</v>
      </c>
      <c r="N322" s="10">
        <f t="shared" si="48"/>
        <v>-2.3380874444700606E-4</v>
      </c>
      <c r="O322" s="5">
        <f t="shared" si="46"/>
        <v>-0.19338287971065227</v>
      </c>
      <c r="P322" s="5"/>
      <c r="Q322" s="5"/>
      <c r="R322" s="5"/>
      <c r="T322" s="12">
        <v>296</v>
      </c>
      <c r="U322" s="12">
        <v>2.6070865219630159E-4</v>
      </c>
      <c r="V322" s="12">
        <v>-4.5710534797824892E-3</v>
      </c>
    </row>
    <row r="323" spans="1:22" x14ac:dyDescent="0.25">
      <c r="A323" s="3">
        <v>38959</v>
      </c>
      <c r="B323" s="1">
        <v>2137</v>
      </c>
      <c r="C323" s="1">
        <v>2140.5</v>
      </c>
      <c r="D323" s="1">
        <v>2129</v>
      </c>
      <c r="E323" s="1">
        <v>2138</v>
      </c>
      <c r="F323" s="10">
        <f t="shared" si="44"/>
        <v>-2.3380874444700606E-4</v>
      </c>
      <c r="G323" s="1">
        <f t="shared" si="49"/>
        <v>-0.21394366428905037</v>
      </c>
      <c r="H323" s="15">
        <f t="shared" si="45"/>
        <v>-1.4008872285781182E-3</v>
      </c>
      <c r="I323" s="10">
        <f t="shared" ref="I323:I386" si="50">(E323/B323)-1</f>
        <v>4.6794571829678056E-4</v>
      </c>
      <c r="J323" s="15">
        <f t="shared" ref="J323:J386" si="51">F324</f>
        <v>0</v>
      </c>
      <c r="K323" s="1">
        <f t="shared" ref="K323:K386" si="52">$U$17+G323*$U$18+H323*$U$19+I323*$U$20</f>
        <v>-5.2658998014476132E-5</v>
      </c>
      <c r="L323" s="15">
        <f t="shared" ref="L323:L386" si="53">J323-K323</f>
        <v>5.2658998014476132E-5</v>
      </c>
      <c r="M323" s="19" t="str">
        <f t="shared" si="47"/>
        <v>Venda</v>
      </c>
      <c r="N323" s="10">
        <f t="shared" si="48"/>
        <v>0</v>
      </c>
      <c r="O323" s="5">
        <f t="shared" si="46"/>
        <v>-0.19338287971065227</v>
      </c>
      <c r="P323" s="5"/>
      <c r="Q323" s="5"/>
      <c r="R323" s="5"/>
      <c r="T323" s="12">
        <v>297</v>
      </c>
      <c r="U323" s="12">
        <v>-4.1867170029162267E-4</v>
      </c>
      <c r="V323" s="12">
        <v>-3.1042376564595657E-4</v>
      </c>
    </row>
    <row r="324" spans="1:22" x14ac:dyDescent="0.25">
      <c r="A324" s="3">
        <v>38960</v>
      </c>
      <c r="B324" s="1">
        <v>2135</v>
      </c>
      <c r="C324" s="1">
        <v>2145</v>
      </c>
      <c r="D324" s="1">
        <v>2131</v>
      </c>
      <c r="E324" s="1">
        <v>2138</v>
      </c>
      <c r="F324" s="10">
        <f t="shared" ref="F324:F387" si="54">E324/E323-1</f>
        <v>0</v>
      </c>
      <c r="G324" s="1">
        <f t="shared" si="49"/>
        <v>-0.4049444338099174</v>
      </c>
      <c r="H324" s="15">
        <f t="shared" ref="H324:H387" si="55">F323</f>
        <v>-2.3380874444700606E-4</v>
      </c>
      <c r="I324" s="10">
        <f t="shared" si="50"/>
        <v>1.4051522248244019E-3</v>
      </c>
      <c r="J324" s="15">
        <f t="shared" si="51"/>
        <v>5.6127221702526597E-3</v>
      </c>
      <c r="K324" s="1">
        <f t="shared" si="52"/>
        <v>-1.5974848840219784E-4</v>
      </c>
      <c r="L324" s="15">
        <f t="shared" si="53"/>
        <v>5.7724706586548572E-3</v>
      </c>
      <c r="M324" s="19" t="str">
        <f t="shared" si="47"/>
        <v>Venda</v>
      </c>
      <c r="N324" s="10">
        <f t="shared" si="48"/>
        <v>-5.6127221702526597E-3</v>
      </c>
      <c r="O324" s="5">
        <f t="shared" ref="O324:O387" si="56">N324+O323</f>
        <v>-0.19899560188090493</v>
      </c>
      <c r="P324" s="5"/>
      <c r="Q324" s="5"/>
      <c r="R324" s="5"/>
      <c r="T324" s="12">
        <v>298</v>
      </c>
      <c r="U324" s="12">
        <v>2.1322899809334757E-4</v>
      </c>
      <c r="V324" s="12">
        <v>-6.7798759040170265E-3</v>
      </c>
    </row>
    <row r="325" spans="1:22" x14ac:dyDescent="0.25">
      <c r="A325" s="3">
        <v>38961</v>
      </c>
      <c r="B325" s="1">
        <v>2161</v>
      </c>
      <c r="C325" s="1">
        <v>2167</v>
      </c>
      <c r="D325" s="1">
        <v>2149</v>
      </c>
      <c r="E325" s="1">
        <v>2150</v>
      </c>
      <c r="F325" s="10">
        <f t="shared" si="54"/>
        <v>5.6127221702526597E-3</v>
      </c>
      <c r="G325" s="1">
        <f t="shared" si="49"/>
        <v>-0.33388078741049282</v>
      </c>
      <c r="H325" s="15">
        <f t="shared" si="55"/>
        <v>0</v>
      </c>
      <c r="I325" s="10">
        <f t="shared" si="50"/>
        <v>-5.0902360018509896E-3</v>
      </c>
      <c r="J325" s="15">
        <f t="shared" si="51"/>
        <v>-7.2093023255813682E-3</v>
      </c>
      <c r="K325" s="1">
        <f t="shared" si="52"/>
        <v>-3.3937305586332779E-5</v>
      </c>
      <c r="L325" s="15">
        <f t="shared" si="53"/>
        <v>-7.1753650199950355E-3</v>
      </c>
      <c r="M325" s="19" t="str">
        <f t="shared" ref="M325:M388" si="57">IF(AND(L324&gt;L323,K325&lt;0),"Venda","Compra")</f>
        <v>Venda</v>
      </c>
      <c r="N325" s="10">
        <f t="shared" ref="N325:N388" si="58">IF(AND(L324&gt;L323,K325&lt;0),-J325,J325)</f>
        <v>7.2093023255813682E-3</v>
      </c>
      <c r="O325" s="5">
        <f t="shared" si="56"/>
        <v>-0.19178629955532356</v>
      </c>
      <c r="P325" s="5"/>
      <c r="Q325" s="5"/>
      <c r="R325" s="5"/>
      <c r="T325" s="12">
        <v>299</v>
      </c>
      <c r="U325" s="12">
        <v>1.1748132836145999E-4</v>
      </c>
      <c r="V325" s="12">
        <v>-1.2650599374961851E-3</v>
      </c>
    </row>
    <row r="326" spans="1:22" x14ac:dyDescent="0.25">
      <c r="A326" s="3">
        <v>38964</v>
      </c>
      <c r="B326" s="1">
        <v>2145</v>
      </c>
      <c r="C326" s="1">
        <v>2147</v>
      </c>
      <c r="D326" s="1">
        <v>2133</v>
      </c>
      <c r="E326" s="1">
        <v>2134.5</v>
      </c>
      <c r="F326" s="10">
        <f t="shared" si="54"/>
        <v>-7.2093023255813682E-3</v>
      </c>
      <c r="G326" s="1">
        <f t="shared" si="49"/>
        <v>-0.20703202316647579</v>
      </c>
      <c r="H326" s="15">
        <f t="shared" si="55"/>
        <v>5.6127221702526597E-3</v>
      </c>
      <c r="I326" s="10">
        <f t="shared" si="50"/>
        <v>-4.8951048951049181E-3</v>
      </c>
      <c r="J326" s="15">
        <f t="shared" si="51"/>
        <v>5.153431717029644E-3</v>
      </c>
      <c r="K326" s="1">
        <f t="shared" si="52"/>
        <v>-5.4172338790836475E-4</v>
      </c>
      <c r="L326" s="15">
        <f t="shared" si="53"/>
        <v>5.6951551049380083E-3</v>
      </c>
      <c r="M326" s="19" t="str">
        <f t="shared" si="57"/>
        <v>Compra</v>
      </c>
      <c r="N326" s="10">
        <f t="shared" si="58"/>
        <v>5.153431717029644E-3</v>
      </c>
      <c r="O326" s="5">
        <f t="shared" si="56"/>
        <v>-0.18663286783829391</v>
      </c>
      <c r="P326" s="5"/>
      <c r="Q326" s="5"/>
      <c r="R326" s="5"/>
      <c r="T326" s="12">
        <v>300</v>
      </c>
      <c r="U326" s="12">
        <v>4.2644549607718499E-4</v>
      </c>
      <c r="V326" s="12">
        <v>1.3819878033334501E-2</v>
      </c>
    </row>
    <row r="327" spans="1:22" x14ac:dyDescent="0.25">
      <c r="A327" s="3">
        <v>38965</v>
      </c>
      <c r="B327" s="1">
        <v>2137</v>
      </c>
      <c r="C327" s="1">
        <v>2145.5</v>
      </c>
      <c r="D327" s="1">
        <v>2136</v>
      </c>
      <c r="E327" s="1">
        <v>2145.5</v>
      </c>
      <c r="F327" s="10">
        <f t="shared" si="54"/>
        <v>5.153431717029644E-3</v>
      </c>
      <c r="G327" s="1">
        <f t="shared" si="49"/>
        <v>-0.90091520697075023</v>
      </c>
      <c r="H327" s="15">
        <f t="shared" si="55"/>
        <v>-7.2093023255813682E-3</v>
      </c>
      <c r="I327" s="10">
        <f t="shared" si="50"/>
        <v>3.9775386055218576E-3</v>
      </c>
      <c r="J327" s="15">
        <f t="shared" si="51"/>
        <v>6.991377301328372E-3</v>
      </c>
      <c r="K327" s="1">
        <f t="shared" si="52"/>
        <v>4.3562103993005045E-4</v>
      </c>
      <c r="L327" s="15">
        <f t="shared" si="53"/>
        <v>6.5557562613983216E-3</v>
      </c>
      <c r="M327" s="19" t="str">
        <f t="shared" si="57"/>
        <v>Compra</v>
      </c>
      <c r="N327" s="10">
        <f t="shared" si="58"/>
        <v>6.991377301328372E-3</v>
      </c>
      <c r="O327" s="5">
        <f t="shared" si="56"/>
        <v>-0.17964149053696554</v>
      </c>
      <c r="P327" s="5"/>
      <c r="Q327" s="5"/>
      <c r="R327" s="5"/>
      <c r="T327" s="12">
        <v>301</v>
      </c>
      <c r="U327" s="12">
        <v>-1.3448517657509875E-4</v>
      </c>
      <c r="V327" s="12">
        <v>-3.0372411487533733E-3</v>
      </c>
    </row>
    <row r="328" spans="1:22" x14ac:dyDescent="0.25">
      <c r="A328" s="3">
        <v>38966</v>
      </c>
      <c r="B328" s="1">
        <v>2150</v>
      </c>
      <c r="C328" s="1">
        <v>2164</v>
      </c>
      <c r="D328" s="1">
        <v>2148</v>
      </c>
      <c r="E328" s="1">
        <v>2160.5</v>
      </c>
      <c r="F328" s="10">
        <f t="shared" si="54"/>
        <v>6.991377301328372E-3</v>
      </c>
      <c r="G328" s="1">
        <f t="shared" ref="G328:G391" si="59">SLOPE(F324:F328,F323:F327)</f>
        <v>-0.45047278479745639</v>
      </c>
      <c r="H328" s="15">
        <f t="shared" si="55"/>
        <v>5.153431717029644E-3</v>
      </c>
      <c r="I328" s="10">
        <f t="shared" si="50"/>
        <v>4.8837209302325935E-3</v>
      </c>
      <c r="J328" s="15">
        <f t="shared" si="51"/>
        <v>4.3971302939134205E-3</v>
      </c>
      <c r="K328" s="1">
        <f t="shared" si="52"/>
        <v>-7.094439478098377E-4</v>
      </c>
      <c r="L328" s="15">
        <f t="shared" si="53"/>
        <v>5.1065742417232586E-3</v>
      </c>
      <c r="M328" s="19" t="str">
        <f t="shared" si="57"/>
        <v>Venda</v>
      </c>
      <c r="N328" s="10">
        <f t="shared" si="58"/>
        <v>-4.3971302939134205E-3</v>
      </c>
      <c r="O328" s="5">
        <f t="shared" si="56"/>
        <v>-0.18403862083087896</v>
      </c>
      <c r="P328" s="5"/>
      <c r="Q328" s="5"/>
      <c r="R328" s="5"/>
      <c r="T328" s="12">
        <v>302</v>
      </c>
      <c r="U328" s="12">
        <v>-1.3733795120581145E-3</v>
      </c>
      <c r="V328" s="12">
        <v>-2.262984124305545E-3</v>
      </c>
    </row>
    <row r="329" spans="1:22" x14ac:dyDescent="0.25">
      <c r="A329" s="3">
        <v>38968</v>
      </c>
      <c r="B329" s="1">
        <v>2162</v>
      </c>
      <c r="C329" s="1">
        <v>2172.5</v>
      </c>
      <c r="D329" s="1">
        <v>2162</v>
      </c>
      <c r="E329" s="1">
        <v>2170</v>
      </c>
      <c r="F329" s="10">
        <f t="shared" si="54"/>
        <v>4.3971302939134205E-3</v>
      </c>
      <c r="G329" s="1">
        <f t="shared" si="59"/>
        <v>-0.31006890883022209</v>
      </c>
      <c r="H329" s="15">
        <f t="shared" si="55"/>
        <v>6.991377301328372E-3</v>
      </c>
      <c r="I329" s="10">
        <f t="shared" si="50"/>
        <v>3.7002775208141436E-3</v>
      </c>
      <c r="J329" s="15">
        <f t="shared" si="51"/>
        <v>1.1520737327188835E-2</v>
      </c>
      <c r="K329" s="1">
        <f t="shared" si="52"/>
        <v>-8.5530389710022437E-4</v>
      </c>
      <c r="L329" s="15">
        <f t="shared" si="53"/>
        <v>1.2376041224289059E-2</v>
      </c>
      <c r="M329" s="19" t="str">
        <f t="shared" si="57"/>
        <v>Compra</v>
      </c>
      <c r="N329" s="10">
        <f t="shared" si="58"/>
        <v>1.1520737327188835E-2</v>
      </c>
      <c r="O329" s="5">
        <f t="shared" si="56"/>
        <v>-0.17251788350369013</v>
      </c>
      <c r="P329" s="5"/>
      <c r="Q329" s="5"/>
      <c r="R329" s="5"/>
      <c r="T329" s="12">
        <v>303</v>
      </c>
      <c r="U329" s="12">
        <v>2.5659691192157303E-4</v>
      </c>
      <c r="V329" s="12">
        <v>8.8391403698353166E-4</v>
      </c>
    </row>
    <row r="330" spans="1:22" x14ac:dyDescent="0.25">
      <c r="A330" s="3">
        <v>38971</v>
      </c>
      <c r="B330" s="1">
        <v>2174</v>
      </c>
      <c r="C330" s="1">
        <v>2196</v>
      </c>
      <c r="D330" s="1">
        <v>2174</v>
      </c>
      <c r="E330" s="1">
        <v>2195</v>
      </c>
      <c r="F330" s="10">
        <f t="shared" si="54"/>
        <v>1.1520737327188835E-2</v>
      </c>
      <c r="G330" s="1">
        <f t="shared" si="59"/>
        <v>-0.16858523952911214</v>
      </c>
      <c r="H330" s="15">
        <f t="shared" si="55"/>
        <v>4.3971302939134205E-3</v>
      </c>
      <c r="I330" s="10">
        <f t="shared" si="50"/>
        <v>9.6596136154554202E-3</v>
      </c>
      <c r="J330" s="15">
        <f t="shared" si="51"/>
        <v>-9.1116173120728838E-3</v>
      </c>
      <c r="K330" s="1">
        <f t="shared" si="52"/>
        <v>-7.8083652125986928E-4</v>
      </c>
      <c r="L330" s="15">
        <f t="shared" si="53"/>
        <v>-8.3307807908130152E-3</v>
      </c>
      <c r="M330" s="19" t="str">
        <f t="shared" si="57"/>
        <v>Venda</v>
      </c>
      <c r="N330" s="10">
        <f t="shared" si="58"/>
        <v>9.1116173120728838E-3</v>
      </c>
      <c r="O330" s="5">
        <f t="shared" si="56"/>
        <v>-0.16340626619161724</v>
      </c>
      <c r="P330" s="5"/>
      <c r="Q330" s="5"/>
      <c r="R330" s="5"/>
      <c r="T330" s="12">
        <v>304</v>
      </c>
      <c r="U330" s="12">
        <v>9.1249153789196133E-5</v>
      </c>
      <c r="V330" s="12">
        <v>2.4150165103711493E-3</v>
      </c>
    </row>
    <row r="331" spans="1:22" x14ac:dyDescent="0.25">
      <c r="A331" s="3">
        <v>38972</v>
      </c>
      <c r="B331" s="1">
        <v>2190</v>
      </c>
      <c r="C331" s="1">
        <v>2197.5</v>
      </c>
      <c r="D331" s="1">
        <v>2175</v>
      </c>
      <c r="E331" s="1">
        <v>2175</v>
      </c>
      <c r="F331" s="10">
        <f t="shared" si="54"/>
        <v>-9.1116173120728838E-3</v>
      </c>
      <c r="G331" s="1">
        <f t="shared" si="59"/>
        <v>-0.53887652786318463</v>
      </c>
      <c r="H331" s="15">
        <f t="shared" si="55"/>
        <v>1.1520737327188835E-2</v>
      </c>
      <c r="I331" s="10">
        <f t="shared" si="50"/>
        <v>-6.8493150684931781E-3</v>
      </c>
      <c r="J331" s="15">
        <f t="shared" si="51"/>
        <v>-3.2183908045977372E-3</v>
      </c>
      <c r="K331" s="1">
        <f t="shared" si="52"/>
        <v>-9.8354870094796167E-4</v>
      </c>
      <c r="L331" s="15">
        <f t="shared" si="53"/>
        <v>-2.2348421036497753E-3</v>
      </c>
      <c r="M331" s="19" t="str">
        <f t="shared" si="57"/>
        <v>Compra</v>
      </c>
      <c r="N331" s="10">
        <f t="shared" si="58"/>
        <v>-3.2183908045977372E-3</v>
      </c>
      <c r="O331" s="5">
        <f t="shared" si="56"/>
        <v>-0.16662465699621498</v>
      </c>
      <c r="P331" s="5"/>
      <c r="Q331" s="5"/>
      <c r="R331" s="5"/>
      <c r="T331" s="12">
        <v>305</v>
      </c>
      <c r="U331" s="12">
        <v>-2.876813361060973E-4</v>
      </c>
      <c r="V331" s="12">
        <v>-7.4395913911665962E-3</v>
      </c>
    </row>
    <row r="332" spans="1:22" x14ac:dyDescent="0.25">
      <c r="A332" s="3">
        <v>38973</v>
      </c>
      <c r="B332" s="1">
        <v>2177</v>
      </c>
      <c r="C332" s="1">
        <v>2185.5</v>
      </c>
      <c r="D332" s="1">
        <v>2165</v>
      </c>
      <c r="E332" s="1">
        <v>2168</v>
      </c>
      <c r="F332" s="10">
        <f t="shared" si="54"/>
        <v>-3.2183908045977372E-3</v>
      </c>
      <c r="G332" s="1">
        <f t="shared" si="59"/>
        <v>7.0568329919485345E-3</v>
      </c>
      <c r="H332" s="15">
        <f t="shared" si="55"/>
        <v>-9.1116173120728838E-3</v>
      </c>
      <c r="I332" s="10">
        <f t="shared" si="50"/>
        <v>-4.1341295360588504E-3</v>
      </c>
      <c r="J332" s="15">
        <f t="shared" si="51"/>
        <v>-4.6125461254609146E-4</v>
      </c>
      <c r="K332" s="1">
        <f t="shared" si="52"/>
        <v>7.1122647125224743E-4</v>
      </c>
      <c r="L332" s="15">
        <f t="shared" si="53"/>
        <v>-1.1724810837983389E-3</v>
      </c>
      <c r="M332" s="19" t="str">
        <f t="shared" si="57"/>
        <v>Compra</v>
      </c>
      <c r="N332" s="10">
        <f t="shared" si="58"/>
        <v>-4.6125461254609146E-4</v>
      </c>
      <c r="O332" s="5">
        <f t="shared" si="56"/>
        <v>-0.16708591160876107</v>
      </c>
      <c r="P332" s="5"/>
      <c r="Q332" s="5"/>
      <c r="R332" s="5"/>
      <c r="T332" s="12">
        <v>306</v>
      </c>
      <c r="U332" s="12">
        <v>-2.7241504477775868E-4</v>
      </c>
      <c r="V332" s="12">
        <v>-2.4760961783097434E-3</v>
      </c>
    </row>
    <row r="333" spans="1:22" x14ac:dyDescent="0.25">
      <c r="A333" s="3">
        <v>38974</v>
      </c>
      <c r="B333" s="1">
        <v>2168</v>
      </c>
      <c r="C333" s="1">
        <v>2175</v>
      </c>
      <c r="D333" s="1">
        <v>2160.5</v>
      </c>
      <c r="E333" s="1">
        <v>2167</v>
      </c>
      <c r="F333" s="10">
        <f t="shared" si="54"/>
        <v>-4.6125461254609146E-4</v>
      </c>
      <c r="G333" s="1">
        <f t="shared" si="59"/>
        <v>2.2852884678625693E-3</v>
      </c>
      <c r="H333" s="15">
        <f t="shared" si="55"/>
        <v>-3.2183908045977372E-3</v>
      </c>
      <c r="I333" s="10">
        <f t="shared" si="50"/>
        <v>-4.6125461254609146E-4</v>
      </c>
      <c r="J333" s="15">
        <f t="shared" si="51"/>
        <v>-3.9224734656206905E-3</v>
      </c>
      <c r="K333" s="1">
        <f t="shared" si="52"/>
        <v>1.0895943288502249E-4</v>
      </c>
      <c r="L333" s="15">
        <f t="shared" si="53"/>
        <v>-4.0314328985057131E-3</v>
      </c>
      <c r="M333" s="19" t="str">
        <f t="shared" si="57"/>
        <v>Compra</v>
      </c>
      <c r="N333" s="10">
        <f t="shared" si="58"/>
        <v>-3.9224734656206905E-3</v>
      </c>
      <c r="O333" s="5">
        <f t="shared" si="56"/>
        <v>-0.17100838507438176</v>
      </c>
      <c r="P333" s="5"/>
      <c r="Q333" s="5"/>
      <c r="R333" s="5"/>
      <c r="T333" s="12">
        <v>307</v>
      </c>
      <c r="U333" s="12">
        <v>5.4010825863612844E-4</v>
      </c>
      <c r="V333" s="12">
        <v>-5.1335855209236657E-3</v>
      </c>
    </row>
    <row r="334" spans="1:22" x14ac:dyDescent="0.25">
      <c r="A334" s="3">
        <v>38975</v>
      </c>
      <c r="B334" s="1">
        <v>2167</v>
      </c>
      <c r="C334" s="1">
        <v>2167</v>
      </c>
      <c r="D334" s="1">
        <v>2156</v>
      </c>
      <c r="E334" s="1">
        <v>2158.5</v>
      </c>
      <c r="F334" s="10">
        <f t="shared" si="54"/>
        <v>-3.9224734656206905E-3</v>
      </c>
      <c r="G334" s="1">
        <f t="shared" si="59"/>
        <v>-7.5702177452989544E-2</v>
      </c>
      <c r="H334" s="15">
        <f t="shared" si="55"/>
        <v>-4.6125461254609146E-4</v>
      </c>
      <c r="I334" s="10">
        <f t="shared" si="50"/>
        <v>-3.9224734656206905E-3</v>
      </c>
      <c r="J334" s="15">
        <f t="shared" si="51"/>
        <v>-2.0847810979847115E-3</v>
      </c>
      <c r="K334" s="1">
        <f t="shared" si="52"/>
        <v>-4.4224764540802997E-5</v>
      </c>
      <c r="L334" s="15">
        <f t="shared" si="53"/>
        <v>-2.0405563334439086E-3</v>
      </c>
      <c r="M334" s="19" t="str">
        <f t="shared" si="57"/>
        <v>Compra</v>
      </c>
      <c r="N334" s="10">
        <f t="shared" si="58"/>
        <v>-2.0847810979847115E-3</v>
      </c>
      <c r="O334" s="5">
        <f t="shared" si="56"/>
        <v>-0.17309316617236647</v>
      </c>
      <c r="P334" s="5"/>
      <c r="Q334" s="5"/>
      <c r="R334" s="5"/>
      <c r="T334" s="12">
        <v>308</v>
      </c>
      <c r="U334" s="12">
        <v>2.2261692604755572E-4</v>
      </c>
      <c r="V334" s="12">
        <v>3.9305902728450056E-3</v>
      </c>
    </row>
    <row r="335" spans="1:22" x14ac:dyDescent="0.25">
      <c r="A335" s="3">
        <v>38978</v>
      </c>
      <c r="B335" s="1">
        <v>2157</v>
      </c>
      <c r="C335" s="1">
        <v>2157</v>
      </c>
      <c r="D335" s="1">
        <v>2147.5</v>
      </c>
      <c r="E335" s="1">
        <v>2154</v>
      </c>
      <c r="F335" s="10">
        <f t="shared" si="54"/>
        <v>-2.0847810979847115E-3</v>
      </c>
      <c r="G335" s="1">
        <f t="shared" si="59"/>
        <v>-0.35419550424305285</v>
      </c>
      <c r="H335" s="15">
        <f t="shared" si="55"/>
        <v>-3.9224734656206905E-3</v>
      </c>
      <c r="I335" s="10">
        <f t="shared" si="50"/>
        <v>-1.3908205841446364E-3</v>
      </c>
      <c r="J335" s="15">
        <f t="shared" si="51"/>
        <v>5.3389043639739953E-3</v>
      </c>
      <c r="K335" s="1">
        <f t="shared" si="52"/>
        <v>2.246041478500698E-4</v>
      </c>
      <c r="L335" s="15">
        <f t="shared" si="53"/>
        <v>5.1143002161239256E-3</v>
      </c>
      <c r="M335" s="19" t="str">
        <f t="shared" si="57"/>
        <v>Compra</v>
      </c>
      <c r="N335" s="10">
        <f t="shared" si="58"/>
        <v>5.3389043639739953E-3</v>
      </c>
      <c r="O335" s="5">
        <f t="shared" si="56"/>
        <v>-0.16775426180839248</v>
      </c>
      <c r="P335" s="5"/>
      <c r="Q335" s="5"/>
      <c r="R335" s="5"/>
      <c r="T335" s="12">
        <v>309</v>
      </c>
      <c r="U335" s="12">
        <v>1.2634960794201858E-4</v>
      </c>
      <c r="V335" s="12">
        <v>-5.8590843147145644E-4</v>
      </c>
    </row>
    <row r="336" spans="1:22" x14ac:dyDescent="0.25">
      <c r="A336" s="3">
        <v>38979</v>
      </c>
      <c r="B336" s="1">
        <v>2157.5</v>
      </c>
      <c r="C336" s="1">
        <v>2172</v>
      </c>
      <c r="D336" s="1">
        <v>2149</v>
      </c>
      <c r="E336" s="1">
        <v>2165.5</v>
      </c>
      <c r="F336" s="10">
        <f t="shared" si="54"/>
        <v>5.3389043639739953E-3</v>
      </c>
      <c r="G336" s="1">
        <f t="shared" si="59"/>
        <v>0.31228888860288834</v>
      </c>
      <c r="H336" s="15">
        <f t="shared" si="55"/>
        <v>-2.0847810979847115E-3</v>
      </c>
      <c r="I336" s="10">
        <f t="shared" si="50"/>
        <v>3.7079953650058783E-3</v>
      </c>
      <c r="J336" s="15">
        <f t="shared" si="51"/>
        <v>6.2341260678826504E-3</v>
      </c>
      <c r="K336" s="1">
        <f t="shared" si="52"/>
        <v>-1.1629418775481512E-4</v>
      </c>
      <c r="L336" s="15">
        <f t="shared" si="53"/>
        <v>6.3504202556374659E-3</v>
      </c>
      <c r="M336" s="19" t="str">
        <f t="shared" si="57"/>
        <v>Venda</v>
      </c>
      <c r="N336" s="10">
        <f t="shared" si="58"/>
        <v>-6.2341260678826504E-3</v>
      </c>
      <c r="O336" s="5">
        <f t="shared" si="56"/>
        <v>-0.17398838787627513</v>
      </c>
      <c r="P336" s="5"/>
      <c r="Q336" s="5"/>
      <c r="R336" s="5"/>
      <c r="T336" s="12">
        <v>310</v>
      </c>
      <c r="U336" s="12">
        <v>-5.5642917422685234E-4</v>
      </c>
      <c r="V336" s="12">
        <v>-1.0937823699336352E-2</v>
      </c>
    </row>
    <row r="337" spans="1:22" x14ac:dyDescent="0.25">
      <c r="A337" s="3">
        <v>38980</v>
      </c>
      <c r="B337" s="1">
        <v>2162</v>
      </c>
      <c r="C337" s="1">
        <v>2186.5</v>
      </c>
      <c r="D337" s="1">
        <v>2159</v>
      </c>
      <c r="E337" s="1">
        <v>2179</v>
      </c>
      <c r="F337" s="10">
        <f t="shared" si="54"/>
        <v>6.2341260678826504E-3</v>
      </c>
      <c r="G337" s="1">
        <f t="shared" si="59"/>
        <v>0.69173194643047209</v>
      </c>
      <c r="H337" s="15">
        <f t="shared" si="55"/>
        <v>5.3389043639739953E-3</v>
      </c>
      <c r="I337" s="10">
        <f t="shared" si="50"/>
        <v>7.8630897317297777E-3</v>
      </c>
      <c r="J337" s="15">
        <f t="shared" si="51"/>
        <v>1.8357044515832976E-2</v>
      </c>
      <c r="K337" s="1">
        <f t="shared" si="52"/>
        <v>-8.9859249723810782E-4</v>
      </c>
      <c r="L337" s="15">
        <f t="shared" si="53"/>
        <v>1.9255637013071085E-2</v>
      </c>
      <c r="M337" s="19" t="str">
        <f t="shared" si="57"/>
        <v>Venda</v>
      </c>
      <c r="N337" s="10">
        <f t="shared" si="58"/>
        <v>-1.8357044515832976E-2</v>
      </c>
      <c r="O337" s="5">
        <f t="shared" si="56"/>
        <v>-0.19234543239210811</v>
      </c>
      <c r="P337" s="5"/>
      <c r="Q337" s="5"/>
      <c r="R337" s="5"/>
      <c r="T337" s="12">
        <v>311</v>
      </c>
      <c r="U337" s="12">
        <v>7.0130354258874657E-5</v>
      </c>
      <c r="V337" s="12">
        <v>-1.0003629123983846E-3</v>
      </c>
    </row>
    <row r="338" spans="1:22" x14ac:dyDescent="0.25">
      <c r="A338" s="3">
        <v>38981</v>
      </c>
      <c r="B338" s="1">
        <v>2176</v>
      </c>
      <c r="C338" s="1">
        <v>2222</v>
      </c>
      <c r="D338" s="1">
        <v>2174.5</v>
      </c>
      <c r="E338" s="1">
        <v>2219</v>
      </c>
      <c r="F338" s="10">
        <f t="shared" si="54"/>
        <v>1.8357044515832976E-2</v>
      </c>
      <c r="G338" s="1">
        <f t="shared" si="59"/>
        <v>1.4878703697627447</v>
      </c>
      <c r="H338" s="15">
        <f t="shared" si="55"/>
        <v>6.2341260678826504E-3</v>
      </c>
      <c r="I338" s="10">
        <f t="shared" si="50"/>
        <v>1.9761029411764719E-2</v>
      </c>
      <c r="J338" s="15">
        <f t="shared" si="51"/>
        <v>-2.7039206849932551E-3</v>
      </c>
      <c r="K338" s="1">
        <f t="shared" si="52"/>
        <v>-1.3284257390163471E-3</v>
      </c>
      <c r="L338" s="15">
        <f t="shared" si="53"/>
        <v>-1.375494945976908E-3</v>
      </c>
      <c r="M338" s="19" t="str">
        <f t="shared" si="57"/>
        <v>Venda</v>
      </c>
      <c r="N338" s="10">
        <f t="shared" si="58"/>
        <v>2.7039206849932551E-3</v>
      </c>
      <c r="O338" s="5">
        <f t="shared" si="56"/>
        <v>-0.18964151170711485</v>
      </c>
      <c r="P338" s="5"/>
      <c r="Q338" s="5"/>
      <c r="R338" s="5"/>
      <c r="T338" s="12">
        <v>312</v>
      </c>
      <c r="U338" s="12">
        <v>8.8940515864322216E-4</v>
      </c>
      <c r="V338" s="12">
        <v>-4.2385581041237956E-4</v>
      </c>
    </row>
    <row r="339" spans="1:22" x14ac:dyDescent="0.25">
      <c r="A339" s="3">
        <v>38982</v>
      </c>
      <c r="B339" s="1">
        <v>2227</v>
      </c>
      <c r="C339" s="1">
        <v>2235</v>
      </c>
      <c r="D339" s="1">
        <v>2208</v>
      </c>
      <c r="E339" s="1">
        <v>2213</v>
      </c>
      <c r="F339" s="10">
        <f t="shared" si="54"/>
        <v>-2.7039206849932551E-3</v>
      </c>
      <c r="G339" s="1">
        <f t="shared" si="59"/>
        <v>-8.124741694191627E-2</v>
      </c>
      <c r="H339" s="15">
        <f t="shared" si="55"/>
        <v>1.8357044515832976E-2</v>
      </c>
      <c r="I339" s="10">
        <f t="shared" si="50"/>
        <v>-6.2864840592725679E-3</v>
      </c>
      <c r="J339" s="15">
        <f t="shared" si="51"/>
        <v>5.4225033890646923E-3</v>
      </c>
      <c r="K339" s="1">
        <f t="shared" si="52"/>
        <v>-1.6369743296910176E-3</v>
      </c>
      <c r="L339" s="15">
        <f t="shared" si="53"/>
        <v>7.0594777187557101E-3</v>
      </c>
      <c r="M339" s="19" t="str">
        <f t="shared" si="57"/>
        <v>Compra</v>
      </c>
      <c r="N339" s="10">
        <f t="shared" si="58"/>
        <v>5.4225033890646923E-3</v>
      </c>
      <c r="O339" s="5">
        <f t="shared" si="56"/>
        <v>-0.18421900831805016</v>
      </c>
      <c r="P339" s="5"/>
      <c r="Q339" s="5"/>
      <c r="R339" s="5"/>
      <c r="T339" s="12">
        <v>313</v>
      </c>
      <c r="U339" s="12">
        <v>-1.4979671250676987E-4</v>
      </c>
      <c r="V339" s="12">
        <v>1.313128494731156E-3</v>
      </c>
    </row>
    <row r="340" spans="1:22" x14ac:dyDescent="0.25">
      <c r="A340" s="3">
        <v>38985</v>
      </c>
      <c r="B340" s="1">
        <v>2200</v>
      </c>
      <c r="C340" s="1">
        <v>2238</v>
      </c>
      <c r="D340" s="1">
        <v>2200</v>
      </c>
      <c r="E340" s="1">
        <v>2225</v>
      </c>
      <c r="F340" s="10">
        <f t="shared" si="54"/>
        <v>5.4225033890646923E-3</v>
      </c>
      <c r="G340" s="1">
        <f t="shared" si="59"/>
        <v>-0.31724726078182497</v>
      </c>
      <c r="H340" s="15">
        <f t="shared" si="55"/>
        <v>-2.7039206849932551E-3</v>
      </c>
      <c r="I340" s="10">
        <f t="shared" si="50"/>
        <v>1.1363636363636465E-2</v>
      </c>
      <c r="J340" s="15">
        <f t="shared" si="51"/>
        <v>-1.6179775280898867E-2</v>
      </c>
      <c r="K340" s="1">
        <f t="shared" si="52"/>
        <v>-1.8532776219886364E-4</v>
      </c>
      <c r="L340" s="15">
        <f t="shared" si="53"/>
        <v>-1.5994447518700005E-2</v>
      </c>
      <c r="M340" s="19" t="str">
        <f t="shared" si="57"/>
        <v>Venda</v>
      </c>
      <c r="N340" s="10">
        <f t="shared" si="58"/>
        <v>1.6179775280898867E-2</v>
      </c>
      <c r="O340" s="5">
        <f t="shared" si="56"/>
        <v>-0.16803923303715129</v>
      </c>
      <c r="P340" s="5"/>
      <c r="Q340" s="5"/>
      <c r="R340" s="5"/>
      <c r="T340" s="12">
        <v>314</v>
      </c>
      <c r="U340" s="12">
        <v>-2.4889344074284324E-4</v>
      </c>
      <c r="V340" s="12">
        <v>-6.2581946373422449E-3</v>
      </c>
    </row>
    <row r="341" spans="1:22" x14ac:dyDescent="0.25">
      <c r="A341" s="3">
        <v>38986</v>
      </c>
      <c r="B341" s="1">
        <v>2218</v>
      </c>
      <c r="C341" s="1">
        <v>2221</v>
      </c>
      <c r="D341" s="1">
        <v>2187.5</v>
      </c>
      <c r="E341" s="1">
        <v>2189</v>
      </c>
      <c r="F341" s="10">
        <f t="shared" si="54"/>
        <v>-1.6179775280898867E-2</v>
      </c>
      <c r="G341" s="1">
        <f t="shared" si="59"/>
        <v>-0.33783624154630087</v>
      </c>
      <c r="H341" s="15">
        <f t="shared" si="55"/>
        <v>5.4225033890646923E-3</v>
      </c>
      <c r="I341" s="10">
        <f t="shared" si="50"/>
        <v>-1.3074842200180292E-2</v>
      </c>
      <c r="J341" s="15">
        <f t="shared" si="51"/>
        <v>1.3704888076746524E-3</v>
      </c>
      <c r="K341" s="1">
        <f t="shared" si="52"/>
        <v>-3.2098476355983446E-4</v>
      </c>
      <c r="L341" s="15">
        <f t="shared" si="53"/>
        <v>1.691473571234487E-3</v>
      </c>
      <c r="M341" s="19" t="str">
        <f t="shared" si="57"/>
        <v>Compra</v>
      </c>
      <c r="N341" s="10">
        <f t="shared" si="58"/>
        <v>1.3704888076746524E-3</v>
      </c>
      <c r="O341" s="5">
        <f t="shared" si="56"/>
        <v>-0.16666874422947664</v>
      </c>
      <c r="P341" s="5"/>
      <c r="Q341" s="5"/>
      <c r="R341" s="5"/>
      <c r="T341" s="12">
        <v>315</v>
      </c>
      <c r="U341" s="12">
        <v>-1.2387294277202754E-4</v>
      </c>
      <c r="V341" s="12">
        <v>1.7612998433567983E-3</v>
      </c>
    </row>
    <row r="342" spans="1:22" x14ac:dyDescent="0.25">
      <c r="A342" s="3">
        <v>38987</v>
      </c>
      <c r="B342" s="1">
        <v>2183</v>
      </c>
      <c r="C342" s="1">
        <v>2192</v>
      </c>
      <c r="D342" s="1">
        <v>2181.5</v>
      </c>
      <c r="E342" s="1">
        <v>2192</v>
      </c>
      <c r="F342" s="10">
        <f t="shared" si="54"/>
        <v>1.3704888076746524E-3</v>
      </c>
      <c r="G342" s="1">
        <f t="shared" si="59"/>
        <v>-0.1134840237709568</v>
      </c>
      <c r="H342" s="15">
        <f t="shared" si="55"/>
        <v>-1.6179775280898867E-2</v>
      </c>
      <c r="I342" s="10">
        <f t="shared" si="50"/>
        <v>4.1227668346313084E-3</v>
      </c>
      <c r="J342" s="15">
        <f t="shared" si="51"/>
        <v>-1.0492700729927029E-2</v>
      </c>
      <c r="K342" s="1">
        <f t="shared" si="52"/>
        <v>1.1472730007100248E-3</v>
      </c>
      <c r="L342" s="15">
        <f t="shared" si="53"/>
        <v>-1.1639973730637054E-2</v>
      </c>
      <c r="M342" s="19" t="str">
        <f t="shared" si="57"/>
        <v>Compra</v>
      </c>
      <c r="N342" s="10">
        <f t="shared" si="58"/>
        <v>-1.0492700729927029E-2</v>
      </c>
      <c r="O342" s="5">
        <f t="shared" si="56"/>
        <v>-0.17716144495940367</v>
      </c>
      <c r="P342" s="5"/>
      <c r="Q342" s="5"/>
      <c r="R342" s="5"/>
      <c r="T342" s="12">
        <v>316</v>
      </c>
      <c r="U342" s="12">
        <v>3.7030529352843569E-4</v>
      </c>
      <c r="V342" s="12">
        <v>7.5699095593440048E-3</v>
      </c>
    </row>
    <row r="343" spans="1:22" x14ac:dyDescent="0.25">
      <c r="A343" s="3">
        <v>38988</v>
      </c>
      <c r="B343" s="1">
        <v>2186</v>
      </c>
      <c r="C343" s="1">
        <v>2192</v>
      </c>
      <c r="D343" s="1">
        <v>2169</v>
      </c>
      <c r="E343" s="1">
        <v>2169</v>
      </c>
      <c r="F343" s="10">
        <f t="shared" si="54"/>
        <v>-1.0492700729927029E-2</v>
      </c>
      <c r="G343" s="1">
        <f t="shared" si="59"/>
        <v>-0.25461905542654906</v>
      </c>
      <c r="H343" s="15">
        <f t="shared" si="55"/>
        <v>1.3704888076746524E-3</v>
      </c>
      <c r="I343" s="10">
        <f t="shared" si="50"/>
        <v>-7.7767612076852233E-3</v>
      </c>
      <c r="J343" s="15">
        <f t="shared" si="51"/>
        <v>2.7662517289073207E-3</v>
      </c>
      <c r="K343" s="1">
        <f t="shared" si="52"/>
        <v>-9.7998527413917897E-5</v>
      </c>
      <c r="L343" s="15">
        <f t="shared" si="53"/>
        <v>2.8642502563212386E-3</v>
      </c>
      <c r="M343" s="19" t="str">
        <f t="shared" si="57"/>
        <v>Compra</v>
      </c>
      <c r="N343" s="10">
        <f t="shared" si="58"/>
        <v>2.7662517289073207E-3</v>
      </c>
      <c r="O343" s="5">
        <f t="shared" si="56"/>
        <v>-0.17439519323049635</v>
      </c>
      <c r="P343" s="5"/>
      <c r="Q343" s="5"/>
      <c r="R343" s="5"/>
      <c r="T343" s="12">
        <v>317</v>
      </c>
      <c r="U343" s="12">
        <v>-5.1135185307386887E-4</v>
      </c>
      <c r="V343" s="12">
        <v>-4.1543220624036515E-4</v>
      </c>
    </row>
    <row r="344" spans="1:22" x14ac:dyDescent="0.25">
      <c r="A344" s="3">
        <v>38989</v>
      </c>
      <c r="B344" s="1">
        <v>2167.5</v>
      </c>
      <c r="C344" s="1">
        <v>2183</v>
      </c>
      <c r="D344" s="1">
        <v>2166.5</v>
      </c>
      <c r="E344" s="1">
        <v>2175</v>
      </c>
      <c r="F344" s="10">
        <f t="shared" si="54"/>
        <v>2.7662517289073207E-3</v>
      </c>
      <c r="G344" s="1">
        <f t="shared" si="59"/>
        <v>-0.79511602871704645</v>
      </c>
      <c r="H344" s="15">
        <f t="shared" si="55"/>
        <v>-1.0492700729927029E-2</v>
      </c>
      <c r="I344" s="10">
        <f t="shared" si="50"/>
        <v>3.4602076124568004E-3</v>
      </c>
      <c r="J344" s="15">
        <f t="shared" si="51"/>
        <v>-2.2988505747126853E-3</v>
      </c>
      <c r="K344" s="1">
        <f t="shared" si="52"/>
        <v>7.2594033489673947E-4</v>
      </c>
      <c r="L344" s="15">
        <f t="shared" si="53"/>
        <v>-3.0247909096094245E-3</v>
      </c>
      <c r="M344" s="19" t="str">
        <f t="shared" si="57"/>
        <v>Compra</v>
      </c>
      <c r="N344" s="10">
        <f t="shared" si="58"/>
        <v>-2.2988505747126853E-3</v>
      </c>
      <c r="O344" s="5">
        <f t="shared" si="56"/>
        <v>-0.17669404380520903</v>
      </c>
      <c r="P344" s="5"/>
      <c r="Q344" s="5"/>
      <c r="R344" s="5"/>
      <c r="T344" s="12">
        <v>318</v>
      </c>
      <c r="U344" s="12">
        <v>-9.4298383717598467E-4</v>
      </c>
      <c r="V344" s="12">
        <v>5.1173808687159737E-3</v>
      </c>
    </row>
    <row r="345" spans="1:22" x14ac:dyDescent="0.25">
      <c r="A345" s="3">
        <v>38992</v>
      </c>
      <c r="B345" s="1">
        <v>2188</v>
      </c>
      <c r="C345" s="1">
        <v>2189</v>
      </c>
      <c r="D345" s="1">
        <v>2169.5</v>
      </c>
      <c r="E345" s="1">
        <v>2170</v>
      </c>
      <c r="F345" s="10">
        <f t="shared" si="54"/>
        <v>-2.2988505747126853E-3</v>
      </c>
      <c r="G345" s="1">
        <f t="shared" si="59"/>
        <v>-0.69461614771112401</v>
      </c>
      <c r="H345" s="15">
        <f t="shared" si="55"/>
        <v>2.7662517289073207E-3</v>
      </c>
      <c r="I345" s="10">
        <f t="shared" si="50"/>
        <v>-8.2266910420475403E-3</v>
      </c>
      <c r="J345" s="15">
        <f t="shared" si="51"/>
        <v>1.0599078341013923E-2</v>
      </c>
      <c r="K345" s="1">
        <f t="shared" si="52"/>
        <v>-1.7009295217017357E-4</v>
      </c>
      <c r="L345" s="15">
        <f t="shared" si="53"/>
        <v>1.0769171293184096E-2</v>
      </c>
      <c r="M345" s="19" t="str">
        <f t="shared" si="57"/>
        <v>Compra</v>
      </c>
      <c r="N345" s="10">
        <f t="shared" si="58"/>
        <v>1.0599078341013923E-2</v>
      </c>
      <c r="O345" s="5">
        <f t="shared" si="56"/>
        <v>-0.16609496546419511</v>
      </c>
      <c r="P345" s="5"/>
      <c r="Q345" s="5"/>
      <c r="R345" s="5"/>
      <c r="T345" s="12">
        <v>319</v>
      </c>
      <c r="U345" s="12">
        <v>-2.0533045412930598E-4</v>
      </c>
      <c r="V345" s="12">
        <v>-1.0649173010073941E-2</v>
      </c>
    </row>
    <row r="346" spans="1:22" x14ac:dyDescent="0.25">
      <c r="A346" s="3">
        <v>38993</v>
      </c>
      <c r="B346" s="1">
        <v>2175</v>
      </c>
      <c r="C346" s="1">
        <v>2193</v>
      </c>
      <c r="D346" s="1">
        <v>2171.5</v>
      </c>
      <c r="E346" s="1">
        <v>2193</v>
      </c>
      <c r="F346" s="10">
        <f t="shared" si="54"/>
        <v>1.0599078341013923E-2</v>
      </c>
      <c r="G346" s="1">
        <f t="shared" si="59"/>
        <v>-0.32902634517774471</v>
      </c>
      <c r="H346" s="15">
        <f t="shared" si="55"/>
        <v>-2.2988505747126853E-3</v>
      </c>
      <c r="I346" s="10">
        <f t="shared" si="50"/>
        <v>8.2758620689655782E-3</v>
      </c>
      <c r="J346" s="15">
        <f t="shared" si="51"/>
        <v>-8.8919288645691319E-3</v>
      </c>
      <c r="K346" s="1">
        <f t="shared" si="52"/>
        <v>-1.4716973603179381E-4</v>
      </c>
      <c r="L346" s="15">
        <f t="shared" si="53"/>
        <v>-8.7447591285373383E-3</v>
      </c>
      <c r="M346" s="19" t="str">
        <f t="shared" si="57"/>
        <v>Venda</v>
      </c>
      <c r="N346" s="10">
        <f t="shared" si="58"/>
        <v>8.8919288645691319E-3</v>
      </c>
      <c r="O346" s="5">
        <f t="shared" si="56"/>
        <v>-0.15720303659962598</v>
      </c>
      <c r="P346" s="5"/>
      <c r="Q346" s="5"/>
      <c r="R346" s="5"/>
      <c r="T346" s="12">
        <v>320</v>
      </c>
      <c r="U346" s="12">
        <v>-3.3196009214993543E-4</v>
      </c>
      <c r="V346" s="12">
        <v>-1.0689271364281829E-3</v>
      </c>
    </row>
    <row r="347" spans="1:22" x14ac:dyDescent="0.25">
      <c r="A347" s="3">
        <v>38994</v>
      </c>
      <c r="B347" s="1">
        <v>2189</v>
      </c>
      <c r="C347" s="1">
        <v>2189</v>
      </c>
      <c r="D347" s="1">
        <v>2172</v>
      </c>
      <c r="E347" s="1">
        <v>2173.5</v>
      </c>
      <c r="F347" s="10">
        <f t="shared" si="54"/>
        <v>-8.8919288645691319E-3</v>
      </c>
      <c r="G347" s="1">
        <f t="shared" si="59"/>
        <v>-0.69828656039044623</v>
      </c>
      <c r="H347" s="15">
        <f t="shared" si="55"/>
        <v>1.0599078341013923E-2</v>
      </c>
      <c r="I347" s="10">
        <f t="shared" si="50"/>
        <v>-7.0808588396528149E-3</v>
      </c>
      <c r="J347" s="15">
        <f t="shared" si="51"/>
        <v>2.3004370830448373E-4</v>
      </c>
      <c r="K347" s="1">
        <f t="shared" si="52"/>
        <v>-8.8299633820696248E-4</v>
      </c>
      <c r="L347" s="15">
        <f t="shared" si="53"/>
        <v>1.1130400465114462E-3</v>
      </c>
      <c r="M347" s="19" t="str">
        <f t="shared" si="57"/>
        <v>Compra</v>
      </c>
      <c r="N347" s="10">
        <f t="shared" si="58"/>
        <v>2.3004370830448373E-4</v>
      </c>
      <c r="O347" s="5">
        <f t="shared" si="56"/>
        <v>-0.15697299289132149</v>
      </c>
      <c r="P347" s="5"/>
      <c r="Q347" s="5"/>
      <c r="R347" s="5"/>
      <c r="T347" s="12">
        <v>321</v>
      </c>
      <c r="U347" s="12">
        <v>7.9636209391297408E-4</v>
      </c>
      <c r="V347" s="12">
        <v>-1.0301708383599801E-3</v>
      </c>
    </row>
    <row r="348" spans="1:22" x14ac:dyDescent="0.25">
      <c r="A348" s="3">
        <v>38995</v>
      </c>
      <c r="B348" s="1">
        <v>2174</v>
      </c>
      <c r="C348" s="1">
        <v>2180</v>
      </c>
      <c r="D348" s="1">
        <v>2167</v>
      </c>
      <c r="E348" s="1">
        <v>2174</v>
      </c>
      <c r="F348" s="10">
        <f t="shared" si="54"/>
        <v>2.3004370830448373E-4</v>
      </c>
      <c r="G348" s="1">
        <f t="shared" si="59"/>
        <v>-0.50579068362471946</v>
      </c>
      <c r="H348" s="15">
        <f t="shared" si="55"/>
        <v>-8.8919288645691319E-3</v>
      </c>
      <c r="I348" s="10">
        <f t="shared" si="50"/>
        <v>0</v>
      </c>
      <c r="J348" s="15">
        <f t="shared" si="51"/>
        <v>-6.89972401103911E-4</v>
      </c>
      <c r="K348" s="1">
        <f t="shared" si="52"/>
        <v>6.409736379978468E-4</v>
      </c>
      <c r="L348" s="15">
        <f t="shared" si="53"/>
        <v>-1.3309460391017578E-3</v>
      </c>
      <c r="M348" s="19" t="str">
        <f t="shared" si="57"/>
        <v>Compra</v>
      </c>
      <c r="N348" s="10">
        <f t="shared" si="58"/>
        <v>-6.89972401103911E-4</v>
      </c>
      <c r="O348" s="5">
        <f t="shared" si="56"/>
        <v>-0.15766296529242541</v>
      </c>
      <c r="P348" s="5"/>
      <c r="Q348" s="5"/>
      <c r="R348" s="5"/>
      <c r="T348" s="12">
        <v>322</v>
      </c>
      <c r="U348" s="12">
        <v>-5.2658998014476132E-5</v>
      </c>
      <c r="V348" s="12">
        <v>5.2658998014476132E-5</v>
      </c>
    </row>
    <row r="349" spans="1:22" x14ac:dyDescent="0.25">
      <c r="A349" s="3">
        <v>38996</v>
      </c>
      <c r="B349" s="1">
        <v>2174</v>
      </c>
      <c r="C349" s="1">
        <v>2183</v>
      </c>
      <c r="D349" s="1">
        <v>2171.5</v>
      </c>
      <c r="E349" s="1">
        <v>2172.5</v>
      </c>
      <c r="F349" s="10">
        <f t="shared" si="54"/>
        <v>-6.89972401103911E-4</v>
      </c>
      <c r="G349" s="1">
        <f t="shared" si="59"/>
        <v>-0.62325089752891272</v>
      </c>
      <c r="H349" s="15">
        <f t="shared" si="55"/>
        <v>2.3004370830448373E-4</v>
      </c>
      <c r="I349" s="10">
        <f t="shared" si="50"/>
        <v>-6.89972401103911E-4</v>
      </c>
      <c r="J349" s="15">
        <f t="shared" si="51"/>
        <v>-3.4522439585730202E-3</v>
      </c>
      <c r="K349" s="1">
        <f t="shared" si="52"/>
        <v>-1.3147836385260931E-4</v>
      </c>
      <c r="L349" s="15">
        <f t="shared" si="53"/>
        <v>-3.3207655947204108E-3</v>
      </c>
      <c r="M349" s="19" t="str">
        <f t="shared" si="57"/>
        <v>Compra</v>
      </c>
      <c r="N349" s="10">
        <f t="shared" si="58"/>
        <v>-3.4522439585730202E-3</v>
      </c>
      <c r="O349" s="5">
        <f t="shared" si="56"/>
        <v>-0.16111520925099843</v>
      </c>
      <c r="P349" s="5"/>
      <c r="Q349" s="5"/>
      <c r="R349" s="5"/>
      <c r="T349" s="12">
        <v>323</v>
      </c>
      <c r="U349" s="12">
        <v>-1.5974848840219784E-4</v>
      </c>
      <c r="V349" s="12">
        <v>5.7724706586548572E-3</v>
      </c>
    </row>
    <row r="350" spans="1:22" x14ac:dyDescent="0.25">
      <c r="A350" s="3">
        <v>38999</v>
      </c>
      <c r="B350" s="1">
        <v>2174</v>
      </c>
      <c r="C350" s="1">
        <v>2174.5</v>
      </c>
      <c r="D350" s="1">
        <v>2164</v>
      </c>
      <c r="E350" s="1">
        <v>2165</v>
      </c>
      <c r="F350" s="10">
        <f t="shared" si="54"/>
        <v>-3.4522439585730202E-3</v>
      </c>
      <c r="G350" s="1">
        <f t="shared" si="59"/>
        <v>-0.6035451976020515</v>
      </c>
      <c r="H350" s="15">
        <f t="shared" si="55"/>
        <v>-6.89972401103911E-4</v>
      </c>
      <c r="I350" s="10">
        <f t="shared" si="50"/>
        <v>-4.1398344066236881E-3</v>
      </c>
      <c r="J350" s="15">
        <f t="shared" si="51"/>
        <v>0</v>
      </c>
      <c r="K350" s="1">
        <f t="shared" si="52"/>
        <v>2.8458024650785337E-5</v>
      </c>
      <c r="L350" s="15">
        <f t="shared" si="53"/>
        <v>-2.8458024650785337E-5</v>
      </c>
      <c r="M350" s="19" t="str">
        <f t="shared" si="57"/>
        <v>Compra</v>
      </c>
      <c r="N350" s="10">
        <f t="shared" si="58"/>
        <v>0</v>
      </c>
      <c r="O350" s="5">
        <f t="shared" si="56"/>
        <v>-0.16111520925099843</v>
      </c>
      <c r="P350" s="5"/>
      <c r="Q350" s="5"/>
      <c r="R350" s="5"/>
      <c r="T350" s="12">
        <v>324</v>
      </c>
      <c r="U350" s="12">
        <v>-3.3937305586332779E-5</v>
      </c>
      <c r="V350" s="12">
        <v>-7.1753650199950355E-3</v>
      </c>
    </row>
    <row r="351" spans="1:22" x14ac:dyDescent="0.25">
      <c r="A351" s="3">
        <v>39000</v>
      </c>
      <c r="B351" s="1">
        <v>2163</v>
      </c>
      <c r="C351" s="1">
        <v>2165</v>
      </c>
      <c r="D351" s="1">
        <v>2156.5</v>
      </c>
      <c r="E351" s="1">
        <v>2165</v>
      </c>
      <c r="F351" s="10">
        <f t="shared" si="54"/>
        <v>0</v>
      </c>
      <c r="G351" s="1">
        <f t="shared" si="59"/>
        <v>-0.49149512511220284</v>
      </c>
      <c r="H351" s="15">
        <f t="shared" si="55"/>
        <v>-3.4522439585730202E-3</v>
      </c>
      <c r="I351" s="10">
        <f t="shared" si="50"/>
        <v>9.2464170134065604E-4</v>
      </c>
      <c r="J351" s="15">
        <f t="shared" si="51"/>
        <v>2.3094688221709792E-3</v>
      </c>
      <c r="K351" s="1">
        <f t="shared" si="52"/>
        <v>1.4133469734088001E-4</v>
      </c>
      <c r="L351" s="15">
        <f t="shared" si="53"/>
        <v>2.1681341248300993E-3</v>
      </c>
      <c r="M351" s="19" t="str">
        <f t="shared" si="57"/>
        <v>Compra</v>
      </c>
      <c r="N351" s="10">
        <f t="shared" si="58"/>
        <v>2.3094688221709792E-3</v>
      </c>
      <c r="O351" s="5">
        <f t="shared" si="56"/>
        <v>-0.15880574042882745</v>
      </c>
      <c r="P351" s="5"/>
      <c r="Q351" s="5"/>
      <c r="R351" s="5"/>
      <c r="T351" s="12">
        <v>325</v>
      </c>
      <c r="U351" s="12">
        <v>-5.4172338790836475E-4</v>
      </c>
      <c r="V351" s="12">
        <v>5.6951551049380083E-3</v>
      </c>
    </row>
    <row r="352" spans="1:22" x14ac:dyDescent="0.25">
      <c r="A352" s="3">
        <v>39001</v>
      </c>
      <c r="B352" s="1">
        <v>2170</v>
      </c>
      <c r="C352" s="1">
        <v>2174</v>
      </c>
      <c r="D352" s="1">
        <v>2158.5</v>
      </c>
      <c r="E352" s="1">
        <v>2170</v>
      </c>
      <c r="F352" s="10">
        <f t="shared" si="54"/>
        <v>2.3094688221709792E-3</v>
      </c>
      <c r="G352" s="1">
        <f t="shared" si="59"/>
        <v>-6.6863889861097661E-2</v>
      </c>
      <c r="H352" s="15">
        <f t="shared" si="55"/>
        <v>0</v>
      </c>
      <c r="I352" s="10">
        <f t="shared" si="50"/>
        <v>0</v>
      </c>
      <c r="J352" s="15">
        <f t="shared" si="51"/>
        <v>-1.1520737327188946E-2</v>
      </c>
      <c r="K352" s="1">
        <f t="shared" si="52"/>
        <v>-1.7764614775753906E-4</v>
      </c>
      <c r="L352" s="15">
        <f t="shared" si="53"/>
        <v>-1.1343091179431407E-2</v>
      </c>
      <c r="M352" s="19" t="str">
        <f t="shared" si="57"/>
        <v>Venda</v>
      </c>
      <c r="N352" s="10">
        <f t="shared" si="58"/>
        <v>1.1520737327188946E-2</v>
      </c>
      <c r="O352" s="5">
        <f t="shared" si="56"/>
        <v>-0.1472850031016385</v>
      </c>
      <c r="P352" s="5"/>
      <c r="Q352" s="5"/>
      <c r="R352" s="5"/>
      <c r="T352" s="12">
        <v>326</v>
      </c>
      <c r="U352" s="12">
        <v>4.3562103993005045E-4</v>
      </c>
      <c r="V352" s="12">
        <v>6.5557562613983216E-3</v>
      </c>
    </row>
    <row r="353" spans="1:22" x14ac:dyDescent="0.25">
      <c r="A353" s="3">
        <v>39003</v>
      </c>
      <c r="B353" s="1">
        <v>2154</v>
      </c>
      <c r="C353" s="1">
        <v>2155</v>
      </c>
      <c r="D353" s="1">
        <v>2144.5</v>
      </c>
      <c r="E353" s="1">
        <v>2145</v>
      </c>
      <c r="F353" s="10">
        <f t="shared" si="54"/>
        <v>-1.1520737327188946E-2</v>
      </c>
      <c r="G353" s="1">
        <f t="shared" si="59"/>
        <v>-1.6600499271547029</v>
      </c>
      <c r="H353" s="15">
        <f t="shared" si="55"/>
        <v>2.3094688221709792E-3</v>
      </c>
      <c r="I353" s="10">
        <f t="shared" si="50"/>
        <v>-4.1782729805014407E-3</v>
      </c>
      <c r="J353" s="15">
        <f t="shared" si="51"/>
        <v>-3.2634032634032417E-3</v>
      </c>
      <c r="K353" s="1">
        <f t="shared" si="52"/>
        <v>-1.3830356367686156E-4</v>
      </c>
      <c r="L353" s="15">
        <f t="shared" si="53"/>
        <v>-3.1250996997263802E-3</v>
      </c>
      <c r="M353" s="19" t="str">
        <f t="shared" si="57"/>
        <v>Compra</v>
      </c>
      <c r="N353" s="10">
        <f t="shared" si="58"/>
        <v>-3.2634032634032417E-3</v>
      </c>
      <c r="O353" s="5">
        <f t="shared" si="56"/>
        <v>-0.15054840636504174</v>
      </c>
      <c r="P353" s="5"/>
      <c r="Q353" s="5"/>
      <c r="R353" s="5"/>
      <c r="T353" s="12">
        <v>327</v>
      </c>
      <c r="U353" s="12">
        <v>-7.094439478098377E-4</v>
      </c>
      <c r="V353" s="12">
        <v>5.1065742417232586E-3</v>
      </c>
    </row>
    <row r="354" spans="1:22" x14ac:dyDescent="0.25">
      <c r="A354" s="3">
        <v>39006</v>
      </c>
      <c r="B354" s="1">
        <v>2144</v>
      </c>
      <c r="C354" s="1">
        <v>2144</v>
      </c>
      <c r="D354" s="1">
        <v>2135</v>
      </c>
      <c r="E354" s="1">
        <v>2138</v>
      </c>
      <c r="F354" s="10">
        <f t="shared" si="54"/>
        <v>-3.2634032634032417E-3</v>
      </c>
      <c r="G354" s="1">
        <f t="shared" si="59"/>
        <v>-0.2540594395511393</v>
      </c>
      <c r="H354" s="15">
        <f t="shared" si="55"/>
        <v>-1.1520737327188946E-2</v>
      </c>
      <c r="I354" s="10">
        <f t="shared" si="50"/>
        <v>-2.7985074626866169E-3</v>
      </c>
      <c r="J354" s="15">
        <f t="shared" si="51"/>
        <v>7.0159027128147144E-4</v>
      </c>
      <c r="K354" s="1">
        <f t="shared" si="52"/>
        <v>9.1442449713515438E-4</v>
      </c>
      <c r="L354" s="15">
        <f t="shared" si="53"/>
        <v>-2.1283422585368294E-4</v>
      </c>
      <c r="M354" s="19" t="str">
        <f t="shared" si="57"/>
        <v>Compra</v>
      </c>
      <c r="N354" s="10">
        <f t="shared" si="58"/>
        <v>7.0159027128147144E-4</v>
      </c>
      <c r="O354" s="5">
        <f t="shared" si="56"/>
        <v>-0.14984681609376027</v>
      </c>
      <c r="P354" s="5"/>
      <c r="Q354" s="5"/>
      <c r="R354" s="5"/>
      <c r="T354" s="12">
        <v>328</v>
      </c>
      <c r="U354" s="12">
        <v>-8.5530389710022437E-4</v>
      </c>
      <c r="V354" s="12">
        <v>1.2376041224289059E-2</v>
      </c>
    </row>
    <row r="355" spans="1:22" x14ac:dyDescent="0.25">
      <c r="A355" s="3">
        <v>39007</v>
      </c>
      <c r="B355" s="1">
        <v>2140</v>
      </c>
      <c r="C355" s="1">
        <v>2149</v>
      </c>
      <c r="D355" s="1">
        <v>2137</v>
      </c>
      <c r="E355" s="1">
        <v>2139.5</v>
      </c>
      <c r="F355" s="10">
        <f t="shared" si="54"/>
        <v>7.0159027128147144E-4</v>
      </c>
      <c r="G355" s="1">
        <f t="shared" si="59"/>
        <v>-0.26207916167174855</v>
      </c>
      <c r="H355" s="15">
        <f t="shared" si="55"/>
        <v>-3.2634032634032417E-3</v>
      </c>
      <c r="I355" s="10">
        <f t="shared" si="50"/>
        <v>-2.336448598130314E-4</v>
      </c>
      <c r="J355" s="15">
        <f t="shared" si="51"/>
        <v>4.6739892498237623E-4</v>
      </c>
      <c r="K355" s="1">
        <f t="shared" si="52"/>
        <v>1.3135905468462784E-4</v>
      </c>
      <c r="L355" s="15">
        <f t="shared" si="53"/>
        <v>3.3603987029774836E-4</v>
      </c>
      <c r="M355" s="19" t="str">
        <f t="shared" si="57"/>
        <v>Compra</v>
      </c>
      <c r="N355" s="10">
        <f t="shared" si="58"/>
        <v>4.6739892498237623E-4</v>
      </c>
      <c r="O355" s="5">
        <f t="shared" si="56"/>
        <v>-0.14937941716877789</v>
      </c>
      <c r="P355" s="5"/>
      <c r="Q355" s="5"/>
      <c r="R355" s="5"/>
      <c r="T355" s="12">
        <v>329</v>
      </c>
      <c r="U355" s="12">
        <v>-7.8083652125986928E-4</v>
      </c>
      <c r="V355" s="12">
        <v>-8.3307807908130152E-3</v>
      </c>
    </row>
    <row r="356" spans="1:22" x14ac:dyDescent="0.25">
      <c r="A356" s="3">
        <v>39008</v>
      </c>
      <c r="B356" s="1">
        <v>2137</v>
      </c>
      <c r="C356" s="1">
        <v>2142.5</v>
      </c>
      <c r="D356" s="1">
        <v>2132.5</v>
      </c>
      <c r="E356" s="1">
        <v>2140.5</v>
      </c>
      <c r="F356" s="10">
        <f t="shared" si="54"/>
        <v>4.6739892498237623E-4</v>
      </c>
      <c r="G356" s="1">
        <f t="shared" si="59"/>
        <v>-0.14481297147557948</v>
      </c>
      <c r="H356" s="15">
        <f t="shared" si="55"/>
        <v>7.0159027128147144E-4</v>
      </c>
      <c r="I356" s="10">
        <f t="shared" si="50"/>
        <v>1.6378100140383989E-3</v>
      </c>
      <c r="J356" s="15">
        <f t="shared" si="51"/>
        <v>4.4382153702406946E-3</v>
      </c>
      <c r="K356" s="1">
        <f t="shared" si="52"/>
        <v>-2.7060105062867696E-4</v>
      </c>
      <c r="L356" s="15">
        <f t="shared" si="53"/>
        <v>4.7088164208693717E-3</v>
      </c>
      <c r="M356" s="19" t="str">
        <f t="shared" si="57"/>
        <v>Venda</v>
      </c>
      <c r="N356" s="10">
        <f t="shared" si="58"/>
        <v>-4.4382153702406946E-3</v>
      </c>
      <c r="O356" s="5">
        <f t="shared" si="56"/>
        <v>-0.15381763253901859</v>
      </c>
      <c r="P356" s="5"/>
      <c r="Q356" s="5"/>
      <c r="R356" s="5"/>
      <c r="T356" s="12">
        <v>330</v>
      </c>
      <c r="U356" s="12">
        <v>-9.8354870094796167E-4</v>
      </c>
      <c r="V356" s="12">
        <v>-2.2348421036497753E-3</v>
      </c>
    </row>
    <row r="357" spans="1:22" x14ac:dyDescent="0.25">
      <c r="A357" s="3">
        <v>39009</v>
      </c>
      <c r="B357" s="1">
        <v>2138</v>
      </c>
      <c r="C357" s="1">
        <v>2150</v>
      </c>
      <c r="D357" s="1">
        <v>2137.5</v>
      </c>
      <c r="E357" s="1">
        <v>2150</v>
      </c>
      <c r="F357" s="10">
        <f t="shared" si="54"/>
        <v>4.4382153702406946E-3</v>
      </c>
      <c r="G357" s="1">
        <f t="shared" si="59"/>
        <v>-7.7891797375533034E-2</v>
      </c>
      <c r="H357" s="15">
        <f t="shared" si="55"/>
        <v>4.6739892498237623E-4</v>
      </c>
      <c r="I357" s="10">
        <f t="shared" si="50"/>
        <v>5.6127221702526597E-3</v>
      </c>
      <c r="J357" s="15">
        <f t="shared" si="51"/>
        <v>-2.7906976744186407E-3</v>
      </c>
      <c r="K357" s="1">
        <f t="shared" si="52"/>
        <v>-3.4955201266808163E-4</v>
      </c>
      <c r="L357" s="15">
        <f t="shared" si="53"/>
        <v>-2.4411456617505589E-3</v>
      </c>
      <c r="M357" s="19" t="str">
        <f t="shared" si="57"/>
        <v>Venda</v>
      </c>
      <c r="N357" s="10">
        <f t="shared" si="58"/>
        <v>2.7906976744186407E-3</v>
      </c>
      <c r="O357" s="5">
        <f t="shared" si="56"/>
        <v>-0.15102693486459995</v>
      </c>
      <c r="P357" s="5"/>
      <c r="Q357" s="5"/>
      <c r="R357" s="5"/>
      <c r="T357" s="12">
        <v>331</v>
      </c>
      <c r="U357" s="12">
        <v>7.1122647125224743E-4</v>
      </c>
      <c r="V357" s="12">
        <v>-1.1724810837983389E-3</v>
      </c>
    </row>
    <row r="358" spans="1:22" x14ac:dyDescent="0.25">
      <c r="A358" s="3">
        <v>39010</v>
      </c>
      <c r="B358" s="1">
        <v>2149</v>
      </c>
      <c r="C358" s="1">
        <v>2155</v>
      </c>
      <c r="D358" s="1">
        <v>2143.5</v>
      </c>
      <c r="E358" s="1">
        <v>2144</v>
      </c>
      <c r="F358" s="10">
        <f t="shared" si="54"/>
        <v>-2.7906976744186407E-3</v>
      </c>
      <c r="G358" s="1">
        <f t="shared" si="59"/>
        <v>0.1667567253999423</v>
      </c>
      <c r="H358" s="15">
        <f t="shared" si="55"/>
        <v>4.4382153702406946E-3</v>
      </c>
      <c r="I358" s="10">
        <f t="shared" si="50"/>
        <v>-2.32666356444855E-3</v>
      </c>
      <c r="J358" s="15">
        <f t="shared" si="51"/>
        <v>-6.9962686567159871E-4</v>
      </c>
      <c r="K358" s="1">
        <f t="shared" si="52"/>
        <v>-5.3285572907214732E-4</v>
      </c>
      <c r="L358" s="15">
        <f t="shared" si="53"/>
        <v>-1.6677113659945139E-4</v>
      </c>
      <c r="M358" s="19" t="str">
        <f t="shared" si="57"/>
        <v>Compra</v>
      </c>
      <c r="N358" s="10">
        <f t="shared" si="58"/>
        <v>-6.9962686567159871E-4</v>
      </c>
      <c r="O358" s="5">
        <f t="shared" si="56"/>
        <v>-0.15172656173027155</v>
      </c>
      <c r="P358" s="5"/>
      <c r="Q358" s="5"/>
      <c r="R358" s="5"/>
      <c r="T358" s="12">
        <v>332</v>
      </c>
      <c r="U358" s="12">
        <v>1.0895943288502249E-4</v>
      </c>
      <c r="V358" s="12">
        <v>-4.0314328985057131E-3</v>
      </c>
    </row>
    <row r="359" spans="1:22" x14ac:dyDescent="0.25">
      <c r="A359" s="3">
        <v>39013</v>
      </c>
      <c r="B359" s="1">
        <v>2144</v>
      </c>
      <c r="C359" s="1">
        <v>2146</v>
      </c>
      <c r="D359" s="1">
        <v>2141</v>
      </c>
      <c r="E359" s="1">
        <v>2142.5</v>
      </c>
      <c r="F359" s="10">
        <f t="shared" si="54"/>
        <v>-6.9962686567159871E-4</v>
      </c>
      <c r="G359" s="1">
        <f t="shared" si="59"/>
        <v>-0.26107353869083139</v>
      </c>
      <c r="H359" s="15">
        <f t="shared" si="55"/>
        <v>-2.7906976744186407E-3</v>
      </c>
      <c r="I359" s="10">
        <f t="shared" si="50"/>
        <v>-6.9962686567159871E-4</v>
      </c>
      <c r="J359" s="15">
        <f t="shared" si="51"/>
        <v>7.7012835472578534E-3</v>
      </c>
      <c r="K359" s="1">
        <f t="shared" si="52"/>
        <v>1.0080545417434522E-4</v>
      </c>
      <c r="L359" s="15">
        <f t="shared" si="53"/>
        <v>7.6004780930835078E-3</v>
      </c>
      <c r="M359" s="19" t="str">
        <f t="shared" si="57"/>
        <v>Compra</v>
      </c>
      <c r="N359" s="10">
        <f t="shared" si="58"/>
        <v>7.7012835472578534E-3</v>
      </c>
      <c r="O359" s="5">
        <f t="shared" si="56"/>
        <v>-0.14402527818301369</v>
      </c>
      <c r="P359" s="5"/>
      <c r="Q359" s="5"/>
      <c r="R359" s="5"/>
      <c r="T359" s="12">
        <v>333</v>
      </c>
      <c r="U359" s="12">
        <v>-4.4224764540802997E-5</v>
      </c>
      <c r="V359" s="12">
        <v>-2.0405563334439086E-3</v>
      </c>
    </row>
    <row r="360" spans="1:22" x14ac:dyDescent="0.25">
      <c r="A360" s="3">
        <v>39014</v>
      </c>
      <c r="B360" s="1">
        <v>2142</v>
      </c>
      <c r="C360" s="1">
        <v>2161</v>
      </c>
      <c r="D360" s="1">
        <v>2142</v>
      </c>
      <c r="E360" s="1">
        <v>2159</v>
      </c>
      <c r="F360" s="10">
        <f t="shared" si="54"/>
        <v>7.7012835472578534E-3</v>
      </c>
      <c r="G360" s="1">
        <f t="shared" si="59"/>
        <v>-0.62176653372881552</v>
      </c>
      <c r="H360" s="15">
        <f t="shared" si="55"/>
        <v>-6.9962686567159871E-4</v>
      </c>
      <c r="I360" s="10">
        <f t="shared" si="50"/>
        <v>7.9365079365079083E-3</v>
      </c>
      <c r="J360" s="15">
        <f t="shared" si="51"/>
        <v>-7.1792496526169591E-3</v>
      </c>
      <c r="K360" s="1">
        <f t="shared" si="52"/>
        <v>-2.5295119980007407E-4</v>
      </c>
      <c r="L360" s="15">
        <f t="shared" si="53"/>
        <v>-6.9262984528168847E-3</v>
      </c>
      <c r="M360" s="19" t="str">
        <f t="shared" si="57"/>
        <v>Venda</v>
      </c>
      <c r="N360" s="10">
        <f t="shared" si="58"/>
        <v>7.1792496526169591E-3</v>
      </c>
      <c r="O360" s="5">
        <f t="shared" si="56"/>
        <v>-0.13684602853039673</v>
      </c>
      <c r="P360" s="5"/>
      <c r="Q360" s="5"/>
      <c r="R360" s="5"/>
      <c r="T360" s="12">
        <v>334</v>
      </c>
      <c r="U360" s="12">
        <v>2.246041478500698E-4</v>
      </c>
      <c r="V360" s="12">
        <v>5.1143002161239256E-3</v>
      </c>
    </row>
    <row r="361" spans="1:22" x14ac:dyDescent="0.25">
      <c r="A361" s="3">
        <v>39015</v>
      </c>
      <c r="B361" s="1">
        <v>2153.5</v>
      </c>
      <c r="C361" s="1">
        <v>2159</v>
      </c>
      <c r="D361" s="1">
        <v>2143.5</v>
      </c>
      <c r="E361" s="1">
        <v>2143.5</v>
      </c>
      <c r="F361" s="10">
        <f t="shared" si="54"/>
        <v>-7.1792496526169591E-3</v>
      </c>
      <c r="G361" s="1">
        <f t="shared" si="59"/>
        <v>-1.0117855907668019</v>
      </c>
      <c r="H361" s="15">
        <f t="shared" si="55"/>
        <v>7.7012835472578534E-3</v>
      </c>
      <c r="I361" s="10">
        <f t="shared" si="50"/>
        <v>-4.6436034362665746E-3</v>
      </c>
      <c r="J361" s="15">
        <f t="shared" si="51"/>
        <v>-1.866106834616299E-3</v>
      </c>
      <c r="K361" s="1">
        <f t="shared" si="52"/>
        <v>-6.5816209618425544E-4</v>
      </c>
      <c r="L361" s="15">
        <f t="shared" si="53"/>
        <v>-1.2079447384320437E-3</v>
      </c>
      <c r="M361" s="19" t="str">
        <f t="shared" si="57"/>
        <v>Compra</v>
      </c>
      <c r="N361" s="10">
        <f t="shared" si="58"/>
        <v>-1.866106834616299E-3</v>
      </c>
      <c r="O361" s="5">
        <f t="shared" si="56"/>
        <v>-0.13871213536501303</v>
      </c>
      <c r="P361" s="5"/>
      <c r="Q361" s="5"/>
      <c r="R361" s="5"/>
      <c r="T361" s="12">
        <v>335</v>
      </c>
      <c r="U361" s="12">
        <v>-1.1629418775481512E-4</v>
      </c>
      <c r="V361" s="12">
        <v>6.3504202556374659E-3</v>
      </c>
    </row>
    <row r="362" spans="1:22" x14ac:dyDescent="0.25">
      <c r="A362" s="3">
        <v>39016</v>
      </c>
      <c r="B362" s="1">
        <v>2140</v>
      </c>
      <c r="C362" s="1">
        <v>2142</v>
      </c>
      <c r="D362" s="1">
        <v>2133.5</v>
      </c>
      <c r="E362" s="1">
        <v>2139.5</v>
      </c>
      <c r="F362" s="10">
        <f t="shared" si="54"/>
        <v>-1.866106834616299E-3</v>
      </c>
      <c r="G362" s="1">
        <f t="shared" si="59"/>
        <v>-0.40675208558480253</v>
      </c>
      <c r="H362" s="15">
        <f t="shared" si="55"/>
        <v>-7.1792496526169591E-3</v>
      </c>
      <c r="I362" s="10">
        <f t="shared" si="50"/>
        <v>-2.336448598130314E-4</v>
      </c>
      <c r="J362" s="15">
        <f t="shared" si="51"/>
        <v>-3.5054919373685989E-3</v>
      </c>
      <c r="K362" s="1">
        <f t="shared" si="52"/>
        <v>4.8748601649069426E-4</v>
      </c>
      <c r="L362" s="15">
        <f t="shared" si="53"/>
        <v>-3.9929779538592928E-3</v>
      </c>
      <c r="M362" s="19" t="str">
        <f t="shared" si="57"/>
        <v>Compra</v>
      </c>
      <c r="N362" s="10">
        <f t="shared" si="58"/>
        <v>-3.5054919373685989E-3</v>
      </c>
      <c r="O362" s="5">
        <f t="shared" si="56"/>
        <v>-0.14221762730238163</v>
      </c>
      <c r="P362" s="5"/>
      <c r="Q362" s="5"/>
      <c r="R362" s="5"/>
      <c r="T362" s="12">
        <v>336</v>
      </c>
      <c r="U362" s="12">
        <v>-8.9859249723810782E-4</v>
      </c>
      <c r="V362" s="12">
        <v>1.9255637013071085E-2</v>
      </c>
    </row>
    <row r="363" spans="1:22" x14ac:dyDescent="0.25">
      <c r="A363" s="3">
        <v>39017</v>
      </c>
      <c r="B363" s="1">
        <v>2145</v>
      </c>
      <c r="C363" s="1">
        <v>2145</v>
      </c>
      <c r="D363" s="1">
        <v>2132</v>
      </c>
      <c r="E363" s="1">
        <v>2132</v>
      </c>
      <c r="F363" s="10">
        <f t="shared" si="54"/>
        <v>-3.5054919373685989E-3</v>
      </c>
      <c r="G363" s="1">
        <f t="shared" si="59"/>
        <v>-0.37436570281936882</v>
      </c>
      <c r="H363" s="15">
        <f t="shared" si="55"/>
        <v>-1.866106834616299E-3</v>
      </c>
      <c r="I363" s="10">
        <f t="shared" si="50"/>
        <v>-6.0606060606060996E-3</v>
      </c>
      <c r="J363" s="15">
        <f t="shared" si="51"/>
        <v>8.9118198874296173E-3</v>
      </c>
      <c r="K363" s="1">
        <f t="shared" si="52"/>
        <v>1.5602500498535117E-4</v>
      </c>
      <c r="L363" s="15">
        <f t="shared" si="53"/>
        <v>8.755794882444266E-3</v>
      </c>
      <c r="M363" s="19" t="str">
        <f t="shared" si="57"/>
        <v>Compra</v>
      </c>
      <c r="N363" s="10">
        <f t="shared" si="58"/>
        <v>8.9118198874296173E-3</v>
      </c>
      <c r="O363" s="5">
        <f t="shared" si="56"/>
        <v>-0.13330580741495202</v>
      </c>
      <c r="P363" s="5"/>
      <c r="Q363" s="5"/>
      <c r="R363" s="5"/>
      <c r="T363" s="12">
        <v>337</v>
      </c>
      <c r="U363" s="12">
        <v>-1.3284257390163471E-3</v>
      </c>
      <c r="V363" s="12">
        <v>-1.375494945976908E-3</v>
      </c>
    </row>
    <row r="364" spans="1:22" x14ac:dyDescent="0.25">
      <c r="A364" s="3">
        <v>39020</v>
      </c>
      <c r="B364" s="1">
        <v>2142</v>
      </c>
      <c r="C364" s="1">
        <v>2151</v>
      </c>
      <c r="D364" s="1">
        <v>2139</v>
      </c>
      <c r="E364" s="1">
        <v>2151</v>
      </c>
      <c r="F364" s="10">
        <f t="shared" si="54"/>
        <v>8.9118198874296173E-3</v>
      </c>
      <c r="G364" s="1">
        <f t="shared" si="59"/>
        <v>-0.55782380244048735</v>
      </c>
      <c r="H364" s="15">
        <f t="shared" si="55"/>
        <v>-3.5054919373685989E-3</v>
      </c>
      <c r="I364" s="10">
        <f t="shared" si="50"/>
        <v>4.2016806722688926E-3</v>
      </c>
      <c r="J364" s="15">
        <f t="shared" si="51"/>
        <v>-4.1841004184099972E-3</v>
      </c>
      <c r="K364" s="1">
        <f t="shared" si="52"/>
        <v>7.4935112443345609E-5</v>
      </c>
      <c r="L364" s="15">
        <f t="shared" si="53"/>
        <v>-4.2590355308533426E-3</v>
      </c>
      <c r="M364" s="19" t="str">
        <f t="shared" si="57"/>
        <v>Compra</v>
      </c>
      <c r="N364" s="10">
        <f t="shared" si="58"/>
        <v>-4.1841004184099972E-3</v>
      </c>
      <c r="O364" s="5">
        <f t="shared" si="56"/>
        <v>-0.13748990783336201</v>
      </c>
      <c r="P364" s="5"/>
      <c r="Q364" s="5"/>
      <c r="R364" s="5"/>
      <c r="T364" s="12">
        <v>338</v>
      </c>
      <c r="U364" s="12">
        <v>-1.6369743296910176E-3</v>
      </c>
      <c r="V364" s="12">
        <v>7.0594777187557101E-3</v>
      </c>
    </row>
    <row r="365" spans="1:22" x14ac:dyDescent="0.25">
      <c r="A365" s="3">
        <v>39021</v>
      </c>
      <c r="B365" s="1">
        <v>2147</v>
      </c>
      <c r="C365" s="1">
        <v>2147</v>
      </c>
      <c r="D365" s="1">
        <v>2139</v>
      </c>
      <c r="E365" s="1">
        <v>2142</v>
      </c>
      <c r="F365" s="10">
        <f t="shared" si="54"/>
        <v>-4.1841004184099972E-3</v>
      </c>
      <c r="G365" s="1">
        <f t="shared" si="59"/>
        <v>-0.48101893886277391</v>
      </c>
      <c r="H365" s="15">
        <f t="shared" si="55"/>
        <v>8.9118198874296173E-3</v>
      </c>
      <c r="I365" s="10">
        <f t="shared" si="50"/>
        <v>-2.3288309268747476E-3</v>
      </c>
      <c r="J365" s="15">
        <f t="shared" si="51"/>
        <v>5.1353874883286466E-3</v>
      </c>
      <c r="K365" s="1">
        <f t="shared" si="52"/>
        <v>-8.6644009205747699E-4</v>
      </c>
      <c r="L365" s="15">
        <f t="shared" si="53"/>
        <v>6.0018275803861232E-3</v>
      </c>
      <c r="M365" s="19" t="str">
        <f t="shared" si="57"/>
        <v>Compra</v>
      </c>
      <c r="N365" s="10">
        <f t="shared" si="58"/>
        <v>5.1353874883286466E-3</v>
      </c>
      <c r="O365" s="5">
        <f t="shared" si="56"/>
        <v>-0.13235452034503337</v>
      </c>
      <c r="P365" s="5"/>
      <c r="Q365" s="5"/>
      <c r="R365" s="5"/>
      <c r="T365" s="12">
        <v>339</v>
      </c>
      <c r="U365" s="12">
        <v>-1.8532776219886364E-4</v>
      </c>
      <c r="V365" s="12">
        <v>-1.5994447518700005E-2</v>
      </c>
    </row>
    <row r="366" spans="1:22" x14ac:dyDescent="0.25">
      <c r="A366" s="3">
        <v>39022</v>
      </c>
      <c r="B366" s="1">
        <v>2151.5</v>
      </c>
      <c r="C366" s="1">
        <v>2160</v>
      </c>
      <c r="D366" s="1">
        <v>2147.5</v>
      </c>
      <c r="E366" s="1">
        <v>2153</v>
      </c>
      <c r="F366" s="10">
        <f t="shared" si="54"/>
        <v>5.1353874883286466E-3</v>
      </c>
      <c r="G366" s="1">
        <f t="shared" si="59"/>
        <v>-0.41479659832695343</v>
      </c>
      <c r="H366" s="15">
        <f t="shared" si="55"/>
        <v>-4.1841004184099972E-3</v>
      </c>
      <c r="I366" s="10">
        <f t="shared" si="50"/>
        <v>6.9718800836615635E-4</v>
      </c>
      <c r="J366" s="15">
        <f t="shared" si="51"/>
        <v>-1.8578727357175806E-3</v>
      </c>
      <c r="K366" s="1">
        <f t="shared" si="52"/>
        <v>2.0389880032464848E-4</v>
      </c>
      <c r="L366" s="15">
        <f t="shared" si="53"/>
        <v>-2.0617715360422293E-3</v>
      </c>
      <c r="M366" s="19" t="str">
        <f t="shared" si="57"/>
        <v>Compra</v>
      </c>
      <c r="N366" s="10">
        <f t="shared" si="58"/>
        <v>-1.8578727357175806E-3</v>
      </c>
      <c r="O366" s="5">
        <f t="shared" si="56"/>
        <v>-0.13421239308075095</v>
      </c>
      <c r="P366" s="5"/>
      <c r="Q366" s="5"/>
      <c r="R366" s="5"/>
      <c r="T366" s="12">
        <v>340</v>
      </c>
      <c r="U366" s="12">
        <v>-3.2098476355983446E-4</v>
      </c>
      <c r="V366" s="12">
        <v>1.691473571234487E-3</v>
      </c>
    </row>
    <row r="367" spans="1:22" x14ac:dyDescent="0.25">
      <c r="A367" s="3">
        <v>39024</v>
      </c>
      <c r="B367" s="1">
        <v>2158</v>
      </c>
      <c r="C367" s="1">
        <v>2161.5</v>
      </c>
      <c r="D367" s="1">
        <v>2149</v>
      </c>
      <c r="E367" s="1">
        <v>2149</v>
      </c>
      <c r="F367" s="10">
        <f t="shared" si="54"/>
        <v>-1.8578727357175806E-3</v>
      </c>
      <c r="G367" s="1">
        <f t="shared" si="59"/>
        <v>-0.71874888020630179</v>
      </c>
      <c r="H367" s="15">
        <f t="shared" si="55"/>
        <v>5.1353874883286466E-3</v>
      </c>
      <c r="I367" s="10">
        <f t="shared" si="50"/>
        <v>-4.1705282669137755E-3</v>
      </c>
      <c r="J367" s="15">
        <f t="shared" si="51"/>
        <v>0</v>
      </c>
      <c r="K367" s="1">
        <f t="shared" si="52"/>
        <v>-4.7085293828752554E-4</v>
      </c>
      <c r="L367" s="15">
        <f t="shared" si="53"/>
        <v>4.7085293828752554E-4</v>
      </c>
      <c r="M367" s="19" t="str">
        <f t="shared" si="57"/>
        <v>Compra</v>
      </c>
      <c r="N367" s="10">
        <f t="shared" si="58"/>
        <v>0</v>
      </c>
      <c r="O367" s="5">
        <f t="shared" si="56"/>
        <v>-0.13421239308075095</v>
      </c>
      <c r="P367" s="5"/>
      <c r="Q367" s="5"/>
      <c r="R367" s="5"/>
      <c r="T367" s="12">
        <v>341</v>
      </c>
      <c r="U367" s="12">
        <v>1.1472730007100248E-3</v>
      </c>
      <c r="V367" s="12">
        <v>-1.1639973730637054E-2</v>
      </c>
    </row>
    <row r="368" spans="1:22" x14ac:dyDescent="0.25">
      <c r="A368" s="3">
        <v>39027</v>
      </c>
      <c r="B368" s="1">
        <v>2147</v>
      </c>
      <c r="C368" s="1">
        <v>2151</v>
      </c>
      <c r="D368" s="1">
        <v>2145</v>
      </c>
      <c r="E368" s="1">
        <v>2149</v>
      </c>
      <c r="F368" s="10">
        <f t="shared" si="54"/>
        <v>0</v>
      </c>
      <c r="G368" s="1">
        <f t="shared" si="59"/>
        <v>-0.79087623888799485</v>
      </c>
      <c r="H368" s="15">
        <f t="shared" si="55"/>
        <v>-1.8578727357175806E-3</v>
      </c>
      <c r="I368" s="10">
        <f t="shared" si="50"/>
        <v>9.3153237074994344E-4</v>
      </c>
      <c r="J368" s="15">
        <f t="shared" si="51"/>
        <v>6.9799906933454281E-4</v>
      </c>
      <c r="K368" s="1">
        <f t="shared" si="52"/>
        <v>2.8436749850047269E-5</v>
      </c>
      <c r="L368" s="15">
        <f t="shared" si="53"/>
        <v>6.6956231948449556E-4</v>
      </c>
      <c r="M368" s="19" t="str">
        <f t="shared" si="57"/>
        <v>Compra</v>
      </c>
      <c r="N368" s="10">
        <f t="shared" si="58"/>
        <v>6.9799906933454281E-4</v>
      </c>
      <c r="O368" s="5">
        <f t="shared" si="56"/>
        <v>-0.1335143940114164</v>
      </c>
      <c r="P368" s="5"/>
      <c r="Q368" s="5"/>
      <c r="R368" s="5"/>
      <c r="T368" s="12">
        <v>342</v>
      </c>
      <c r="U368" s="12">
        <v>-9.7998527413917897E-5</v>
      </c>
      <c r="V368" s="12">
        <v>2.8642502563212386E-3</v>
      </c>
    </row>
    <row r="369" spans="1:22" x14ac:dyDescent="0.25">
      <c r="A369" s="3">
        <v>39028</v>
      </c>
      <c r="B369" s="1">
        <v>2143</v>
      </c>
      <c r="C369" s="1">
        <v>2150.5</v>
      </c>
      <c r="D369" s="1">
        <v>2142</v>
      </c>
      <c r="E369" s="1">
        <v>2150.5</v>
      </c>
      <c r="F369" s="10">
        <f t="shared" si="54"/>
        <v>6.9799906933454281E-4</v>
      </c>
      <c r="G369" s="1">
        <f t="shared" si="59"/>
        <v>-0.59667565879576512</v>
      </c>
      <c r="H369" s="15">
        <f t="shared" si="55"/>
        <v>0</v>
      </c>
      <c r="I369" s="10">
        <f t="shared" si="50"/>
        <v>3.4997666822211837E-3</v>
      </c>
      <c r="J369" s="15">
        <f t="shared" si="51"/>
        <v>4.6500813764249749E-4</v>
      </c>
      <c r="K369" s="1">
        <f t="shared" si="52"/>
        <v>-2.1220976031251291E-4</v>
      </c>
      <c r="L369" s="15">
        <f t="shared" si="53"/>
        <v>6.772178979550104E-4</v>
      </c>
      <c r="M369" s="19" t="str">
        <f t="shared" si="57"/>
        <v>Venda</v>
      </c>
      <c r="N369" s="10">
        <f t="shared" si="58"/>
        <v>-4.6500813764249749E-4</v>
      </c>
      <c r="O369" s="5">
        <f t="shared" si="56"/>
        <v>-0.1339794021490589</v>
      </c>
      <c r="P369" s="5"/>
      <c r="Q369" s="5"/>
      <c r="R369" s="5"/>
      <c r="T369" s="12">
        <v>343</v>
      </c>
      <c r="U369" s="12">
        <v>7.2594033489673947E-4</v>
      </c>
      <c r="V369" s="12">
        <v>-3.0247909096094245E-3</v>
      </c>
    </row>
    <row r="370" spans="1:22" x14ac:dyDescent="0.25">
      <c r="A370" s="3">
        <v>39029</v>
      </c>
      <c r="B370" s="1">
        <v>2154</v>
      </c>
      <c r="C370" s="1">
        <v>2159</v>
      </c>
      <c r="D370" s="1">
        <v>2150</v>
      </c>
      <c r="E370" s="1">
        <v>2151.5</v>
      </c>
      <c r="F370" s="10">
        <f t="shared" si="54"/>
        <v>4.6500813764249749E-4</v>
      </c>
      <c r="G370" s="1">
        <f t="shared" si="59"/>
        <v>-0.63833152742704358</v>
      </c>
      <c r="H370" s="15">
        <f t="shared" si="55"/>
        <v>6.9799906933454281E-4</v>
      </c>
      <c r="I370" s="10">
        <f t="shared" si="50"/>
        <v>-1.1606313834725546E-3</v>
      </c>
      <c r="J370" s="15">
        <f t="shared" si="51"/>
        <v>1.161980013943742E-3</v>
      </c>
      <c r="K370" s="1">
        <f t="shared" si="52"/>
        <v>-1.600572157289787E-4</v>
      </c>
      <c r="L370" s="15">
        <f t="shared" si="53"/>
        <v>1.3220372296727206E-3</v>
      </c>
      <c r="M370" s="19" t="str">
        <f t="shared" si="57"/>
        <v>Venda</v>
      </c>
      <c r="N370" s="10">
        <f t="shared" si="58"/>
        <v>-1.161980013943742E-3</v>
      </c>
      <c r="O370" s="5">
        <f t="shared" si="56"/>
        <v>-0.13514138216300264</v>
      </c>
      <c r="P370" s="5"/>
      <c r="Q370" s="5"/>
      <c r="R370" s="5"/>
      <c r="T370" s="12">
        <v>344</v>
      </c>
      <c r="U370" s="12">
        <v>-1.7009295217017357E-4</v>
      </c>
      <c r="V370" s="12">
        <v>1.0769171293184096E-2</v>
      </c>
    </row>
    <row r="371" spans="1:22" x14ac:dyDescent="0.25">
      <c r="A371" s="3">
        <v>39030</v>
      </c>
      <c r="B371" s="1">
        <v>2152</v>
      </c>
      <c r="C371" s="1">
        <v>2156.5</v>
      </c>
      <c r="D371" s="1">
        <v>2147.5</v>
      </c>
      <c r="E371" s="1">
        <v>2154</v>
      </c>
      <c r="F371" s="10">
        <f t="shared" si="54"/>
        <v>1.161980013943742E-3</v>
      </c>
      <c r="G371" s="1">
        <f t="shared" si="59"/>
        <v>-0.34197056464810388</v>
      </c>
      <c r="H371" s="15">
        <f t="shared" si="55"/>
        <v>4.6500813764249749E-4</v>
      </c>
      <c r="I371" s="10">
        <f t="shared" si="50"/>
        <v>9.2936802973975219E-4</v>
      </c>
      <c r="J371" s="15">
        <f t="shared" si="51"/>
        <v>5.106778087279551E-3</v>
      </c>
      <c r="K371" s="1">
        <f t="shared" si="52"/>
        <v>-2.1546343652914567E-4</v>
      </c>
      <c r="L371" s="15">
        <f t="shared" si="53"/>
        <v>5.3222415238086962E-3</v>
      </c>
      <c r="M371" s="19" t="str">
        <f t="shared" si="57"/>
        <v>Venda</v>
      </c>
      <c r="N371" s="10">
        <f t="shared" si="58"/>
        <v>-5.106778087279551E-3</v>
      </c>
      <c r="O371" s="5">
        <f t="shared" si="56"/>
        <v>-0.14024816025028219</v>
      </c>
      <c r="P371" s="5"/>
      <c r="Q371" s="5"/>
      <c r="R371" s="5"/>
      <c r="T371" s="12">
        <v>345</v>
      </c>
      <c r="U371" s="12">
        <v>-1.4716973603179381E-4</v>
      </c>
      <c r="V371" s="12">
        <v>-8.7447591285373383E-3</v>
      </c>
    </row>
    <row r="372" spans="1:22" x14ac:dyDescent="0.25">
      <c r="A372" s="3">
        <v>39031</v>
      </c>
      <c r="B372" s="1">
        <v>2152</v>
      </c>
      <c r="C372" s="1">
        <v>2165</v>
      </c>
      <c r="D372" s="1">
        <v>2148.5</v>
      </c>
      <c r="E372" s="1">
        <v>2165</v>
      </c>
      <c r="F372" s="10">
        <f t="shared" si="54"/>
        <v>5.106778087279551E-3</v>
      </c>
      <c r="G372" s="1">
        <f t="shared" si="59"/>
        <v>1.1177105111762691</v>
      </c>
      <c r="H372" s="15">
        <f t="shared" si="55"/>
        <v>1.161980013943742E-3</v>
      </c>
      <c r="I372" s="10">
        <f t="shared" si="50"/>
        <v>6.0408921933086113E-3</v>
      </c>
      <c r="J372" s="15">
        <f t="shared" si="51"/>
        <v>2.3094688221709792E-3</v>
      </c>
      <c r="K372" s="1">
        <f t="shared" si="52"/>
        <v>-5.28141497568444E-4</v>
      </c>
      <c r="L372" s="15">
        <f t="shared" si="53"/>
        <v>2.8376103197394233E-3</v>
      </c>
      <c r="M372" s="19" t="str">
        <f t="shared" si="57"/>
        <v>Venda</v>
      </c>
      <c r="N372" s="10">
        <f t="shared" si="58"/>
        <v>-2.3094688221709792E-3</v>
      </c>
      <c r="O372" s="5">
        <f t="shared" si="56"/>
        <v>-0.14255762907245317</v>
      </c>
      <c r="P372" s="5"/>
      <c r="Q372" s="5"/>
      <c r="R372" s="5"/>
      <c r="T372" s="12">
        <v>346</v>
      </c>
      <c r="U372" s="12">
        <v>-8.8299633820696248E-4</v>
      </c>
      <c r="V372" s="12">
        <v>1.1130400465114462E-3</v>
      </c>
    </row>
    <row r="373" spans="1:22" x14ac:dyDescent="0.25">
      <c r="A373" s="3">
        <v>39034</v>
      </c>
      <c r="B373" s="1">
        <v>2160.5</v>
      </c>
      <c r="C373" s="1">
        <v>2178</v>
      </c>
      <c r="D373" s="1">
        <v>2160.5</v>
      </c>
      <c r="E373" s="1">
        <v>2170</v>
      </c>
      <c r="F373" s="10">
        <f t="shared" si="54"/>
        <v>2.3094688221709792E-3</v>
      </c>
      <c r="G373" s="1">
        <f t="shared" si="59"/>
        <v>0.24076843490232475</v>
      </c>
      <c r="H373" s="15">
        <f t="shared" si="55"/>
        <v>5.106778087279551E-3</v>
      </c>
      <c r="I373" s="10">
        <f t="shared" si="50"/>
        <v>4.3971302939134205E-3</v>
      </c>
      <c r="J373" s="15">
        <f t="shared" si="51"/>
        <v>-8.0645161290322509E-3</v>
      </c>
      <c r="K373" s="1">
        <f t="shared" si="52"/>
        <v>-7.5616470412736495E-4</v>
      </c>
      <c r="L373" s="15">
        <f t="shared" si="53"/>
        <v>-7.3083514249048858E-3</v>
      </c>
      <c r="M373" s="19" t="str">
        <f t="shared" si="57"/>
        <v>Compra</v>
      </c>
      <c r="N373" s="10">
        <f t="shared" si="58"/>
        <v>-8.0645161290322509E-3</v>
      </c>
      <c r="O373" s="5">
        <f t="shared" si="56"/>
        <v>-0.15062214520148542</v>
      </c>
      <c r="P373" s="5"/>
      <c r="Q373" s="5"/>
      <c r="R373" s="5"/>
      <c r="T373" s="12">
        <v>347</v>
      </c>
      <c r="U373" s="12">
        <v>6.409736379978468E-4</v>
      </c>
      <c r="V373" s="12">
        <v>-1.3309460391017578E-3</v>
      </c>
    </row>
    <row r="374" spans="1:22" x14ac:dyDescent="0.25">
      <c r="A374" s="3">
        <v>39035</v>
      </c>
      <c r="B374" s="1">
        <v>2167.5</v>
      </c>
      <c r="C374" s="1">
        <v>2168</v>
      </c>
      <c r="D374" s="1">
        <v>2151.5</v>
      </c>
      <c r="E374" s="1">
        <v>2152.5</v>
      </c>
      <c r="F374" s="10">
        <f t="shared" si="54"/>
        <v>-8.0645161290322509E-3</v>
      </c>
      <c r="G374" s="1">
        <f t="shared" si="59"/>
        <v>-0.13381367767495339</v>
      </c>
      <c r="H374" s="15">
        <f t="shared" si="55"/>
        <v>2.3094688221709792E-3</v>
      </c>
      <c r="I374" s="10">
        <f t="shared" si="50"/>
        <v>-6.9204152249134898E-3</v>
      </c>
      <c r="J374" s="15">
        <f t="shared" si="51"/>
        <v>4.8780487804878092E-3</v>
      </c>
      <c r="K374" s="1">
        <f t="shared" si="52"/>
        <v>-2.1128023709397176E-4</v>
      </c>
      <c r="L374" s="15">
        <f t="shared" si="53"/>
        <v>5.0893290175817807E-3</v>
      </c>
      <c r="M374" s="19" t="str">
        <f t="shared" si="57"/>
        <v>Compra</v>
      </c>
      <c r="N374" s="10">
        <f t="shared" si="58"/>
        <v>4.8780487804878092E-3</v>
      </c>
      <c r="O374" s="5">
        <f t="shared" si="56"/>
        <v>-0.14574409642099762</v>
      </c>
      <c r="P374" s="5"/>
      <c r="Q374" s="5"/>
      <c r="R374" s="5"/>
      <c r="T374" s="12">
        <v>348</v>
      </c>
      <c r="U374" s="12">
        <v>-1.3147836385260931E-4</v>
      </c>
      <c r="V374" s="12">
        <v>-3.3207655947204108E-3</v>
      </c>
    </row>
    <row r="375" spans="1:22" x14ac:dyDescent="0.25">
      <c r="A375" s="3">
        <v>39037</v>
      </c>
      <c r="B375" s="1">
        <v>2150</v>
      </c>
      <c r="C375" s="1">
        <v>2163</v>
      </c>
      <c r="D375" s="1">
        <v>2150</v>
      </c>
      <c r="E375" s="1">
        <v>2163</v>
      </c>
      <c r="F375" s="10">
        <f t="shared" si="54"/>
        <v>4.8780487804878092E-3</v>
      </c>
      <c r="G375" s="1">
        <f t="shared" si="59"/>
        <v>-0.41657429637478982</v>
      </c>
      <c r="H375" s="15">
        <f t="shared" si="55"/>
        <v>-8.0645161290322509E-3</v>
      </c>
      <c r="I375" s="10">
        <f t="shared" si="50"/>
        <v>6.0465116279069253E-3</v>
      </c>
      <c r="J375" s="15">
        <f t="shared" si="51"/>
        <v>2.5427646786870817E-3</v>
      </c>
      <c r="K375" s="1">
        <f t="shared" si="52"/>
        <v>4.1829917315860596E-4</v>
      </c>
      <c r="L375" s="15">
        <f t="shared" si="53"/>
        <v>2.1244655055284757E-3</v>
      </c>
      <c r="M375" s="19" t="str">
        <f t="shared" si="57"/>
        <v>Compra</v>
      </c>
      <c r="N375" s="10">
        <f t="shared" si="58"/>
        <v>2.5427646786870817E-3</v>
      </c>
      <c r="O375" s="5">
        <f t="shared" si="56"/>
        <v>-0.14320133174231053</v>
      </c>
      <c r="P375" s="5"/>
      <c r="Q375" s="5"/>
      <c r="R375" s="5"/>
      <c r="T375" s="12">
        <v>349</v>
      </c>
      <c r="U375" s="12">
        <v>2.8458024650785337E-5</v>
      </c>
      <c r="V375" s="12">
        <v>-2.8458024650785337E-5</v>
      </c>
    </row>
    <row r="376" spans="1:22" x14ac:dyDescent="0.25">
      <c r="A376" s="3">
        <v>39038</v>
      </c>
      <c r="B376" s="1">
        <v>2162</v>
      </c>
      <c r="C376" s="1">
        <v>2173.5</v>
      </c>
      <c r="D376" s="1">
        <v>2161</v>
      </c>
      <c r="E376" s="1">
        <v>2168.5</v>
      </c>
      <c r="F376" s="10">
        <f t="shared" si="54"/>
        <v>2.5427646786870817E-3</v>
      </c>
      <c r="G376" s="1">
        <f t="shared" si="59"/>
        <v>-0.30346527004259577</v>
      </c>
      <c r="H376" s="15">
        <f t="shared" si="55"/>
        <v>4.8780487804878092E-3</v>
      </c>
      <c r="I376" s="10">
        <f t="shared" si="50"/>
        <v>3.0064754856613529E-3</v>
      </c>
      <c r="J376" s="15">
        <f t="shared" si="51"/>
        <v>6.9172238874792846E-4</v>
      </c>
      <c r="K376" s="1">
        <f t="shared" si="52"/>
        <v>-6.54422586035946E-4</v>
      </c>
      <c r="L376" s="15">
        <f t="shared" si="53"/>
        <v>1.3461449747838744E-3</v>
      </c>
      <c r="M376" s="19" t="str">
        <f t="shared" si="57"/>
        <v>Compra</v>
      </c>
      <c r="N376" s="10">
        <f t="shared" si="58"/>
        <v>6.9172238874792846E-4</v>
      </c>
      <c r="O376" s="5">
        <f t="shared" si="56"/>
        <v>-0.14250960935356261</v>
      </c>
      <c r="P376" s="5"/>
      <c r="Q376" s="5"/>
      <c r="R376" s="5"/>
      <c r="T376" s="12">
        <v>350</v>
      </c>
      <c r="U376" s="12">
        <v>1.4133469734088001E-4</v>
      </c>
      <c r="V376" s="12">
        <v>2.1681341248300993E-3</v>
      </c>
    </row>
    <row r="377" spans="1:22" x14ac:dyDescent="0.25">
      <c r="A377" s="3">
        <v>39042</v>
      </c>
      <c r="B377" s="1">
        <v>2163.5</v>
      </c>
      <c r="C377" s="1">
        <v>2172</v>
      </c>
      <c r="D377" s="1">
        <v>2163.5</v>
      </c>
      <c r="E377" s="1">
        <v>2170</v>
      </c>
      <c r="F377" s="10">
        <f t="shared" si="54"/>
        <v>6.9172238874792846E-4</v>
      </c>
      <c r="G377" s="1">
        <f t="shared" si="59"/>
        <v>-0.29948519543136232</v>
      </c>
      <c r="H377" s="15">
        <f t="shared" si="55"/>
        <v>2.5427646786870817E-3</v>
      </c>
      <c r="I377" s="10">
        <f t="shared" si="50"/>
        <v>3.0043910330483925E-3</v>
      </c>
      <c r="J377" s="15">
        <f t="shared" si="51"/>
        <v>-1.3824884792627001E-3</v>
      </c>
      <c r="K377" s="1">
        <f t="shared" si="52"/>
        <v>-4.5011890060353446E-4</v>
      </c>
      <c r="L377" s="15">
        <f t="shared" si="53"/>
        <v>-9.3236957865916567E-4</v>
      </c>
      <c r="M377" s="19" t="str">
        <f t="shared" si="57"/>
        <v>Compra</v>
      </c>
      <c r="N377" s="10">
        <f t="shared" si="58"/>
        <v>-1.3824884792627001E-3</v>
      </c>
      <c r="O377" s="5">
        <f t="shared" si="56"/>
        <v>-0.14389209783282531</v>
      </c>
      <c r="P377" s="5"/>
      <c r="Q377" s="5"/>
      <c r="R377" s="5"/>
      <c r="T377" s="12">
        <v>351</v>
      </c>
      <c r="U377" s="12">
        <v>-1.7764614775753906E-4</v>
      </c>
      <c r="V377" s="12">
        <v>-1.1343091179431407E-2</v>
      </c>
    </row>
    <row r="378" spans="1:22" x14ac:dyDescent="0.25">
      <c r="A378" s="3">
        <v>39043</v>
      </c>
      <c r="B378" s="1">
        <v>2165</v>
      </c>
      <c r="C378" s="1">
        <v>2171.5</v>
      </c>
      <c r="D378" s="1">
        <v>2161</v>
      </c>
      <c r="E378" s="1">
        <v>2167</v>
      </c>
      <c r="F378" s="10">
        <f t="shared" si="54"/>
        <v>-1.3824884792627001E-3</v>
      </c>
      <c r="G378" s="1">
        <f t="shared" si="59"/>
        <v>-0.44129212486458091</v>
      </c>
      <c r="H378" s="15">
        <f t="shared" si="55"/>
        <v>6.9172238874792846E-4</v>
      </c>
      <c r="I378" s="10">
        <f t="shared" si="50"/>
        <v>9.2378752886834725E-4</v>
      </c>
      <c r="J378" s="15">
        <f t="shared" si="51"/>
        <v>3.2302722658053007E-3</v>
      </c>
      <c r="K378" s="1">
        <f t="shared" si="52"/>
        <v>-2.2625243862561635E-4</v>
      </c>
      <c r="L378" s="15">
        <f t="shared" si="53"/>
        <v>3.4565247044309171E-3</v>
      </c>
      <c r="M378" s="19" t="str">
        <f t="shared" si="57"/>
        <v>Compra</v>
      </c>
      <c r="N378" s="10">
        <f t="shared" si="58"/>
        <v>3.2302722658053007E-3</v>
      </c>
      <c r="O378" s="5">
        <f t="shared" si="56"/>
        <v>-0.14066182556702</v>
      </c>
      <c r="P378" s="5"/>
      <c r="Q378" s="5"/>
      <c r="R378" s="5"/>
      <c r="T378" s="12">
        <v>352</v>
      </c>
      <c r="U378" s="12">
        <v>-1.3830356367686156E-4</v>
      </c>
      <c r="V378" s="12">
        <v>-3.1250996997263802E-3</v>
      </c>
    </row>
    <row r="379" spans="1:22" x14ac:dyDescent="0.25">
      <c r="A379" s="3">
        <v>39044</v>
      </c>
      <c r="B379" s="1">
        <v>2167</v>
      </c>
      <c r="C379" s="1">
        <v>2175</v>
      </c>
      <c r="D379" s="1">
        <v>2166</v>
      </c>
      <c r="E379" s="1">
        <v>2174</v>
      </c>
      <c r="F379" s="10">
        <f t="shared" si="54"/>
        <v>3.2302722658053007E-3</v>
      </c>
      <c r="G379" s="1">
        <f t="shared" si="59"/>
        <v>-0.28706418024479363</v>
      </c>
      <c r="H379" s="15">
        <f t="shared" si="55"/>
        <v>-1.3824884792627001E-3</v>
      </c>
      <c r="I379" s="10">
        <f t="shared" si="50"/>
        <v>3.2302722658053007E-3</v>
      </c>
      <c r="J379" s="15">
        <f t="shared" si="51"/>
        <v>-2.2999080036800734E-4</v>
      </c>
      <c r="K379" s="1">
        <f t="shared" si="52"/>
        <v>-1.1262442755401176E-4</v>
      </c>
      <c r="L379" s="15">
        <f t="shared" si="53"/>
        <v>-1.1736637281399558E-4</v>
      </c>
      <c r="M379" s="19" t="str">
        <f t="shared" si="57"/>
        <v>Venda</v>
      </c>
      <c r="N379" s="10">
        <f t="shared" si="58"/>
        <v>2.2999080036800734E-4</v>
      </c>
      <c r="O379" s="5">
        <f t="shared" si="56"/>
        <v>-0.140431834766652</v>
      </c>
      <c r="P379" s="5"/>
      <c r="Q379" s="5"/>
      <c r="R379" s="5"/>
      <c r="T379" s="12">
        <v>353</v>
      </c>
      <c r="U379" s="12">
        <v>9.1442449713515438E-4</v>
      </c>
      <c r="V379" s="12">
        <v>-2.1283422585368294E-4</v>
      </c>
    </row>
    <row r="380" spans="1:22" x14ac:dyDescent="0.25">
      <c r="A380" s="3">
        <v>39045</v>
      </c>
      <c r="B380" s="1">
        <v>2179</v>
      </c>
      <c r="C380" s="1">
        <v>2179</v>
      </c>
      <c r="D380" s="1">
        <v>2167</v>
      </c>
      <c r="E380" s="1">
        <v>2173.5</v>
      </c>
      <c r="F380" s="10">
        <f t="shared" si="54"/>
        <v>-2.2999080036800734E-4</v>
      </c>
      <c r="G380" s="1">
        <f t="shared" si="59"/>
        <v>-7.178162367222328E-2</v>
      </c>
      <c r="H380" s="15">
        <f t="shared" si="55"/>
        <v>3.2302722658053007E-3</v>
      </c>
      <c r="I380" s="10">
        <f t="shared" si="50"/>
        <v>-2.5240936209269815E-3</v>
      </c>
      <c r="J380" s="15">
        <f t="shared" si="51"/>
        <v>1.2422360248447228E-2</v>
      </c>
      <c r="K380" s="1">
        <f t="shared" si="52"/>
        <v>-4.0089602427428384E-4</v>
      </c>
      <c r="L380" s="15">
        <f t="shared" si="53"/>
        <v>1.2823256272721512E-2</v>
      </c>
      <c r="M380" s="19" t="str">
        <f t="shared" si="57"/>
        <v>Compra</v>
      </c>
      <c r="N380" s="10">
        <f t="shared" si="58"/>
        <v>1.2422360248447228E-2</v>
      </c>
      <c r="O380" s="5">
        <f t="shared" si="56"/>
        <v>-0.12800947451820477</v>
      </c>
      <c r="P380" s="5"/>
      <c r="Q380" s="5"/>
      <c r="R380" s="5"/>
      <c r="T380" s="12">
        <v>354</v>
      </c>
      <c r="U380" s="12">
        <v>1.3135905468462784E-4</v>
      </c>
      <c r="V380" s="12">
        <v>3.3603987029774836E-4</v>
      </c>
    </row>
    <row r="381" spans="1:22" x14ac:dyDescent="0.25">
      <c r="A381" s="3">
        <v>39048</v>
      </c>
      <c r="B381" s="1">
        <v>2175</v>
      </c>
      <c r="C381" s="1">
        <v>2207</v>
      </c>
      <c r="D381" s="1">
        <v>2171.5</v>
      </c>
      <c r="E381" s="1">
        <v>2200.5</v>
      </c>
      <c r="F381" s="10">
        <f t="shared" si="54"/>
        <v>1.2422360248447228E-2</v>
      </c>
      <c r="G381" s="1">
        <f t="shared" si="59"/>
        <v>-1.4732656602292487</v>
      </c>
      <c r="H381" s="15">
        <f t="shared" si="55"/>
        <v>-2.2999080036800734E-4</v>
      </c>
      <c r="I381" s="10">
        <f t="shared" si="50"/>
        <v>1.172413793103444E-2</v>
      </c>
      <c r="J381" s="15">
        <f t="shared" si="51"/>
        <v>-7.2710747557372946E-3</v>
      </c>
      <c r="K381" s="1">
        <f t="shared" si="52"/>
        <v>-3.0646214530521694E-4</v>
      </c>
      <c r="L381" s="15">
        <f t="shared" si="53"/>
        <v>-6.9646126104320775E-3</v>
      </c>
      <c r="M381" s="19" t="str">
        <f t="shared" si="57"/>
        <v>Venda</v>
      </c>
      <c r="N381" s="10">
        <f t="shared" si="58"/>
        <v>7.2710747557372946E-3</v>
      </c>
      <c r="O381" s="5">
        <f t="shared" si="56"/>
        <v>-0.12073839976246747</v>
      </c>
      <c r="P381" s="5"/>
      <c r="Q381" s="5"/>
      <c r="R381" s="5"/>
      <c r="T381" s="12">
        <v>355</v>
      </c>
      <c r="U381" s="12">
        <v>-2.7060105062867696E-4</v>
      </c>
      <c r="V381" s="12">
        <v>4.7088164208693717E-3</v>
      </c>
    </row>
    <row r="382" spans="1:22" x14ac:dyDescent="0.25">
      <c r="A382" s="3">
        <v>39049</v>
      </c>
      <c r="B382" s="1">
        <v>2195</v>
      </c>
      <c r="C382" s="1">
        <v>2197.5</v>
      </c>
      <c r="D382" s="1">
        <v>2183</v>
      </c>
      <c r="E382" s="1">
        <v>2184.5</v>
      </c>
      <c r="F382" s="10">
        <f t="shared" si="54"/>
        <v>-7.2710747557372946E-3</v>
      </c>
      <c r="G382" s="1">
        <f t="shared" si="59"/>
        <v>-0.96367556098639462</v>
      </c>
      <c r="H382" s="15">
        <f t="shared" si="55"/>
        <v>1.2422360248447228E-2</v>
      </c>
      <c r="I382" s="10">
        <f t="shared" si="50"/>
        <v>-4.7835990888382973E-3</v>
      </c>
      <c r="J382" s="15">
        <f t="shared" si="51"/>
        <v>-8.468757152666484E-3</v>
      </c>
      <c r="K382" s="1">
        <f t="shared" si="52"/>
        <v>-1.0728550550051662E-3</v>
      </c>
      <c r="L382" s="15">
        <f t="shared" si="53"/>
        <v>-7.3959020976613176E-3</v>
      </c>
      <c r="M382" s="19" t="str">
        <f t="shared" si="57"/>
        <v>Compra</v>
      </c>
      <c r="N382" s="10">
        <f t="shared" si="58"/>
        <v>-8.468757152666484E-3</v>
      </c>
      <c r="O382" s="5">
        <f t="shared" si="56"/>
        <v>-0.12920715691513396</v>
      </c>
      <c r="P382" s="5"/>
      <c r="Q382" s="5"/>
      <c r="R382" s="5"/>
      <c r="T382" s="12">
        <v>356</v>
      </c>
      <c r="U382" s="12">
        <v>-3.4955201266808163E-4</v>
      </c>
      <c r="V382" s="12">
        <v>-2.4411456617505589E-3</v>
      </c>
    </row>
    <row r="383" spans="1:22" x14ac:dyDescent="0.25">
      <c r="A383" s="3">
        <v>39050</v>
      </c>
      <c r="B383" s="1">
        <v>2177</v>
      </c>
      <c r="C383" s="1">
        <v>2185</v>
      </c>
      <c r="D383" s="1">
        <v>2166</v>
      </c>
      <c r="E383" s="1">
        <v>2166</v>
      </c>
      <c r="F383" s="10">
        <f t="shared" si="54"/>
        <v>-8.468757152666484E-3</v>
      </c>
      <c r="G383" s="1">
        <f t="shared" si="59"/>
        <v>-0.17290939583612491</v>
      </c>
      <c r="H383" s="15">
        <f t="shared" si="55"/>
        <v>-7.2710747557372946E-3</v>
      </c>
      <c r="I383" s="10">
        <f t="shared" si="50"/>
        <v>-5.0528249885163357E-3</v>
      </c>
      <c r="J383" s="15">
        <f t="shared" si="51"/>
        <v>6.9252077562320657E-4</v>
      </c>
      <c r="K383" s="1">
        <f t="shared" si="52"/>
        <v>5.8776504007275552E-4</v>
      </c>
      <c r="L383" s="15">
        <f t="shared" si="53"/>
        <v>1.0475573555045106E-4</v>
      </c>
      <c r="M383" s="19" t="str">
        <f t="shared" si="57"/>
        <v>Compra</v>
      </c>
      <c r="N383" s="10">
        <f t="shared" si="58"/>
        <v>6.9252077562320657E-4</v>
      </c>
      <c r="O383" s="5">
        <f t="shared" si="56"/>
        <v>-0.12851463613951075</v>
      </c>
      <c r="P383" s="5"/>
      <c r="Q383" s="5"/>
      <c r="R383" s="5"/>
      <c r="T383" s="12">
        <v>357</v>
      </c>
      <c r="U383" s="12">
        <v>-5.3285572907214732E-4</v>
      </c>
      <c r="V383" s="12">
        <v>-1.6677113659945139E-4</v>
      </c>
    </row>
    <row r="384" spans="1:22" x14ac:dyDescent="0.25">
      <c r="A384" s="3">
        <v>39051</v>
      </c>
      <c r="B384" s="1">
        <v>2165.5</v>
      </c>
      <c r="C384" s="1">
        <v>2169.5</v>
      </c>
      <c r="D384" s="1">
        <v>2161</v>
      </c>
      <c r="E384" s="1">
        <v>2167.5</v>
      </c>
      <c r="F384" s="10">
        <f t="shared" si="54"/>
        <v>6.9252077562320657E-4</v>
      </c>
      <c r="G384" s="1">
        <f t="shared" si="59"/>
        <v>-0.13267683418795012</v>
      </c>
      <c r="H384" s="15">
        <f t="shared" si="55"/>
        <v>-8.468757152666484E-3</v>
      </c>
      <c r="I384" s="10">
        <f t="shared" si="50"/>
        <v>9.2357423227884539E-4</v>
      </c>
      <c r="J384" s="15">
        <f t="shared" si="51"/>
        <v>6.2283737024222408E-3</v>
      </c>
      <c r="K384" s="1">
        <f t="shared" si="52"/>
        <v>5.485848208751392E-4</v>
      </c>
      <c r="L384" s="15">
        <f t="shared" si="53"/>
        <v>5.6797888815471017E-3</v>
      </c>
      <c r="M384" s="19" t="str">
        <f t="shared" si="57"/>
        <v>Compra</v>
      </c>
      <c r="N384" s="10">
        <f t="shared" si="58"/>
        <v>6.2283737024222408E-3</v>
      </c>
      <c r="O384" s="5">
        <f t="shared" si="56"/>
        <v>-0.12228626243708851</v>
      </c>
      <c r="P384" s="5"/>
      <c r="Q384" s="5"/>
      <c r="R384" s="5"/>
      <c r="T384" s="12">
        <v>358</v>
      </c>
      <c r="U384" s="12">
        <v>1.0080545417434522E-4</v>
      </c>
      <c r="V384" s="12">
        <v>7.6004780930835078E-3</v>
      </c>
    </row>
    <row r="385" spans="1:22" x14ac:dyDescent="0.25">
      <c r="A385" s="3">
        <v>39052</v>
      </c>
      <c r="B385" s="1">
        <v>2176.5</v>
      </c>
      <c r="C385" s="1">
        <v>2184</v>
      </c>
      <c r="D385" s="1">
        <v>2172.5</v>
      </c>
      <c r="E385" s="1">
        <v>2181</v>
      </c>
      <c r="F385" s="10">
        <f t="shared" si="54"/>
        <v>6.2283737024222408E-3</v>
      </c>
      <c r="G385" s="1">
        <f t="shared" si="59"/>
        <v>-0.11194142547413374</v>
      </c>
      <c r="H385" s="15">
        <f t="shared" si="55"/>
        <v>6.9252077562320657E-4</v>
      </c>
      <c r="I385" s="10">
        <f t="shared" si="50"/>
        <v>2.0675396278428959E-3</v>
      </c>
      <c r="J385" s="15">
        <f t="shared" si="51"/>
        <v>-5.2728106373223227E-3</v>
      </c>
      <c r="K385" s="1">
        <f t="shared" si="52"/>
        <v>-2.828688110591308E-4</v>
      </c>
      <c r="L385" s="15">
        <f t="shared" si="53"/>
        <v>-4.9899418262631919E-3</v>
      </c>
      <c r="M385" s="19" t="str">
        <f t="shared" si="57"/>
        <v>Venda</v>
      </c>
      <c r="N385" s="10">
        <f t="shared" si="58"/>
        <v>5.2728106373223227E-3</v>
      </c>
      <c r="O385" s="5">
        <f t="shared" si="56"/>
        <v>-0.11701345179976619</v>
      </c>
      <c r="P385" s="5"/>
      <c r="Q385" s="5"/>
      <c r="R385" s="5"/>
      <c r="T385" s="12">
        <v>359</v>
      </c>
      <c r="U385" s="12">
        <v>-2.5295119980007407E-4</v>
      </c>
      <c r="V385" s="12">
        <v>-6.9262984528168847E-3</v>
      </c>
    </row>
    <row r="386" spans="1:22" x14ac:dyDescent="0.25">
      <c r="A386" s="3">
        <v>39055</v>
      </c>
      <c r="B386" s="1">
        <v>2176</v>
      </c>
      <c r="C386" s="1">
        <v>2183</v>
      </c>
      <c r="D386" s="1">
        <v>2169</v>
      </c>
      <c r="E386" s="1">
        <v>2169.5</v>
      </c>
      <c r="F386" s="10">
        <f t="shared" si="54"/>
        <v>-5.2728106373223227E-3</v>
      </c>
      <c r="G386" s="1">
        <f t="shared" si="59"/>
        <v>-0.16789404700088842</v>
      </c>
      <c r="H386" s="15">
        <f t="shared" si="55"/>
        <v>6.2283737024222408E-3</v>
      </c>
      <c r="I386" s="10">
        <f t="shared" si="50"/>
        <v>-2.9871323529411242E-3</v>
      </c>
      <c r="J386" s="15">
        <f t="shared" si="51"/>
        <v>-5.5312283936390649E-3</v>
      </c>
      <c r="K386" s="1">
        <f t="shared" si="52"/>
        <v>-6.440434923631797E-4</v>
      </c>
      <c r="L386" s="15">
        <f t="shared" si="53"/>
        <v>-4.8871849012758848E-3</v>
      </c>
      <c r="M386" s="19" t="str">
        <f t="shared" si="57"/>
        <v>Compra</v>
      </c>
      <c r="N386" s="10">
        <f t="shared" si="58"/>
        <v>-5.5312283936390649E-3</v>
      </c>
      <c r="O386" s="5">
        <f t="shared" si="56"/>
        <v>-0.12254468019340525</v>
      </c>
      <c r="P386" s="5"/>
      <c r="Q386" s="5"/>
      <c r="R386" s="5"/>
      <c r="T386" s="12">
        <v>360</v>
      </c>
      <c r="U386" s="12">
        <v>-6.5816209618425544E-4</v>
      </c>
      <c r="V386" s="12">
        <v>-1.2079447384320437E-3</v>
      </c>
    </row>
    <row r="387" spans="1:22" x14ac:dyDescent="0.25">
      <c r="A387" s="3">
        <v>39056</v>
      </c>
      <c r="B387" s="1">
        <v>2168</v>
      </c>
      <c r="C387" s="1">
        <v>2171</v>
      </c>
      <c r="D387" s="1">
        <v>2157</v>
      </c>
      <c r="E387" s="1">
        <v>2157.5</v>
      </c>
      <c r="F387" s="10">
        <f t="shared" si="54"/>
        <v>-5.5312283936390649E-3</v>
      </c>
      <c r="G387" s="1">
        <f t="shared" si="59"/>
        <v>0.14174329363206545</v>
      </c>
      <c r="H387" s="15">
        <f t="shared" si="55"/>
        <v>-5.2728106373223227E-3</v>
      </c>
      <c r="I387" s="10">
        <f t="shared" ref="I387:I450" si="60">(E387/B387)-1</f>
        <v>-4.8431734317343489E-3</v>
      </c>
      <c r="J387" s="15">
        <f t="shared" ref="J387:J450" si="61">F388</f>
        <v>-1.1587485515642815E-3</v>
      </c>
      <c r="K387" s="1">
        <f t="shared" ref="K387:K450" si="62">$U$17+G387*$U$18+H387*$U$19+I387*$U$20</f>
        <v>3.7941739605622655E-4</v>
      </c>
      <c r="L387" s="15">
        <f t="shared" ref="L387:L450" si="63">J387-K387</f>
        <v>-1.5381659476205081E-3</v>
      </c>
      <c r="M387" s="19" t="str">
        <f t="shared" si="57"/>
        <v>Compra</v>
      </c>
      <c r="N387" s="10">
        <f t="shared" si="58"/>
        <v>-1.1587485515642815E-3</v>
      </c>
      <c r="O387" s="5">
        <f t="shared" si="56"/>
        <v>-0.12370342874496953</v>
      </c>
      <c r="P387" s="5"/>
      <c r="Q387" s="5"/>
      <c r="R387" s="5"/>
      <c r="T387" s="12">
        <v>361</v>
      </c>
      <c r="U387" s="12">
        <v>4.8748601649069426E-4</v>
      </c>
      <c r="V387" s="12">
        <v>-3.9929779538592928E-3</v>
      </c>
    </row>
    <row r="388" spans="1:22" x14ac:dyDescent="0.25">
      <c r="A388" s="3">
        <v>39057</v>
      </c>
      <c r="B388" s="1">
        <v>2159.5</v>
      </c>
      <c r="C388" s="1">
        <v>2165</v>
      </c>
      <c r="D388" s="1">
        <v>2153</v>
      </c>
      <c r="E388" s="1">
        <v>2155</v>
      </c>
      <c r="F388" s="10">
        <f t="shared" ref="F388:F451" si="64">E388/E387-1</f>
        <v>-1.1587485515642815E-3</v>
      </c>
      <c r="G388" s="1">
        <f t="shared" si="59"/>
        <v>-8.1177332720922632E-2</v>
      </c>
      <c r="H388" s="15">
        <f t="shared" ref="H388:H451" si="65">F387</f>
        <v>-5.5312283936390649E-3</v>
      </c>
      <c r="I388" s="10">
        <f t="shared" si="60"/>
        <v>-2.0838156980782507E-3</v>
      </c>
      <c r="J388" s="15">
        <f t="shared" si="61"/>
        <v>-9.2807424593965848E-4</v>
      </c>
      <c r="K388" s="1">
        <f t="shared" si="62"/>
        <v>3.572656420566122E-4</v>
      </c>
      <c r="L388" s="15">
        <f t="shared" si="63"/>
        <v>-1.2853398879962706E-3</v>
      </c>
      <c r="M388" s="19" t="str">
        <f t="shared" si="57"/>
        <v>Compra</v>
      </c>
      <c r="N388" s="10">
        <f t="shared" si="58"/>
        <v>-9.2807424593965848E-4</v>
      </c>
      <c r="O388" s="5">
        <f t="shared" ref="O388:O451" si="66">N388+O387</f>
        <v>-0.12463150299090919</v>
      </c>
      <c r="P388" s="5"/>
      <c r="Q388" s="5"/>
      <c r="R388" s="5"/>
      <c r="T388" s="12">
        <v>362</v>
      </c>
      <c r="U388" s="12">
        <v>1.5602500498535117E-4</v>
      </c>
      <c r="V388" s="12">
        <v>8.755794882444266E-3</v>
      </c>
    </row>
    <row r="389" spans="1:22" x14ac:dyDescent="0.25">
      <c r="A389" s="3">
        <v>39058</v>
      </c>
      <c r="B389" s="1">
        <v>2155</v>
      </c>
      <c r="C389" s="1">
        <v>2156</v>
      </c>
      <c r="D389" s="1">
        <v>2149</v>
      </c>
      <c r="E389" s="1">
        <v>2153</v>
      </c>
      <c r="F389" s="10">
        <f t="shared" si="64"/>
        <v>-9.2807424593965848E-4</v>
      </c>
      <c r="G389" s="1">
        <f t="shared" si="59"/>
        <v>1.4945095155931239E-2</v>
      </c>
      <c r="H389" s="15">
        <f t="shared" si="65"/>
        <v>-1.1587485515642815E-3</v>
      </c>
      <c r="I389" s="10">
        <f t="shared" si="60"/>
        <v>-9.2807424593965848E-4</v>
      </c>
      <c r="J389" s="15">
        <f t="shared" si="61"/>
        <v>-1.3934045517881577E-3</v>
      </c>
      <c r="K389" s="1">
        <f t="shared" si="62"/>
        <v>-6.1668289689962251E-5</v>
      </c>
      <c r="L389" s="15">
        <f t="shared" si="63"/>
        <v>-1.3317362620981954E-3</v>
      </c>
      <c r="M389" s="19" t="str">
        <f t="shared" ref="M389:M452" si="67">IF(AND(L388&gt;L387,K389&lt;0),"Venda","Compra")</f>
        <v>Venda</v>
      </c>
      <c r="N389" s="10">
        <f t="shared" ref="N389:N452" si="68">IF(AND(L388&gt;L387,K389&lt;0),-J389,J389)</f>
        <v>1.3934045517881577E-3</v>
      </c>
      <c r="O389" s="5">
        <f t="shared" si="66"/>
        <v>-0.12323809843912104</v>
      </c>
      <c r="P389" s="5"/>
      <c r="Q389" s="5"/>
      <c r="R389" s="5"/>
      <c r="T389" s="12">
        <v>363</v>
      </c>
      <c r="U389" s="12">
        <v>7.4935112443345609E-5</v>
      </c>
      <c r="V389" s="12">
        <v>-4.2590355308533426E-3</v>
      </c>
    </row>
    <row r="390" spans="1:22" x14ac:dyDescent="0.25">
      <c r="A390" s="3">
        <v>39059</v>
      </c>
      <c r="B390" s="1">
        <v>2155</v>
      </c>
      <c r="C390" s="1">
        <v>2156.5</v>
      </c>
      <c r="D390" s="1">
        <v>2143.5</v>
      </c>
      <c r="E390" s="1">
        <v>2150</v>
      </c>
      <c r="F390" s="10">
        <f t="shared" si="64"/>
        <v>-1.3934045517881577E-3</v>
      </c>
      <c r="G390" s="1">
        <f t="shared" si="59"/>
        <v>-0.1539151830600205</v>
      </c>
      <c r="H390" s="15">
        <f t="shared" si="65"/>
        <v>-9.2807424593965848E-4</v>
      </c>
      <c r="I390" s="10">
        <f t="shared" si="60"/>
        <v>-2.3201856148491462E-3</v>
      </c>
      <c r="J390" s="15">
        <f t="shared" si="61"/>
        <v>-2.0930232558139528E-3</v>
      </c>
      <c r="K390" s="1">
        <f t="shared" si="62"/>
        <v>-3.3947004191140882E-5</v>
      </c>
      <c r="L390" s="15">
        <f t="shared" si="63"/>
        <v>-2.059076251622812E-3</v>
      </c>
      <c r="M390" s="19" t="str">
        <f t="shared" si="67"/>
        <v>Compra</v>
      </c>
      <c r="N390" s="10">
        <f t="shared" si="68"/>
        <v>-2.0930232558139528E-3</v>
      </c>
      <c r="O390" s="5">
        <f t="shared" si="66"/>
        <v>-0.12533112169493499</v>
      </c>
      <c r="P390" s="5"/>
      <c r="Q390" s="5"/>
      <c r="R390" s="5"/>
      <c r="T390" s="12">
        <v>364</v>
      </c>
      <c r="U390" s="12">
        <v>-8.6644009205747699E-4</v>
      </c>
      <c r="V390" s="12">
        <v>6.0018275803861232E-3</v>
      </c>
    </row>
    <row r="391" spans="1:22" x14ac:dyDescent="0.25">
      <c r="A391" s="3">
        <v>39062</v>
      </c>
      <c r="B391" s="1">
        <v>2145</v>
      </c>
      <c r="C391" s="1">
        <v>2148</v>
      </c>
      <c r="D391" s="1">
        <v>2142.5</v>
      </c>
      <c r="E391" s="1">
        <v>2145.5</v>
      </c>
      <c r="F391" s="10">
        <f t="shared" si="64"/>
        <v>-2.0930232558139528E-3</v>
      </c>
      <c r="G391" s="1">
        <f t="shared" si="59"/>
        <v>0.42032459802494831</v>
      </c>
      <c r="H391" s="15">
        <f t="shared" si="65"/>
        <v>-1.3934045517881577E-3</v>
      </c>
      <c r="I391" s="10">
        <f t="shared" si="60"/>
        <v>2.331002331001919E-4</v>
      </c>
      <c r="J391" s="15">
        <f t="shared" si="61"/>
        <v>3.7287345607084355E-3</v>
      </c>
      <c r="K391" s="1">
        <f t="shared" si="62"/>
        <v>-1.0491069798855385E-4</v>
      </c>
      <c r="L391" s="15">
        <f t="shared" si="63"/>
        <v>3.8336452586969893E-3</v>
      </c>
      <c r="M391" s="19" t="str">
        <f t="shared" si="67"/>
        <v>Compra</v>
      </c>
      <c r="N391" s="10">
        <f t="shared" si="68"/>
        <v>3.7287345607084355E-3</v>
      </c>
      <c r="O391" s="5">
        <f t="shared" si="66"/>
        <v>-0.12160238713422655</v>
      </c>
      <c r="P391" s="5"/>
      <c r="Q391" s="5"/>
      <c r="R391" s="5"/>
      <c r="T391" s="12">
        <v>365</v>
      </c>
      <c r="U391" s="12">
        <v>2.0389880032464848E-4</v>
      </c>
      <c r="V391" s="12">
        <v>-2.0617715360422293E-3</v>
      </c>
    </row>
    <row r="392" spans="1:22" x14ac:dyDescent="0.25">
      <c r="A392" s="3">
        <v>39063</v>
      </c>
      <c r="B392" s="1">
        <v>2147</v>
      </c>
      <c r="C392" s="1">
        <v>2158.5</v>
      </c>
      <c r="D392" s="1">
        <v>2146.5</v>
      </c>
      <c r="E392" s="1">
        <v>2153.5</v>
      </c>
      <c r="F392" s="10">
        <f t="shared" si="64"/>
        <v>3.7287345607084355E-3</v>
      </c>
      <c r="G392" s="1">
        <f t="shared" ref="G392:G455" si="69">SLOPE(F388:F392,F387:F391)</f>
        <v>-1.428095743203704E-2</v>
      </c>
      <c r="H392" s="15">
        <f t="shared" si="65"/>
        <v>-2.0930232558139528E-3</v>
      </c>
      <c r="I392" s="10">
        <f t="shared" si="60"/>
        <v>3.0274802049370386E-3</v>
      </c>
      <c r="J392" s="15">
        <f t="shared" si="61"/>
        <v>1.1609008590667269E-3</v>
      </c>
      <c r="K392" s="1">
        <f t="shared" si="62"/>
        <v>-7.0166005673233278E-5</v>
      </c>
      <c r="L392" s="15">
        <f t="shared" si="63"/>
        <v>1.2310668647399603E-3</v>
      </c>
      <c r="M392" s="19" t="str">
        <f t="shared" si="67"/>
        <v>Venda</v>
      </c>
      <c r="N392" s="10">
        <f t="shared" si="68"/>
        <v>-1.1609008590667269E-3</v>
      </c>
      <c r="O392" s="5">
        <f t="shared" si="66"/>
        <v>-0.12276328799329328</v>
      </c>
      <c r="P392" s="5"/>
      <c r="Q392" s="5"/>
      <c r="R392" s="5"/>
      <c r="T392" s="12">
        <v>366</v>
      </c>
      <c r="U392" s="12">
        <v>-4.7085293828752554E-4</v>
      </c>
      <c r="V392" s="12">
        <v>4.7085293828752554E-4</v>
      </c>
    </row>
    <row r="393" spans="1:22" x14ac:dyDescent="0.25">
      <c r="A393" s="3">
        <v>39064</v>
      </c>
      <c r="B393" s="1">
        <v>2152</v>
      </c>
      <c r="C393" s="1">
        <v>2156</v>
      </c>
      <c r="D393" s="1">
        <v>2148</v>
      </c>
      <c r="E393" s="1">
        <v>2156</v>
      </c>
      <c r="F393" s="10">
        <f t="shared" si="64"/>
        <v>1.1609008590667269E-3</v>
      </c>
      <c r="G393" s="1">
        <f t="shared" si="69"/>
        <v>9.1251295598599513E-2</v>
      </c>
      <c r="H393" s="15">
        <f t="shared" si="65"/>
        <v>3.7287345607084355E-3</v>
      </c>
      <c r="I393" s="10">
        <f t="shared" si="60"/>
        <v>1.8587360594795044E-3</v>
      </c>
      <c r="J393" s="15">
        <f t="shared" si="61"/>
        <v>-3.9424860853431998E-3</v>
      </c>
      <c r="K393" s="1">
        <f t="shared" si="62"/>
        <v>-5.6228521861787927E-4</v>
      </c>
      <c r="L393" s="15">
        <f t="shared" si="63"/>
        <v>-3.3802008667253207E-3</v>
      </c>
      <c r="M393" s="19" t="str">
        <f t="shared" si="67"/>
        <v>Compra</v>
      </c>
      <c r="N393" s="10">
        <f t="shared" si="68"/>
        <v>-3.9424860853431998E-3</v>
      </c>
      <c r="O393" s="5">
        <f t="shared" si="66"/>
        <v>-0.12670577407863648</v>
      </c>
      <c r="P393" s="5"/>
      <c r="Q393" s="5"/>
      <c r="R393" s="5"/>
      <c r="T393" s="12">
        <v>367</v>
      </c>
      <c r="U393" s="12">
        <v>2.8436749850047269E-5</v>
      </c>
      <c r="V393" s="12">
        <v>6.6956231948449556E-4</v>
      </c>
    </row>
    <row r="394" spans="1:22" x14ac:dyDescent="0.25">
      <c r="A394" s="3">
        <v>39065</v>
      </c>
      <c r="B394" s="1">
        <v>2155</v>
      </c>
      <c r="C394" s="1">
        <v>2155.5</v>
      </c>
      <c r="D394" s="1">
        <v>2145</v>
      </c>
      <c r="E394" s="1">
        <v>2147.5</v>
      </c>
      <c r="F394" s="10">
        <f t="shared" si="64"/>
        <v>-3.9424860853431998E-3</v>
      </c>
      <c r="G394" s="1">
        <f t="shared" si="69"/>
        <v>-0.16085838234354508</v>
      </c>
      <c r="H394" s="15">
        <f t="shared" si="65"/>
        <v>1.1609008590667269E-3</v>
      </c>
      <c r="I394" s="10">
        <f t="shared" si="60"/>
        <v>-3.4802784222738303E-3</v>
      </c>
      <c r="J394" s="15">
        <f t="shared" si="61"/>
        <v>4.656577415600438E-4</v>
      </c>
      <c r="K394" s="1">
        <f t="shared" si="62"/>
        <v>-1.8908175867271505E-4</v>
      </c>
      <c r="L394" s="15">
        <f t="shared" si="63"/>
        <v>6.5473950023275886E-4</v>
      </c>
      <c r="M394" s="19" t="str">
        <f t="shared" si="67"/>
        <v>Compra</v>
      </c>
      <c r="N394" s="10">
        <f t="shared" si="68"/>
        <v>4.656577415600438E-4</v>
      </c>
      <c r="O394" s="5">
        <f t="shared" si="66"/>
        <v>-0.12624011633707644</v>
      </c>
      <c r="P394" s="5"/>
      <c r="Q394" s="5"/>
      <c r="R394" s="5"/>
      <c r="T394" s="12">
        <v>368</v>
      </c>
      <c r="U394" s="12">
        <v>-2.1220976031251291E-4</v>
      </c>
      <c r="V394" s="12">
        <v>6.772178979550104E-4</v>
      </c>
    </row>
    <row r="395" spans="1:22" x14ac:dyDescent="0.25">
      <c r="A395" s="3">
        <v>39066</v>
      </c>
      <c r="B395" s="1">
        <v>2150</v>
      </c>
      <c r="C395" s="1">
        <v>2153.5</v>
      </c>
      <c r="D395" s="1">
        <v>2145.5</v>
      </c>
      <c r="E395" s="1">
        <v>2148.5</v>
      </c>
      <c r="F395" s="10">
        <f t="shared" si="64"/>
        <v>4.656577415600438E-4</v>
      </c>
      <c r="G395" s="1">
        <f t="shared" si="69"/>
        <v>-0.20424059932798558</v>
      </c>
      <c r="H395" s="15">
        <f t="shared" si="65"/>
        <v>-3.9424860853431998E-3</v>
      </c>
      <c r="I395" s="10">
        <f t="shared" si="60"/>
        <v>-6.9767441860468793E-4</v>
      </c>
      <c r="J395" s="15">
        <f t="shared" si="61"/>
        <v>2.7926460321154867E-3</v>
      </c>
      <c r="K395" s="1">
        <f t="shared" si="62"/>
        <v>1.9655913495635801E-4</v>
      </c>
      <c r="L395" s="15">
        <f t="shared" si="63"/>
        <v>2.5960868971591287E-3</v>
      </c>
      <c r="M395" s="19" t="str">
        <f t="shared" si="67"/>
        <v>Compra</v>
      </c>
      <c r="N395" s="10">
        <f t="shared" si="68"/>
        <v>2.7926460321154867E-3</v>
      </c>
      <c r="O395" s="5">
        <f t="shared" si="66"/>
        <v>-0.12344747030496095</v>
      </c>
      <c r="P395" s="5"/>
      <c r="Q395" s="5"/>
      <c r="R395" s="5"/>
      <c r="T395" s="12">
        <v>369</v>
      </c>
      <c r="U395" s="12">
        <v>-1.600572157289787E-4</v>
      </c>
      <c r="V395" s="12">
        <v>1.3220372296727206E-3</v>
      </c>
    </row>
    <row r="396" spans="1:22" x14ac:dyDescent="0.25">
      <c r="A396" s="3">
        <v>39069</v>
      </c>
      <c r="B396" s="1">
        <v>2145.5</v>
      </c>
      <c r="C396" s="1">
        <v>2154.5</v>
      </c>
      <c r="D396" s="1">
        <v>2145</v>
      </c>
      <c r="E396" s="1">
        <v>2154.5</v>
      </c>
      <c r="F396" s="10">
        <f t="shared" si="64"/>
        <v>2.7926460321154867E-3</v>
      </c>
      <c r="G396" s="1">
        <f t="shared" si="69"/>
        <v>-0.2270798495972525</v>
      </c>
      <c r="H396" s="15">
        <f t="shared" si="65"/>
        <v>4.656577415600438E-4</v>
      </c>
      <c r="I396" s="10">
        <f t="shared" si="60"/>
        <v>4.1948263807969344E-3</v>
      </c>
      <c r="J396" s="15">
        <f t="shared" si="61"/>
        <v>2.5527964724993968E-3</v>
      </c>
      <c r="K396" s="1">
        <f t="shared" si="62"/>
        <v>-3.0263229540025525E-4</v>
      </c>
      <c r="L396" s="15">
        <f t="shared" si="63"/>
        <v>2.855428767899652E-3</v>
      </c>
      <c r="M396" s="19" t="str">
        <f t="shared" si="67"/>
        <v>Venda</v>
      </c>
      <c r="N396" s="10">
        <f t="shared" si="68"/>
        <v>-2.5527964724993968E-3</v>
      </c>
      <c r="O396" s="5">
        <f t="shared" si="66"/>
        <v>-0.12600026677746035</v>
      </c>
      <c r="P396" s="5"/>
      <c r="Q396" s="5"/>
      <c r="R396" s="5"/>
      <c r="T396" s="12">
        <v>370</v>
      </c>
      <c r="U396" s="12">
        <v>-2.1546343652914567E-4</v>
      </c>
      <c r="V396" s="12">
        <v>5.3222415238086962E-3</v>
      </c>
    </row>
    <row r="397" spans="1:22" x14ac:dyDescent="0.25">
      <c r="A397" s="3">
        <v>39070</v>
      </c>
      <c r="B397" s="1">
        <v>2157.5</v>
      </c>
      <c r="C397" s="1">
        <v>2164</v>
      </c>
      <c r="D397" s="1">
        <v>2154.5</v>
      </c>
      <c r="E397" s="1">
        <v>2160</v>
      </c>
      <c r="F397" s="10">
        <f t="shared" si="64"/>
        <v>2.5527964724993968E-3</v>
      </c>
      <c r="G397" s="1">
        <f t="shared" si="69"/>
        <v>0.10765729585589742</v>
      </c>
      <c r="H397" s="15">
        <f t="shared" si="65"/>
        <v>2.7926460321154867E-3</v>
      </c>
      <c r="I397" s="10">
        <f t="shared" si="60"/>
        <v>1.1587485515642815E-3</v>
      </c>
      <c r="J397" s="15">
        <f t="shared" si="61"/>
        <v>0</v>
      </c>
      <c r="K397" s="1">
        <f t="shared" si="62"/>
        <v>-4.6528871699041583E-4</v>
      </c>
      <c r="L397" s="15">
        <f t="shared" si="63"/>
        <v>4.6528871699041583E-4</v>
      </c>
      <c r="M397" s="19" t="str">
        <f t="shared" si="67"/>
        <v>Venda</v>
      </c>
      <c r="N397" s="10">
        <f t="shared" si="68"/>
        <v>0</v>
      </c>
      <c r="O397" s="5">
        <f t="shared" si="66"/>
        <v>-0.12600026677746035</v>
      </c>
      <c r="P397" s="5"/>
      <c r="Q397" s="5"/>
      <c r="R397" s="5"/>
      <c r="T397" s="12">
        <v>371</v>
      </c>
      <c r="U397" s="12">
        <v>-5.28141497568444E-4</v>
      </c>
      <c r="V397" s="12">
        <v>2.8376103197394233E-3</v>
      </c>
    </row>
    <row r="398" spans="1:22" x14ac:dyDescent="0.25">
      <c r="A398" s="3">
        <v>39071</v>
      </c>
      <c r="B398" s="1">
        <v>2156</v>
      </c>
      <c r="C398" s="1">
        <v>2161</v>
      </c>
      <c r="D398" s="1">
        <v>2154</v>
      </c>
      <c r="E398" s="1">
        <v>2160</v>
      </c>
      <c r="F398" s="10">
        <f t="shared" si="64"/>
        <v>0</v>
      </c>
      <c r="G398" s="1">
        <f t="shared" si="69"/>
        <v>2.9897166425132449E-2</v>
      </c>
      <c r="H398" s="15">
        <f t="shared" si="65"/>
        <v>2.5527964724993968E-3</v>
      </c>
      <c r="I398" s="10">
        <f t="shared" si="60"/>
        <v>1.8552875695732052E-3</v>
      </c>
      <c r="J398" s="15">
        <f t="shared" si="61"/>
        <v>-1.6203703703703276E-3</v>
      </c>
      <c r="K398" s="1">
        <f t="shared" si="62"/>
        <v>-4.5364567586357639E-4</v>
      </c>
      <c r="L398" s="15">
        <f t="shared" si="63"/>
        <v>-1.1667246945067512E-3</v>
      </c>
      <c r="M398" s="19" t="str">
        <f t="shared" si="67"/>
        <v>Compra</v>
      </c>
      <c r="N398" s="10">
        <f t="shared" si="68"/>
        <v>-1.6203703703703276E-3</v>
      </c>
      <c r="O398" s="5">
        <f t="shared" si="66"/>
        <v>-0.12762063714783067</v>
      </c>
      <c r="P398" s="5"/>
      <c r="Q398" s="5"/>
      <c r="R398" s="5"/>
      <c r="T398" s="12">
        <v>372</v>
      </c>
      <c r="U398" s="12">
        <v>-7.5616470412736495E-4</v>
      </c>
      <c r="V398" s="12">
        <v>-7.3083514249048858E-3</v>
      </c>
    </row>
    <row r="399" spans="1:22" x14ac:dyDescent="0.25">
      <c r="A399" s="3">
        <v>39072</v>
      </c>
      <c r="B399" s="1">
        <v>2161</v>
      </c>
      <c r="C399" s="1">
        <v>2163.5</v>
      </c>
      <c r="D399" s="1">
        <v>2155.5</v>
      </c>
      <c r="E399" s="1">
        <v>2156.5</v>
      </c>
      <c r="F399" s="10">
        <f t="shared" si="64"/>
        <v>-1.6203703703703276E-3</v>
      </c>
      <c r="G399" s="1">
        <f t="shared" si="69"/>
        <v>0.17113377250470388</v>
      </c>
      <c r="H399" s="15">
        <f t="shared" si="65"/>
        <v>0</v>
      </c>
      <c r="I399" s="10">
        <f t="shared" si="60"/>
        <v>-2.0823692734844856E-3</v>
      </c>
      <c r="J399" s="15">
        <f t="shared" si="61"/>
        <v>-3.0141432877347496E-3</v>
      </c>
      <c r="K399" s="1">
        <f t="shared" si="62"/>
        <v>-1.5012498418076752E-4</v>
      </c>
      <c r="L399" s="15">
        <f t="shared" si="63"/>
        <v>-2.8640183035539822E-3</v>
      </c>
      <c r="M399" s="19" t="str">
        <f t="shared" si="67"/>
        <v>Compra</v>
      </c>
      <c r="N399" s="10">
        <f t="shared" si="68"/>
        <v>-3.0141432877347496E-3</v>
      </c>
      <c r="O399" s="5">
        <f t="shared" si="66"/>
        <v>-0.13063478043556542</v>
      </c>
      <c r="P399" s="5"/>
      <c r="Q399" s="5"/>
      <c r="R399" s="5"/>
      <c r="T399" s="12">
        <v>373</v>
      </c>
      <c r="U399" s="12">
        <v>-2.1128023709397176E-4</v>
      </c>
      <c r="V399" s="12">
        <v>5.0893290175817807E-3</v>
      </c>
    </row>
    <row r="400" spans="1:22" x14ac:dyDescent="0.25">
      <c r="A400" s="3">
        <v>39073</v>
      </c>
      <c r="B400" s="1">
        <v>2154</v>
      </c>
      <c r="C400" s="1">
        <v>2156</v>
      </c>
      <c r="D400" s="1">
        <v>2147.5</v>
      </c>
      <c r="E400" s="1">
        <v>2150</v>
      </c>
      <c r="F400" s="10">
        <f t="shared" si="64"/>
        <v>-3.0141432877347496E-3</v>
      </c>
      <c r="G400" s="1">
        <f t="shared" si="69"/>
        <v>0.93199326861623411</v>
      </c>
      <c r="H400" s="15">
        <f t="shared" si="65"/>
        <v>-1.6203703703703276E-3</v>
      </c>
      <c r="I400" s="10">
        <f t="shared" si="60"/>
        <v>-1.8570102135562205E-3</v>
      </c>
      <c r="J400" s="15">
        <f t="shared" si="61"/>
        <v>-4.6511627906975495E-4</v>
      </c>
      <c r="K400" s="1">
        <f t="shared" si="62"/>
        <v>-8.1965782407447484E-5</v>
      </c>
      <c r="L400" s="15">
        <f t="shared" si="63"/>
        <v>-3.8315049666230749E-4</v>
      </c>
      <c r="M400" s="19" t="str">
        <f t="shared" si="67"/>
        <v>Compra</v>
      </c>
      <c r="N400" s="10">
        <f t="shared" si="68"/>
        <v>-4.6511627906975495E-4</v>
      </c>
      <c r="O400" s="5">
        <f t="shared" si="66"/>
        <v>-0.13109989671463518</v>
      </c>
      <c r="P400" s="5"/>
      <c r="Q400" s="5"/>
      <c r="R400" s="5"/>
      <c r="T400" s="12">
        <v>374</v>
      </c>
      <c r="U400" s="12">
        <v>4.1829917315860596E-4</v>
      </c>
      <c r="V400" s="12">
        <v>2.1244655055284757E-3</v>
      </c>
    </row>
    <row r="401" spans="1:22" x14ac:dyDescent="0.25">
      <c r="A401" s="3">
        <v>39077</v>
      </c>
      <c r="B401" s="1">
        <v>2148</v>
      </c>
      <c r="C401" s="1">
        <v>2149.5</v>
      </c>
      <c r="D401" s="1">
        <v>2142</v>
      </c>
      <c r="E401" s="1">
        <v>2149</v>
      </c>
      <c r="F401" s="10">
        <f t="shared" si="64"/>
        <v>-4.6511627906975495E-4</v>
      </c>
      <c r="G401" s="1">
        <f t="shared" si="69"/>
        <v>0.53141833569842656</v>
      </c>
      <c r="H401" s="15">
        <f t="shared" si="65"/>
        <v>-3.0141432877347496E-3</v>
      </c>
      <c r="I401" s="10">
        <f t="shared" si="60"/>
        <v>4.655493482308426E-4</v>
      </c>
      <c r="J401" s="15">
        <f t="shared" si="61"/>
        <v>-1.3959981386691966E-3</v>
      </c>
      <c r="K401" s="1">
        <f t="shared" si="62"/>
        <v>2.1626612636578464E-5</v>
      </c>
      <c r="L401" s="15">
        <f t="shared" si="63"/>
        <v>-1.4176247513057751E-3</v>
      </c>
      <c r="M401" s="19" t="str">
        <f t="shared" si="67"/>
        <v>Compra</v>
      </c>
      <c r="N401" s="10">
        <f t="shared" si="68"/>
        <v>-1.3959981386691966E-3</v>
      </c>
      <c r="O401" s="5">
        <f t="shared" si="66"/>
        <v>-0.13249589485330437</v>
      </c>
      <c r="P401" s="5"/>
      <c r="Q401" s="5"/>
      <c r="R401" s="5"/>
      <c r="T401" s="12">
        <v>375</v>
      </c>
      <c r="U401" s="12">
        <v>-6.54422586035946E-4</v>
      </c>
      <c r="V401" s="12">
        <v>1.3461449747838744E-3</v>
      </c>
    </row>
    <row r="402" spans="1:22" x14ac:dyDescent="0.25">
      <c r="A402" s="3">
        <v>39078</v>
      </c>
      <c r="B402" s="1">
        <v>2147</v>
      </c>
      <c r="C402" s="1">
        <v>2149</v>
      </c>
      <c r="D402" s="1">
        <v>2142.5</v>
      </c>
      <c r="E402" s="1">
        <v>2146</v>
      </c>
      <c r="F402" s="10">
        <f t="shared" si="64"/>
        <v>-1.3959981386691966E-3</v>
      </c>
      <c r="G402" s="1">
        <f t="shared" si="69"/>
        <v>0.21150686221489601</v>
      </c>
      <c r="H402" s="15">
        <f t="shared" si="65"/>
        <v>-4.6511627906975495E-4</v>
      </c>
      <c r="I402" s="10">
        <f t="shared" si="60"/>
        <v>-4.6576618537497172E-4</v>
      </c>
      <c r="J402" s="15">
        <f t="shared" si="61"/>
        <v>-3.9608574091333226E-3</v>
      </c>
      <c r="K402" s="1">
        <f t="shared" si="62"/>
        <v>-1.5101187656418823E-4</v>
      </c>
      <c r="L402" s="15">
        <f t="shared" si="63"/>
        <v>-3.8098455325691343E-3</v>
      </c>
      <c r="M402" s="19" t="str">
        <f t="shared" si="67"/>
        <v>Compra</v>
      </c>
      <c r="N402" s="10">
        <f t="shared" si="68"/>
        <v>-3.9608574091333226E-3</v>
      </c>
      <c r="O402" s="5">
        <f t="shared" si="66"/>
        <v>-0.1364567522624377</v>
      </c>
      <c r="P402" s="5"/>
      <c r="Q402" s="5"/>
      <c r="R402" s="5"/>
      <c r="T402" s="12">
        <v>376</v>
      </c>
      <c r="U402" s="12">
        <v>-4.5011890060353446E-4</v>
      </c>
      <c r="V402" s="12">
        <v>-9.3236957865916567E-4</v>
      </c>
    </row>
    <row r="403" spans="1:22" x14ac:dyDescent="0.25">
      <c r="A403" s="3">
        <v>39079</v>
      </c>
      <c r="B403" s="1">
        <v>2145</v>
      </c>
      <c r="C403" s="1">
        <v>2146</v>
      </c>
      <c r="D403" s="1">
        <v>2137.5</v>
      </c>
      <c r="E403" s="1">
        <v>2137.5</v>
      </c>
      <c r="F403" s="10">
        <f t="shared" si="64"/>
        <v>-3.9608574091333226E-3</v>
      </c>
      <c r="G403" s="1">
        <f t="shared" si="69"/>
        <v>-0.20593105102173892</v>
      </c>
      <c r="H403" s="15">
        <f t="shared" si="65"/>
        <v>-1.3959981386691966E-3</v>
      </c>
      <c r="I403" s="10">
        <f t="shared" si="60"/>
        <v>-3.4965034965035446E-3</v>
      </c>
      <c r="J403" s="15">
        <f t="shared" si="61"/>
        <v>2.1052631578948322E-3</v>
      </c>
      <c r="K403" s="1">
        <f t="shared" si="62"/>
        <v>3.9389103933760143E-5</v>
      </c>
      <c r="L403" s="15">
        <f t="shared" si="63"/>
        <v>2.0658740539610723E-3</v>
      </c>
      <c r="M403" s="19" t="str">
        <f t="shared" si="67"/>
        <v>Compra</v>
      </c>
      <c r="N403" s="10">
        <f t="shared" si="68"/>
        <v>2.1052631578948322E-3</v>
      </c>
      <c r="O403" s="5">
        <f t="shared" si="66"/>
        <v>-0.13435148910454286</v>
      </c>
      <c r="P403" s="5"/>
      <c r="Q403" s="5"/>
      <c r="R403" s="5"/>
      <c r="T403" s="12">
        <v>377</v>
      </c>
      <c r="U403" s="12">
        <v>-2.2625243862561635E-4</v>
      </c>
      <c r="V403" s="12">
        <v>3.4565247044309171E-3</v>
      </c>
    </row>
    <row r="404" spans="1:22" x14ac:dyDescent="0.25">
      <c r="A404" s="3">
        <v>39084</v>
      </c>
      <c r="B404" s="1">
        <v>2149.5</v>
      </c>
      <c r="C404" s="1">
        <v>2150</v>
      </c>
      <c r="D404" s="1">
        <v>2141.5</v>
      </c>
      <c r="E404" s="1">
        <v>2142</v>
      </c>
      <c r="F404" s="10">
        <f t="shared" si="64"/>
        <v>2.1052631578948322E-3</v>
      </c>
      <c r="G404" s="1">
        <f t="shared" si="69"/>
        <v>-1.2928151092120233</v>
      </c>
      <c r="H404" s="15">
        <f t="shared" si="65"/>
        <v>-3.9608574091333226E-3</v>
      </c>
      <c r="I404" s="10">
        <f t="shared" si="60"/>
        <v>-3.4891835310537633E-3</v>
      </c>
      <c r="J404" s="15">
        <f t="shared" si="61"/>
        <v>6.0690943043884005E-3</v>
      </c>
      <c r="K404" s="1">
        <f t="shared" si="62"/>
        <v>3.6182080720254884E-4</v>
      </c>
      <c r="L404" s="15">
        <f t="shared" si="63"/>
        <v>5.7072734971858521E-3</v>
      </c>
      <c r="M404" s="19" t="str">
        <f t="shared" si="67"/>
        <v>Compra</v>
      </c>
      <c r="N404" s="10">
        <f t="shared" si="68"/>
        <v>6.0690943043884005E-3</v>
      </c>
      <c r="O404" s="5">
        <f t="shared" si="66"/>
        <v>-0.12828239480015446</v>
      </c>
      <c r="P404" s="5"/>
      <c r="Q404" s="5"/>
      <c r="R404" s="5"/>
      <c r="T404" s="12">
        <v>378</v>
      </c>
      <c r="U404" s="12">
        <v>-1.1262442755401176E-4</v>
      </c>
      <c r="V404" s="12">
        <v>-1.1736637281399558E-4</v>
      </c>
    </row>
    <row r="405" spans="1:22" x14ac:dyDescent="0.25">
      <c r="A405" s="3">
        <v>39085</v>
      </c>
      <c r="B405" s="1">
        <v>2145</v>
      </c>
      <c r="C405" s="1">
        <v>2155.5</v>
      </c>
      <c r="D405" s="1">
        <v>2144.5</v>
      </c>
      <c r="E405" s="1">
        <v>2155</v>
      </c>
      <c r="F405" s="10">
        <f t="shared" si="64"/>
        <v>6.0690943043884005E-3</v>
      </c>
      <c r="G405" s="1">
        <f t="shared" si="69"/>
        <v>0.68067156190642952</v>
      </c>
      <c r="H405" s="15">
        <f t="shared" si="65"/>
        <v>2.1052631578948322E-3</v>
      </c>
      <c r="I405" s="10">
        <f t="shared" si="60"/>
        <v>4.6620046620047262E-3</v>
      </c>
      <c r="J405" s="15">
        <f t="shared" si="61"/>
        <v>2.3201856148502564E-4</v>
      </c>
      <c r="K405" s="1">
        <f t="shared" si="62"/>
        <v>-5.3901855338902649E-4</v>
      </c>
      <c r="L405" s="15">
        <f t="shared" si="63"/>
        <v>7.7103711487405214E-4</v>
      </c>
      <c r="M405" s="19" t="str">
        <f t="shared" si="67"/>
        <v>Venda</v>
      </c>
      <c r="N405" s="10">
        <f t="shared" si="68"/>
        <v>-2.3201856148502564E-4</v>
      </c>
      <c r="O405" s="5">
        <f t="shared" si="66"/>
        <v>-0.12851441336163949</v>
      </c>
      <c r="P405" s="5"/>
      <c r="Q405" s="5"/>
      <c r="R405" s="5"/>
      <c r="T405" s="12">
        <v>379</v>
      </c>
      <c r="U405" s="12">
        <v>-4.0089602427428384E-4</v>
      </c>
      <c r="V405" s="12">
        <v>1.2823256272721512E-2</v>
      </c>
    </row>
    <row r="406" spans="1:22" x14ac:dyDescent="0.25">
      <c r="A406" s="3">
        <v>39086</v>
      </c>
      <c r="B406" s="1">
        <v>2155</v>
      </c>
      <c r="C406" s="1">
        <v>2157.5</v>
      </c>
      <c r="D406" s="1">
        <v>2151.5</v>
      </c>
      <c r="E406" s="1">
        <v>2155.5</v>
      </c>
      <c r="F406" s="10">
        <f t="shared" si="64"/>
        <v>2.3201856148502564E-4</v>
      </c>
      <c r="G406" s="1">
        <f t="shared" si="69"/>
        <v>0.18255370963882619</v>
      </c>
      <c r="H406" s="15">
        <f t="shared" si="65"/>
        <v>6.0690943043884005E-3</v>
      </c>
      <c r="I406" s="10">
        <f t="shared" si="60"/>
        <v>2.3201856148502564E-4</v>
      </c>
      <c r="J406" s="15">
        <f t="shared" si="61"/>
        <v>3.9434006031082713E-3</v>
      </c>
      <c r="K406" s="1">
        <f t="shared" si="62"/>
        <v>-7.3732337584512034E-4</v>
      </c>
      <c r="L406" s="15">
        <f t="shared" si="63"/>
        <v>4.6807239789533918E-3</v>
      </c>
      <c r="M406" s="19" t="str">
        <f t="shared" si="67"/>
        <v>Compra</v>
      </c>
      <c r="N406" s="10">
        <f t="shared" si="68"/>
        <v>3.9434006031082713E-3</v>
      </c>
      <c r="O406" s="5">
        <f t="shared" si="66"/>
        <v>-0.12457101275853122</v>
      </c>
      <c r="P406" s="5"/>
      <c r="Q406" s="5"/>
      <c r="R406" s="5"/>
      <c r="T406" s="12">
        <v>380</v>
      </c>
      <c r="U406" s="12">
        <v>-3.0646214530521694E-4</v>
      </c>
      <c r="V406" s="12">
        <v>-6.9646126104320775E-3</v>
      </c>
    </row>
    <row r="407" spans="1:22" x14ac:dyDescent="0.25">
      <c r="A407" s="3">
        <v>39087</v>
      </c>
      <c r="B407" s="1">
        <v>2156.5</v>
      </c>
      <c r="C407" s="1">
        <v>2167</v>
      </c>
      <c r="D407" s="1">
        <v>2150.5</v>
      </c>
      <c r="E407" s="1">
        <v>2164</v>
      </c>
      <c r="F407" s="10">
        <f t="shared" si="64"/>
        <v>3.9434006031082713E-3</v>
      </c>
      <c r="G407" s="1">
        <f t="shared" si="69"/>
        <v>0.12565233910075885</v>
      </c>
      <c r="H407" s="15">
        <f t="shared" si="65"/>
        <v>2.3201856148502564E-4</v>
      </c>
      <c r="I407" s="10">
        <f t="shared" si="60"/>
        <v>3.4778576396938821E-3</v>
      </c>
      <c r="J407" s="15">
        <f t="shared" si="61"/>
        <v>-3.4658040665433987E-3</v>
      </c>
      <c r="K407" s="1">
        <f t="shared" si="62"/>
        <v>-2.9707059474902518E-4</v>
      </c>
      <c r="L407" s="15">
        <f t="shared" si="63"/>
        <v>-3.1687334717943735E-3</v>
      </c>
      <c r="M407" s="19" t="str">
        <f t="shared" si="67"/>
        <v>Venda</v>
      </c>
      <c r="N407" s="10">
        <f t="shared" si="68"/>
        <v>3.4658040665433987E-3</v>
      </c>
      <c r="O407" s="5">
        <f t="shared" si="66"/>
        <v>-0.12110520869198782</v>
      </c>
      <c r="P407" s="5"/>
      <c r="Q407" s="5"/>
      <c r="R407" s="5"/>
      <c r="T407" s="12">
        <v>381</v>
      </c>
      <c r="U407" s="12">
        <v>-1.0728550550051662E-3</v>
      </c>
      <c r="V407" s="12">
        <v>-7.3959020976613176E-3</v>
      </c>
    </row>
    <row r="408" spans="1:22" x14ac:dyDescent="0.25">
      <c r="A408" s="3">
        <v>39090</v>
      </c>
      <c r="B408" s="1">
        <v>2160</v>
      </c>
      <c r="C408" s="1">
        <v>2164.5</v>
      </c>
      <c r="D408" s="1">
        <v>2156</v>
      </c>
      <c r="E408" s="1">
        <v>2156.5</v>
      </c>
      <c r="F408" s="10">
        <f t="shared" si="64"/>
        <v>-3.4658040665433987E-3</v>
      </c>
      <c r="G408" s="1">
        <f t="shared" si="69"/>
        <v>-0.37293972535749836</v>
      </c>
      <c r="H408" s="15">
        <f t="shared" si="65"/>
        <v>3.9434006031082713E-3</v>
      </c>
      <c r="I408" s="10">
        <f t="shared" si="60"/>
        <v>-1.6203703703703276E-3</v>
      </c>
      <c r="J408" s="15">
        <f t="shared" si="61"/>
        <v>2.3185717597962174E-4</v>
      </c>
      <c r="K408" s="1">
        <f t="shared" si="62"/>
        <v>-4.5750428309081779E-4</v>
      </c>
      <c r="L408" s="15">
        <f t="shared" si="63"/>
        <v>6.8936145907043953E-4</v>
      </c>
      <c r="M408" s="19" t="str">
        <f t="shared" si="67"/>
        <v>Compra</v>
      </c>
      <c r="N408" s="10">
        <f t="shared" si="68"/>
        <v>2.3185717597962174E-4</v>
      </c>
      <c r="O408" s="5">
        <f t="shared" si="66"/>
        <v>-0.1208733515160082</v>
      </c>
      <c r="P408" s="5"/>
      <c r="Q408" s="5"/>
      <c r="R408" s="5"/>
      <c r="T408" s="12">
        <v>382</v>
      </c>
      <c r="U408" s="12">
        <v>5.8776504007275552E-4</v>
      </c>
      <c r="V408" s="12">
        <v>1.0475573555045106E-4</v>
      </c>
    </row>
    <row r="409" spans="1:22" x14ac:dyDescent="0.25">
      <c r="A409" s="3">
        <v>39091</v>
      </c>
      <c r="B409" s="1">
        <v>2155.5</v>
      </c>
      <c r="C409" s="1">
        <v>2163.5</v>
      </c>
      <c r="D409" s="1">
        <v>2152.5</v>
      </c>
      <c r="E409" s="1">
        <v>2157</v>
      </c>
      <c r="F409" s="10">
        <f t="shared" si="64"/>
        <v>2.3185717597962174E-4</v>
      </c>
      <c r="G409" s="1">
        <f t="shared" si="69"/>
        <v>-0.22273984710655592</v>
      </c>
      <c r="H409" s="15">
        <f t="shared" si="65"/>
        <v>-3.4658040665433987E-3</v>
      </c>
      <c r="I409" s="10">
        <f t="shared" si="60"/>
        <v>6.9589422407800861E-4</v>
      </c>
      <c r="J409" s="15">
        <f t="shared" si="61"/>
        <v>0</v>
      </c>
      <c r="K409" s="1">
        <f t="shared" si="62"/>
        <v>1.2369843567049972E-4</v>
      </c>
      <c r="L409" s="15">
        <f t="shared" si="63"/>
        <v>-1.2369843567049972E-4</v>
      </c>
      <c r="M409" s="19" t="str">
        <f t="shared" si="67"/>
        <v>Compra</v>
      </c>
      <c r="N409" s="10">
        <f t="shared" si="68"/>
        <v>0</v>
      </c>
      <c r="O409" s="5">
        <f t="shared" si="66"/>
        <v>-0.1208733515160082</v>
      </c>
      <c r="P409" s="5"/>
      <c r="Q409" s="5"/>
      <c r="R409" s="5"/>
      <c r="T409" s="12">
        <v>383</v>
      </c>
      <c r="U409" s="12">
        <v>5.485848208751392E-4</v>
      </c>
      <c r="V409" s="12">
        <v>5.6797888815471017E-3</v>
      </c>
    </row>
    <row r="410" spans="1:22" x14ac:dyDescent="0.25">
      <c r="A410" s="3">
        <v>39092</v>
      </c>
      <c r="B410" s="1">
        <v>2162.5</v>
      </c>
      <c r="C410" s="1">
        <v>2169.5</v>
      </c>
      <c r="D410" s="1">
        <v>2156</v>
      </c>
      <c r="E410" s="1">
        <v>2157</v>
      </c>
      <c r="F410" s="10">
        <f t="shared" si="64"/>
        <v>0</v>
      </c>
      <c r="G410" s="1">
        <f t="shared" si="69"/>
        <v>-0.24632491716879595</v>
      </c>
      <c r="H410" s="15">
        <f t="shared" si="65"/>
        <v>2.3185717597962174E-4</v>
      </c>
      <c r="I410" s="10">
        <f t="shared" si="60"/>
        <v>-2.5433526011561236E-3</v>
      </c>
      <c r="J410" s="15">
        <f t="shared" si="61"/>
        <v>-1.1590171534539007E-3</v>
      </c>
      <c r="K410" s="1">
        <f t="shared" si="62"/>
        <v>-1.2201000001402064E-4</v>
      </c>
      <c r="L410" s="15">
        <f t="shared" si="63"/>
        <v>-1.0370071534398801E-3</v>
      </c>
      <c r="M410" s="19" t="str">
        <f t="shared" si="67"/>
        <v>Compra</v>
      </c>
      <c r="N410" s="10">
        <f t="shared" si="68"/>
        <v>-1.1590171534539007E-3</v>
      </c>
      <c r="O410" s="5">
        <f t="shared" si="66"/>
        <v>-0.1220323686694621</v>
      </c>
      <c r="P410" s="5"/>
      <c r="Q410" s="5"/>
      <c r="R410" s="5"/>
      <c r="T410" s="12">
        <v>384</v>
      </c>
      <c r="U410" s="12">
        <v>-2.828688110591308E-4</v>
      </c>
      <c r="V410" s="12">
        <v>-4.9899418262631919E-3</v>
      </c>
    </row>
    <row r="411" spans="1:22" x14ac:dyDescent="0.25">
      <c r="A411" s="3">
        <v>39093</v>
      </c>
      <c r="B411" s="1">
        <v>2156</v>
      </c>
      <c r="C411" s="1">
        <v>2160.5</v>
      </c>
      <c r="D411" s="1">
        <v>2151.5</v>
      </c>
      <c r="E411" s="1">
        <v>2154.5</v>
      </c>
      <c r="F411" s="10">
        <f t="shared" si="64"/>
        <v>-1.1590171534539007E-3</v>
      </c>
      <c r="G411" s="1">
        <f t="shared" si="69"/>
        <v>-0.48998897616610365</v>
      </c>
      <c r="H411" s="15">
        <f t="shared" si="65"/>
        <v>0</v>
      </c>
      <c r="I411" s="10">
        <f t="shared" si="60"/>
        <v>-6.9573283859003521E-4</v>
      </c>
      <c r="J411" s="15">
        <f t="shared" si="61"/>
        <v>-3.0169412856810851E-3</v>
      </c>
      <c r="K411" s="1">
        <f t="shared" si="62"/>
        <v>-1.2318742047260386E-4</v>
      </c>
      <c r="L411" s="15">
        <f t="shared" si="63"/>
        <v>-2.893753865208481E-3</v>
      </c>
      <c r="M411" s="19" t="str">
        <f t="shared" si="67"/>
        <v>Compra</v>
      </c>
      <c r="N411" s="10">
        <f t="shared" si="68"/>
        <v>-3.0169412856810851E-3</v>
      </c>
      <c r="O411" s="5">
        <f t="shared" si="66"/>
        <v>-0.12504930995514318</v>
      </c>
      <c r="P411" s="5"/>
      <c r="Q411" s="5"/>
      <c r="R411" s="5"/>
      <c r="T411" s="12">
        <v>385</v>
      </c>
      <c r="U411" s="12">
        <v>-6.440434923631797E-4</v>
      </c>
      <c r="V411" s="12">
        <v>-4.8871849012758848E-3</v>
      </c>
    </row>
    <row r="412" spans="1:22" x14ac:dyDescent="0.25">
      <c r="A412" s="3">
        <v>39094</v>
      </c>
      <c r="B412" s="1">
        <v>2156</v>
      </c>
      <c r="C412" s="1">
        <v>2157</v>
      </c>
      <c r="D412" s="1">
        <v>2146.5</v>
      </c>
      <c r="E412" s="1">
        <v>2148</v>
      </c>
      <c r="F412" s="10">
        <f t="shared" si="64"/>
        <v>-3.0169412856810851E-3</v>
      </c>
      <c r="G412" s="1">
        <f t="shared" si="69"/>
        <v>-0.40251178325698783</v>
      </c>
      <c r="H412" s="15">
        <f t="shared" si="65"/>
        <v>-1.1590171534539007E-3</v>
      </c>
      <c r="I412" s="10">
        <f t="shared" si="60"/>
        <v>-3.7105751391465214E-3</v>
      </c>
      <c r="J412" s="15">
        <f t="shared" si="61"/>
        <v>0</v>
      </c>
      <c r="K412" s="1">
        <f t="shared" si="62"/>
        <v>4.1360205795685923E-5</v>
      </c>
      <c r="L412" s="15">
        <f t="shared" si="63"/>
        <v>-4.1360205795685923E-5</v>
      </c>
      <c r="M412" s="19" t="str">
        <f t="shared" si="67"/>
        <v>Compra</v>
      </c>
      <c r="N412" s="10">
        <f t="shared" si="68"/>
        <v>0</v>
      </c>
      <c r="O412" s="5">
        <f t="shared" si="66"/>
        <v>-0.12504930995514318</v>
      </c>
      <c r="P412" s="5"/>
      <c r="Q412" s="5"/>
      <c r="R412" s="5"/>
      <c r="T412" s="12">
        <v>386</v>
      </c>
      <c r="U412" s="12">
        <v>3.7941739605622655E-4</v>
      </c>
      <c r="V412" s="12">
        <v>-1.5381659476205081E-3</v>
      </c>
    </row>
    <row r="413" spans="1:22" x14ac:dyDescent="0.25">
      <c r="A413" s="3">
        <v>39097</v>
      </c>
      <c r="B413" s="1">
        <v>2147.5</v>
      </c>
      <c r="C413" s="1">
        <v>2150</v>
      </c>
      <c r="D413" s="1">
        <v>2145.5</v>
      </c>
      <c r="E413" s="1">
        <v>2148</v>
      </c>
      <c r="F413" s="10">
        <f t="shared" si="64"/>
        <v>0</v>
      </c>
      <c r="G413" s="1">
        <f t="shared" si="69"/>
        <v>-0.27338357982590034</v>
      </c>
      <c r="H413" s="15">
        <f t="shared" si="65"/>
        <v>-3.0169412856810851E-3</v>
      </c>
      <c r="I413" s="10">
        <f t="shared" si="60"/>
        <v>2.328288707800219E-4</v>
      </c>
      <c r="J413" s="15">
        <f t="shared" si="61"/>
        <v>-1.8621973929237035E-3</v>
      </c>
      <c r="K413" s="1">
        <f t="shared" si="62"/>
        <v>9.9816442289027418E-5</v>
      </c>
      <c r="L413" s="15">
        <f t="shared" si="63"/>
        <v>-1.9620138352127309E-3</v>
      </c>
      <c r="M413" s="19" t="str">
        <f t="shared" si="67"/>
        <v>Compra</v>
      </c>
      <c r="N413" s="10">
        <f t="shared" si="68"/>
        <v>-1.8621973929237035E-3</v>
      </c>
      <c r="O413" s="5">
        <f t="shared" si="66"/>
        <v>-0.12691150734806689</v>
      </c>
      <c r="P413" s="5"/>
      <c r="Q413" s="5"/>
      <c r="R413" s="5"/>
      <c r="T413" s="12">
        <v>387</v>
      </c>
      <c r="U413" s="12">
        <v>3.572656420566122E-4</v>
      </c>
      <c r="V413" s="12">
        <v>-1.2853398879962706E-3</v>
      </c>
    </row>
    <row r="414" spans="1:22" x14ac:dyDescent="0.25">
      <c r="A414" s="3">
        <v>39098</v>
      </c>
      <c r="B414" s="1">
        <v>2149.5</v>
      </c>
      <c r="C414" s="1">
        <v>2152</v>
      </c>
      <c r="D414" s="1">
        <v>2143.5</v>
      </c>
      <c r="E414" s="1">
        <v>2144</v>
      </c>
      <c r="F414" s="10">
        <f t="shared" si="64"/>
        <v>-1.8621973929237035E-3</v>
      </c>
      <c r="G414" s="1">
        <f t="shared" si="69"/>
        <v>-0.17140805157921096</v>
      </c>
      <c r="H414" s="15">
        <f t="shared" si="65"/>
        <v>0</v>
      </c>
      <c r="I414" s="10">
        <f t="shared" si="60"/>
        <v>-2.5587345894394486E-3</v>
      </c>
      <c r="J414" s="15">
        <f t="shared" si="61"/>
        <v>-9.3283582089553896E-4</v>
      </c>
      <c r="K414" s="1">
        <f t="shared" si="62"/>
        <v>-1.0807990510815159E-4</v>
      </c>
      <c r="L414" s="15">
        <f t="shared" si="63"/>
        <v>-8.2475591578738737E-4</v>
      </c>
      <c r="M414" s="19" t="str">
        <f t="shared" si="67"/>
        <v>Compra</v>
      </c>
      <c r="N414" s="10">
        <f t="shared" si="68"/>
        <v>-9.3283582089553896E-4</v>
      </c>
      <c r="O414" s="5">
        <f t="shared" si="66"/>
        <v>-0.12784434316896243</v>
      </c>
      <c r="P414" s="5"/>
      <c r="Q414" s="5"/>
      <c r="R414" s="5"/>
      <c r="T414" s="12">
        <v>388</v>
      </c>
      <c r="U414" s="12">
        <v>-6.1668289689962251E-5</v>
      </c>
      <c r="V414" s="12">
        <v>-1.3317362620981954E-3</v>
      </c>
    </row>
    <row r="415" spans="1:22" x14ac:dyDescent="0.25">
      <c r="A415" s="3">
        <v>39099</v>
      </c>
      <c r="B415" s="1">
        <v>2143</v>
      </c>
      <c r="C415" s="1">
        <v>2144.5</v>
      </c>
      <c r="D415" s="1">
        <v>2138</v>
      </c>
      <c r="E415" s="1">
        <v>2142</v>
      </c>
      <c r="F415" s="10">
        <f t="shared" si="64"/>
        <v>-9.3283582089553896E-4</v>
      </c>
      <c r="G415" s="1">
        <f t="shared" si="69"/>
        <v>-0.48096875839634429</v>
      </c>
      <c r="H415" s="15">
        <f t="shared" si="65"/>
        <v>-1.8621973929237035E-3</v>
      </c>
      <c r="I415" s="10">
        <f t="shared" si="60"/>
        <v>-4.6663555762949116E-4</v>
      </c>
      <c r="J415" s="15">
        <f t="shared" si="61"/>
        <v>0</v>
      </c>
      <c r="K415" s="1">
        <f t="shared" si="62"/>
        <v>3.3776722807363452E-5</v>
      </c>
      <c r="L415" s="15">
        <f t="shared" si="63"/>
        <v>-3.3776722807363452E-5</v>
      </c>
      <c r="M415" s="19" t="str">
        <f t="shared" si="67"/>
        <v>Compra</v>
      </c>
      <c r="N415" s="10">
        <f t="shared" si="68"/>
        <v>0</v>
      </c>
      <c r="O415" s="5">
        <f t="shared" si="66"/>
        <v>-0.12784434316896243</v>
      </c>
      <c r="P415" s="5"/>
      <c r="Q415" s="5"/>
      <c r="R415" s="5"/>
      <c r="T415" s="12">
        <v>389</v>
      </c>
      <c r="U415" s="12">
        <v>-3.3947004191140882E-5</v>
      </c>
      <c r="V415" s="12">
        <v>-2.059076251622812E-3</v>
      </c>
    </row>
    <row r="416" spans="1:22" x14ac:dyDescent="0.25">
      <c r="A416" s="3">
        <v>39100</v>
      </c>
      <c r="B416" s="1">
        <v>2143</v>
      </c>
      <c r="C416" s="1">
        <v>2143</v>
      </c>
      <c r="D416" s="1">
        <v>2133.5</v>
      </c>
      <c r="E416" s="1">
        <v>2142</v>
      </c>
      <c r="F416" s="10">
        <f t="shared" si="64"/>
        <v>0</v>
      </c>
      <c r="G416" s="1">
        <f t="shared" si="69"/>
        <v>-0.56656392222977137</v>
      </c>
      <c r="H416" s="15">
        <f t="shared" si="65"/>
        <v>-9.3283582089553896E-4</v>
      </c>
      <c r="I416" s="10">
        <f t="shared" si="60"/>
        <v>-4.6663555762949116E-4</v>
      </c>
      <c r="J416" s="15">
        <f t="shared" si="61"/>
        <v>-3.5014005602240772E-3</v>
      </c>
      <c r="K416" s="1">
        <f t="shared" si="62"/>
        <v>-3.994415855471063E-5</v>
      </c>
      <c r="L416" s="15">
        <f t="shared" si="63"/>
        <v>-3.4614564016693665E-3</v>
      </c>
      <c r="M416" s="19" t="str">
        <f t="shared" si="67"/>
        <v>Venda</v>
      </c>
      <c r="N416" s="10">
        <f t="shared" si="68"/>
        <v>3.5014005602240772E-3</v>
      </c>
      <c r="O416" s="5">
        <f t="shared" si="66"/>
        <v>-0.12434294260873835</v>
      </c>
      <c r="P416" s="5"/>
      <c r="Q416" s="5"/>
      <c r="R416" s="5"/>
      <c r="T416" s="12">
        <v>390</v>
      </c>
      <c r="U416" s="12">
        <v>-1.0491069798855385E-4</v>
      </c>
      <c r="V416" s="12">
        <v>3.8336452586969893E-3</v>
      </c>
    </row>
    <row r="417" spans="1:22" x14ac:dyDescent="0.25">
      <c r="A417" s="3">
        <v>39101</v>
      </c>
      <c r="B417" s="1">
        <v>2140.5</v>
      </c>
      <c r="C417" s="1">
        <v>2140.5</v>
      </c>
      <c r="D417" s="1">
        <v>2132</v>
      </c>
      <c r="E417" s="1">
        <v>2134.5</v>
      </c>
      <c r="F417" s="10">
        <f t="shared" si="64"/>
        <v>-3.5014005602240772E-3</v>
      </c>
      <c r="G417" s="1">
        <f t="shared" si="69"/>
        <v>-0.83509057703352885</v>
      </c>
      <c r="H417" s="15">
        <f t="shared" si="65"/>
        <v>0</v>
      </c>
      <c r="I417" s="10">
        <f t="shared" si="60"/>
        <v>-2.803083391730854E-3</v>
      </c>
      <c r="J417" s="15">
        <f t="shared" si="61"/>
        <v>2.3424689622861816E-3</v>
      </c>
      <c r="K417" s="1">
        <f t="shared" si="62"/>
        <v>-4.2569907473453145E-5</v>
      </c>
      <c r="L417" s="15">
        <f t="shared" si="63"/>
        <v>2.3850388697596349E-3</v>
      </c>
      <c r="M417" s="19" t="str">
        <f t="shared" si="67"/>
        <v>Compra</v>
      </c>
      <c r="N417" s="10">
        <f t="shared" si="68"/>
        <v>2.3424689622861816E-3</v>
      </c>
      <c r="O417" s="5">
        <f t="shared" si="66"/>
        <v>-0.12200047364645217</v>
      </c>
      <c r="P417" s="5"/>
      <c r="Q417" s="5"/>
      <c r="R417" s="5"/>
      <c r="T417" s="12">
        <v>391</v>
      </c>
      <c r="U417" s="12">
        <v>-7.0166005673233278E-5</v>
      </c>
      <c r="V417" s="12">
        <v>1.2310668647399603E-3</v>
      </c>
    </row>
    <row r="418" spans="1:22" x14ac:dyDescent="0.25">
      <c r="A418" s="3">
        <v>39104</v>
      </c>
      <c r="B418" s="1">
        <v>2132</v>
      </c>
      <c r="C418" s="1">
        <v>2139.5</v>
      </c>
      <c r="D418" s="1">
        <v>2130.5</v>
      </c>
      <c r="E418" s="1">
        <v>2139.5</v>
      </c>
      <c r="F418" s="10">
        <f t="shared" si="64"/>
        <v>2.3424689622861816E-3</v>
      </c>
      <c r="G418" s="1">
        <f t="shared" si="69"/>
        <v>-1.3201407979759612</v>
      </c>
      <c r="H418" s="15">
        <f t="shared" si="65"/>
        <v>-3.5014005602240772E-3</v>
      </c>
      <c r="I418" s="10">
        <f t="shared" si="60"/>
        <v>3.5178236397748197E-3</v>
      </c>
      <c r="J418" s="15">
        <f t="shared" si="61"/>
        <v>-3.9728908623509751E-3</v>
      </c>
      <c r="K418" s="1">
        <f t="shared" si="62"/>
        <v>1.5930098664664055E-4</v>
      </c>
      <c r="L418" s="15">
        <f t="shared" si="63"/>
        <v>-4.1321918489976156E-3</v>
      </c>
      <c r="M418" s="19" t="str">
        <f t="shared" si="67"/>
        <v>Compra</v>
      </c>
      <c r="N418" s="10">
        <f t="shared" si="68"/>
        <v>-3.9728908623509751E-3</v>
      </c>
      <c r="O418" s="5">
        <f t="shared" si="66"/>
        <v>-0.12597336450880314</v>
      </c>
      <c r="P418" s="5"/>
      <c r="Q418" s="5"/>
      <c r="R418" s="5"/>
      <c r="T418" s="12">
        <v>392</v>
      </c>
      <c r="U418" s="12">
        <v>-5.6228521861787927E-4</v>
      </c>
      <c r="V418" s="12">
        <v>-3.3802008667253207E-3</v>
      </c>
    </row>
    <row r="419" spans="1:22" x14ac:dyDescent="0.25">
      <c r="A419" s="3">
        <v>39105</v>
      </c>
      <c r="B419" s="1">
        <v>2138</v>
      </c>
      <c r="C419" s="1">
        <v>2141</v>
      </c>
      <c r="D419" s="1">
        <v>2131</v>
      </c>
      <c r="E419" s="1">
        <v>2131</v>
      </c>
      <c r="F419" s="10">
        <f t="shared" si="64"/>
        <v>-3.9728908623509751E-3</v>
      </c>
      <c r="G419" s="1">
        <f t="shared" si="69"/>
        <v>-1.0848657923034539</v>
      </c>
      <c r="H419" s="15">
        <f t="shared" si="65"/>
        <v>2.3424689622861816E-3</v>
      </c>
      <c r="I419" s="10">
        <f t="shared" si="60"/>
        <v>-3.2740879326473848E-3</v>
      </c>
      <c r="J419" s="15">
        <f t="shared" si="61"/>
        <v>-9.3852651337400506E-4</v>
      </c>
      <c r="K419" s="1">
        <f t="shared" si="62"/>
        <v>-2.1424726177690499E-4</v>
      </c>
      <c r="L419" s="15">
        <f t="shared" si="63"/>
        <v>-7.2427925159710012E-4</v>
      </c>
      <c r="M419" s="19" t="str">
        <f t="shared" si="67"/>
        <v>Compra</v>
      </c>
      <c r="N419" s="10">
        <f t="shared" si="68"/>
        <v>-9.3852651337400506E-4</v>
      </c>
      <c r="O419" s="5">
        <f t="shared" si="66"/>
        <v>-0.12691189102217715</v>
      </c>
      <c r="P419" s="5"/>
      <c r="Q419" s="5"/>
      <c r="R419" s="5"/>
      <c r="T419" s="12">
        <v>393</v>
      </c>
      <c r="U419" s="12">
        <v>-1.8908175867271505E-4</v>
      </c>
      <c r="V419" s="12">
        <v>6.5473950023275886E-4</v>
      </c>
    </row>
    <row r="420" spans="1:22" x14ac:dyDescent="0.25">
      <c r="A420" s="3">
        <v>39106</v>
      </c>
      <c r="B420" s="1">
        <v>2131</v>
      </c>
      <c r="C420" s="1">
        <v>2132</v>
      </c>
      <c r="D420" s="1">
        <v>2127</v>
      </c>
      <c r="E420" s="1">
        <v>2129</v>
      </c>
      <c r="F420" s="10">
        <f t="shared" si="64"/>
        <v>-9.3852651337400506E-4</v>
      </c>
      <c r="G420" s="1">
        <f t="shared" si="69"/>
        <v>-0.78175464834963804</v>
      </c>
      <c r="H420" s="15">
        <f t="shared" si="65"/>
        <v>-3.9728908623509751E-3</v>
      </c>
      <c r="I420" s="10">
        <f t="shared" si="60"/>
        <v>-9.3852651337400506E-4</v>
      </c>
      <c r="J420" s="15">
        <f t="shared" si="61"/>
        <v>4.2273367778300486E-3</v>
      </c>
      <c r="K420" s="1">
        <f t="shared" si="62"/>
        <v>2.5689132087973557E-4</v>
      </c>
      <c r="L420" s="15">
        <f t="shared" si="63"/>
        <v>3.9704454569503131E-3</v>
      </c>
      <c r="M420" s="19" t="str">
        <f t="shared" si="67"/>
        <v>Compra</v>
      </c>
      <c r="N420" s="10">
        <f t="shared" si="68"/>
        <v>4.2273367778300486E-3</v>
      </c>
      <c r="O420" s="5">
        <f t="shared" si="66"/>
        <v>-0.1226845542443471</v>
      </c>
      <c r="P420" s="5"/>
      <c r="Q420" s="5"/>
      <c r="R420" s="5"/>
      <c r="T420" s="12">
        <v>394</v>
      </c>
      <c r="U420" s="12">
        <v>1.9655913495635801E-4</v>
      </c>
      <c r="V420" s="12">
        <v>2.5960868971591287E-3</v>
      </c>
    </row>
    <row r="421" spans="1:22" x14ac:dyDescent="0.25">
      <c r="A421" s="3">
        <v>39108</v>
      </c>
      <c r="B421" s="1">
        <v>2137</v>
      </c>
      <c r="C421" s="1">
        <v>2139.5</v>
      </c>
      <c r="D421" s="1">
        <v>2133</v>
      </c>
      <c r="E421" s="1">
        <v>2138</v>
      </c>
      <c r="F421" s="10">
        <f t="shared" si="64"/>
        <v>4.2273367778300486E-3</v>
      </c>
      <c r="G421" s="1">
        <f t="shared" si="69"/>
        <v>-0.73902701762524392</v>
      </c>
      <c r="H421" s="15">
        <f t="shared" si="65"/>
        <v>-9.3852651337400506E-4</v>
      </c>
      <c r="I421" s="10">
        <f t="shared" si="60"/>
        <v>4.6794571829678056E-4</v>
      </c>
      <c r="J421" s="15">
        <f t="shared" si="61"/>
        <v>-2.3386342376052749E-4</v>
      </c>
      <c r="K421" s="1">
        <f t="shared" si="62"/>
        <v>-4.5885506166113477E-5</v>
      </c>
      <c r="L421" s="15">
        <f t="shared" si="63"/>
        <v>-1.8797791759441401E-4</v>
      </c>
      <c r="M421" s="19" t="str">
        <f t="shared" si="67"/>
        <v>Venda</v>
      </c>
      <c r="N421" s="10">
        <f t="shared" si="68"/>
        <v>2.3386342376052749E-4</v>
      </c>
      <c r="O421" s="5">
        <f t="shared" si="66"/>
        <v>-0.12245069082058657</v>
      </c>
      <c r="P421" s="5"/>
      <c r="Q421" s="5"/>
      <c r="R421" s="5"/>
      <c r="T421" s="12">
        <v>395</v>
      </c>
      <c r="U421" s="12">
        <v>-3.0263229540025525E-4</v>
      </c>
      <c r="V421" s="12">
        <v>2.855428767899652E-3</v>
      </c>
    </row>
    <row r="422" spans="1:22" x14ac:dyDescent="0.25">
      <c r="A422" s="3">
        <v>39111</v>
      </c>
      <c r="B422" s="1">
        <v>2136.5</v>
      </c>
      <c r="C422" s="1">
        <v>2140</v>
      </c>
      <c r="D422" s="1">
        <v>2134</v>
      </c>
      <c r="E422" s="1">
        <v>2137.5</v>
      </c>
      <c r="F422" s="10">
        <f t="shared" si="64"/>
        <v>-2.3386342376052749E-4</v>
      </c>
      <c r="G422" s="1">
        <f t="shared" si="69"/>
        <v>-0.35290085026256407</v>
      </c>
      <c r="H422" s="15">
        <f t="shared" si="65"/>
        <v>4.2273367778300486E-3</v>
      </c>
      <c r="I422" s="10">
        <f t="shared" si="60"/>
        <v>4.6805523051718367E-4</v>
      </c>
      <c r="J422" s="15">
        <f t="shared" si="61"/>
        <v>-3.0409356725146219E-3</v>
      </c>
      <c r="K422" s="1">
        <f t="shared" si="62"/>
        <v>-5.3328239052253157E-4</v>
      </c>
      <c r="L422" s="15">
        <f t="shared" si="63"/>
        <v>-2.5076532819920906E-3</v>
      </c>
      <c r="M422" s="19" t="str">
        <f t="shared" si="67"/>
        <v>Compra</v>
      </c>
      <c r="N422" s="10">
        <f t="shared" si="68"/>
        <v>-3.0409356725146219E-3</v>
      </c>
      <c r="O422" s="5">
        <f t="shared" si="66"/>
        <v>-0.12549162649310119</v>
      </c>
      <c r="P422" s="5"/>
      <c r="Q422" s="5"/>
      <c r="R422" s="5"/>
      <c r="T422" s="12">
        <v>396</v>
      </c>
      <c r="U422" s="12">
        <v>-4.6528871699041583E-4</v>
      </c>
      <c r="V422" s="12">
        <v>4.6528871699041583E-4</v>
      </c>
    </row>
    <row r="423" spans="1:22" x14ac:dyDescent="0.25">
      <c r="A423" s="3">
        <v>39112</v>
      </c>
      <c r="B423" s="1">
        <v>2137.5</v>
      </c>
      <c r="C423" s="1">
        <v>2137.5</v>
      </c>
      <c r="D423" s="1">
        <v>2129.5</v>
      </c>
      <c r="E423" s="1">
        <v>2131</v>
      </c>
      <c r="F423" s="10">
        <f t="shared" si="64"/>
        <v>-3.0409356725146219E-3</v>
      </c>
      <c r="G423" s="1">
        <f t="shared" si="69"/>
        <v>-0.21917052661958125</v>
      </c>
      <c r="H423" s="15">
        <f t="shared" si="65"/>
        <v>-2.3386342376052749E-4</v>
      </c>
      <c r="I423" s="10">
        <f t="shared" si="60"/>
        <v>-3.0409356725146219E-3</v>
      </c>
      <c r="J423" s="15">
        <f t="shared" si="61"/>
        <v>-2.5809479117785417E-3</v>
      </c>
      <c r="K423" s="1">
        <f t="shared" si="62"/>
        <v>-7.1952354198369167E-5</v>
      </c>
      <c r="L423" s="15">
        <f t="shared" si="63"/>
        <v>-2.5089955575801725E-3</v>
      </c>
      <c r="M423" s="19" t="str">
        <f t="shared" si="67"/>
        <v>Compra</v>
      </c>
      <c r="N423" s="10">
        <f t="shared" si="68"/>
        <v>-2.5809479117785417E-3</v>
      </c>
      <c r="O423" s="5">
        <f t="shared" si="66"/>
        <v>-0.12807257440487974</v>
      </c>
      <c r="P423" s="5"/>
      <c r="Q423" s="5"/>
      <c r="R423" s="5"/>
      <c r="T423" s="12">
        <v>397</v>
      </c>
      <c r="U423" s="12">
        <v>-4.5364567586357639E-4</v>
      </c>
      <c r="V423" s="12">
        <v>-1.1667246945067512E-3</v>
      </c>
    </row>
    <row r="424" spans="1:22" x14ac:dyDescent="0.25">
      <c r="A424" s="3">
        <v>39113</v>
      </c>
      <c r="B424" s="1">
        <v>2130</v>
      </c>
      <c r="C424" s="1">
        <v>2132</v>
      </c>
      <c r="D424" s="1">
        <v>2125</v>
      </c>
      <c r="E424" s="1">
        <v>2125.5</v>
      </c>
      <c r="F424" s="10">
        <f t="shared" si="64"/>
        <v>-2.5809479117785417E-3</v>
      </c>
      <c r="G424" s="1">
        <f t="shared" si="69"/>
        <v>0.13020814323173235</v>
      </c>
      <c r="H424" s="15">
        <f t="shared" si="65"/>
        <v>-3.0409356725146219E-3</v>
      </c>
      <c r="I424" s="10">
        <f t="shared" si="60"/>
        <v>-2.1126760563380254E-3</v>
      </c>
      <c r="J424" s="15">
        <f t="shared" si="61"/>
        <v>-1.2938132204187269E-2</v>
      </c>
      <c r="K424" s="1">
        <f t="shared" si="62"/>
        <v>1.2071383079560452E-4</v>
      </c>
      <c r="L424" s="15">
        <f t="shared" si="63"/>
        <v>-1.3058846034982873E-2</v>
      </c>
      <c r="M424" s="19" t="str">
        <f t="shared" si="67"/>
        <v>Compra</v>
      </c>
      <c r="N424" s="10">
        <f t="shared" si="68"/>
        <v>-1.2938132204187269E-2</v>
      </c>
      <c r="O424" s="5">
        <f t="shared" si="66"/>
        <v>-0.141010706609067</v>
      </c>
      <c r="P424" s="5"/>
      <c r="Q424" s="5"/>
      <c r="R424" s="5"/>
      <c r="T424" s="12">
        <v>398</v>
      </c>
      <c r="U424" s="12">
        <v>-1.5012498418076752E-4</v>
      </c>
      <c r="V424" s="12">
        <v>-2.8640183035539822E-3</v>
      </c>
    </row>
    <row r="425" spans="1:22" x14ac:dyDescent="0.25">
      <c r="A425" s="3">
        <v>39114</v>
      </c>
      <c r="B425" s="1">
        <v>2125.5</v>
      </c>
      <c r="C425" s="1">
        <v>2125.5</v>
      </c>
      <c r="D425" s="1">
        <v>2098</v>
      </c>
      <c r="E425" s="1">
        <v>2098</v>
      </c>
      <c r="F425" s="10">
        <f t="shared" si="64"/>
        <v>-1.2938132204187269E-2</v>
      </c>
      <c r="G425" s="1">
        <f t="shared" si="69"/>
        <v>0.88385931932515582</v>
      </c>
      <c r="H425" s="15">
        <f t="shared" si="65"/>
        <v>-2.5809479117785417E-3</v>
      </c>
      <c r="I425" s="10">
        <f t="shared" si="60"/>
        <v>-1.2938132204187269E-2</v>
      </c>
      <c r="J425" s="15">
        <f t="shared" si="61"/>
        <v>6.1963775023832213E-3</v>
      </c>
      <c r="K425" s="1">
        <f t="shared" si="62"/>
        <v>2.6703262817829389E-4</v>
      </c>
      <c r="L425" s="15">
        <f t="shared" si="63"/>
        <v>5.9293448742049277E-3</v>
      </c>
      <c r="M425" s="19" t="str">
        <f t="shared" si="67"/>
        <v>Compra</v>
      </c>
      <c r="N425" s="10">
        <f t="shared" si="68"/>
        <v>6.1963775023832213E-3</v>
      </c>
      <c r="O425" s="5">
        <f t="shared" si="66"/>
        <v>-0.13481432910668378</v>
      </c>
      <c r="P425" s="5"/>
      <c r="Q425" s="5"/>
      <c r="R425" s="5"/>
      <c r="T425" s="12">
        <v>399</v>
      </c>
      <c r="U425" s="12">
        <v>-8.1965782407447484E-5</v>
      </c>
      <c r="V425" s="12">
        <v>-3.8315049666230749E-4</v>
      </c>
    </row>
    <row r="426" spans="1:22" x14ac:dyDescent="0.25">
      <c r="A426" s="3">
        <v>39115</v>
      </c>
      <c r="B426" s="1">
        <v>2095</v>
      </c>
      <c r="C426" s="1">
        <v>2113</v>
      </c>
      <c r="D426" s="1">
        <v>2086</v>
      </c>
      <c r="E426" s="1">
        <v>2111</v>
      </c>
      <c r="F426" s="10">
        <f t="shared" si="64"/>
        <v>6.1963775023832213E-3</v>
      </c>
      <c r="G426" s="1">
        <f t="shared" si="69"/>
        <v>-0.47802303654875827</v>
      </c>
      <c r="H426" s="15">
        <f t="shared" si="65"/>
        <v>-1.2938132204187269E-2</v>
      </c>
      <c r="I426" s="10">
        <f t="shared" si="60"/>
        <v>7.6372315035799776E-3</v>
      </c>
      <c r="J426" s="15">
        <f t="shared" si="61"/>
        <v>-1.13690194220748E-2</v>
      </c>
      <c r="K426" s="1">
        <f t="shared" si="62"/>
        <v>8.1345424557083311E-4</v>
      </c>
      <c r="L426" s="15">
        <f t="shared" si="63"/>
        <v>-1.2182473667645632E-2</v>
      </c>
      <c r="M426" s="19" t="str">
        <f t="shared" si="67"/>
        <v>Compra</v>
      </c>
      <c r="N426" s="10">
        <f t="shared" si="68"/>
        <v>-1.13690194220748E-2</v>
      </c>
      <c r="O426" s="5">
        <f t="shared" si="66"/>
        <v>-0.14618334852875858</v>
      </c>
      <c r="P426" s="5"/>
      <c r="Q426" s="5"/>
      <c r="R426" s="5"/>
      <c r="T426" s="12">
        <v>400</v>
      </c>
      <c r="U426" s="12">
        <v>2.1626612636578464E-5</v>
      </c>
      <c r="V426" s="12">
        <v>-1.4176247513057751E-3</v>
      </c>
    </row>
    <row r="427" spans="1:22" x14ac:dyDescent="0.25">
      <c r="A427" s="3">
        <v>39118</v>
      </c>
      <c r="B427" s="1">
        <v>2110</v>
      </c>
      <c r="C427" s="1">
        <v>2113.5</v>
      </c>
      <c r="D427" s="1">
        <v>2086.5</v>
      </c>
      <c r="E427" s="1">
        <v>2087</v>
      </c>
      <c r="F427" s="10">
        <f t="shared" si="64"/>
        <v>-1.13690194220748E-2</v>
      </c>
      <c r="G427" s="1">
        <f t="shared" si="69"/>
        <v>-0.88655690271714205</v>
      </c>
      <c r="H427" s="15">
        <f t="shared" si="65"/>
        <v>6.1963775023832213E-3</v>
      </c>
      <c r="I427" s="10">
        <f t="shared" si="60"/>
        <v>-1.0900473933649235E-2</v>
      </c>
      <c r="J427" s="15">
        <f t="shared" si="61"/>
        <v>0</v>
      </c>
      <c r="K427" s="1">
        <f t="shared" si="62"/>
        <v>-3.904929060970754E-4</v>
      </c>
      <c r="L427" s="15">
        <f t="shared" si="63"/>
        <v>3.904929060970754E-4</v>
      </c>
      <c r="M427" s="19" t="str">
        <f t="shared" si="67"/>
        <v>Compra</v>
      </c>
      <c r="N427" s="10">
        <f t="shared" si="68"/>
        <v>0</v>
      </c>
      <c r="O427" s="5">
        <f t="shared" si="66"/>
        <v>-0.14618334852875858</v>
      </c>
      <c r="P427" s="5"/>
      <c r="Q427" s="5"/>
      <c r="R427" s="5"/>
      <c r="T427" s="12">
        <v>401</v>
      </c>
      <c r="U427" s="12">
        <v>-1.5101187656418823E-4</v>
      </c>
      <c r="V427" s="12">
        <v>-3.8098455325691343E-3</v>
      </c>
    </row>
    <row r="428" spans="1:22" x14ac:dyDescent="0.25">
      <c r="A428" s="3">
        <v>39119</v>
      </c>
      <c r="B428" s="1">
        <v>2081.5</v>
      </c>
      <c r="C428" s="1">
        <v>2092</v>
      </c>
      <c r="D428" s="1">
        <v>2080</v>
      </c>
      <c r="E428" s="1">
        <v>2087</v>
      </c>
      <c r="F428" s="10">
        <f t="shared" si="64"/>
        <v>0</v>
      </c>
      <c r="G428" s="1">
        <f t="shared" si="69"/>
        <v>-0.87110390659437209</v>
      </c>
      <c r="H428" s="15">
        <f t="shared" si="65"/>
        <v>-1.13690194220748E-2</v>
      </c>
      <c r="I428" s="10">
        <f t="shared" si="60"/>
        <v>2.6423252462166591E-3</v>
      </c>
      <c r="J428" s="15">
        <f t="shared" si="61"/>
        <v>7.6665069477719339E-3</v>
      </c>
      <c r="K428" s="1">
        <f t="shared" si="62"/>
        <v>8.287916685513169E-4</v>
      </c>
      <c r="L428" s="15">
        <f t="shared" si="63"/>
        <v>6.8377152792206165E-3</v>
      </c>
      <c r="M428" s="19" t="str">
        <f t="shared" si="67"/>
        <v>Compra</v>
      </c>
      <c r="N428" s="10">
        <f t="shared" si="68"/>
        <v>7.6665069477719339E-3</v>
      </c>
      <c r="O428" s="5">
        <f t="shared" si="66"/>
        <v>-0.13851684158098665</v>
      </c>
      <c r="P428" s="5"/>
      <c r="Q428" s="5"/>
      <c r="R428" s="5"/>
      <c r="T428" s="12">
        <v>402</v>
      </c>
      <c r="U428" s="12">
        <v>3.9389103933760143E-5</v>
      </c>
      <c r="V428" s="12">
        <v>2.0658740539610723E-3</v>
      </c>
    </row>
    <row r="429" spans="1:22" x14ac:dyDescent="0.25">
      <c r="A429" s="3">
        <v>39120</v>
      </c>
      <c r="B429" s="1">
        <v>2082</v>
      </c>
      <c r="C429" s="1">
        <v>2104</v>
      </c>
      <c r="D429" s="1">
        <v>2081</v>
      </c>
      <c r="E429" s="1">
        <v>2103</v>
      </c>
      <c r="F429" s="10">
        <f t="shared" si="64"/>
        <v>7.6665069477719339E-3</v>
      </c>
      <c r="G429" s="1">
        <f t="shared" si="69"/>
        <v>-0.62655276983408548</v>
      </c>
      <c r="H429" s="15">
        <f t="shared" si="65"/>
        <v>0</v>
      </c>
      <c r="I429" s="10">
        <f t="shared" si="60"/>
        <v>1.008645533141217E-2</v>
      </c>
      <c r="J429" s="15">
        <f t="shared" si="61"/>
        <v>9.510223490252212E-4</v>
      </c>
      <c r="K429" s="1">
        <f t="shared" si="62"/>
        <v>-3.6436206314532335E-4</v>
      </c>
      <c r="L429" s="15">
        <f t="shared" si="63"/>
        <v>1.3153844121705446E-3</v>
      </c>
      <c r="M429" s="19" t="str">
        <f t="shared" si="67"/>
        <v>Venda</v>
      </c>
      <c r="N429" s="10">
        <f t="shared" si="68"/>
        <v>-9.510223490252212E-4</v>
      </c>
      <c r="O429" s="5">
        <f t="shared" si="66"/>
        <v>-0.13946786393001187</v>
      </c>
      <c r="P429" s="5"/>
      <c r="Q429" s="5"/>
      <c r="R429" s="5"/>
      <c r="T429" s="12">
        <v>403</v>
      </c>
      <c r="U429" s="12">
        <v>3.6182080720254884E-4</v>
      </c>
      <c r="V429" s="12">
        <v>5.7072734971858521E-3</v>
      </c>
    </row>
    <row r="430" spans="1:22" x14ac:dyDescent="0.25">
      <c r="A430" s="3">
        <v>39121</v>
      </c>
      <c r="B430" s="1">
        <v>2102</v>
      </c>
      <c r="C430" s="1">
        <v>2107</v>
      </c>
      <c r="D430" s="1">
        <v>2097</v>
      </c>
      <c r="E430" s="1">
        <v>2105</v>
      </c>
      <c r="F430" s="10">
        <f t="shared" si="64"/>
        <v>9.510223490252212E-4</v>
      </c>
      <c r="G430" s="1">
        <f t="shared" si="69"/>
        <v>-0.36593556990103732</v>
      </c>
      <c r="H430" s="15">
        <f t="shared" si="65"/>
        <v>7.6665069477719339E-3</v>
      </c>
      <c r="I430" s="10">
        <f t="shared" si="60"/>
        <v>1.4272121788772019E-3</v>
      </c>
      <c r="J430" s="15">
        <f t="shared" si="61"/>
        <v>3.8004750593825243E-3</v>
      </c>
      <c r="K430" s="1">
        <f t="shared" si="62"/>
        <v>-8.559903443667448E-4</v>
      </c>
      <c r="L430" s="15">
        <f t="shared" si="63"/>
        <v>4.6564654037492687E-3</v>
      </c>
      <c r="M430" s="19" t="str">
        <f t="shared" si="67"/>
        <v>Compra</v>
      </c>
      <c r="N430" s="10">
        <f t="shared" si="68"/>
        <v>3.8004750593825243E-3</v>
      </c>
      <c r="O430" s="5">
        <f t="shared" si="66"/>
        <v>-0.13566738887062935</v>
      </c>
      <c r="P430" s="5"/>
      <c r="Q430" s="5"/>
      <c r="R430" s="5"/>
      <c r="T430" s="12">
        <v>404</v>
      </c>
      <c r="U430" s="12">
        <v>-5.3901855338902649E-4</v>
      </c>
      <c r="V430" s="12">
        <v>7.7103711487405214E-4</v>
      </c>
    </row>
    <row r="431" spans="1:22" x14ac:dyDescent="0.25">
      <c r="A431" s="3">
        <v>39122</v>
      </c>
      <c r="B431" s="1">
        <v>2103</v>
      </c>
      <c r="C431" s="1">
        <v>2115.5</v>
      </c>
      <c r="D431" s="1">
        <v>2102</v>
      </c>
      <c r="E431" s="1">
        <v>2113</v>
      </c>
      <c r="F431" s="10">
        <f t="shared" si="64"/>
        <v>3.8004750593825243E-3</v>
      </c>
      <c r="G431" s="1">
        <f t="shared" si="69"/>
        <v>-0.26789284055825879</v>
      </c>
      <c r="H431" s="15">
        <f t="shared" si="65"/>
        <v>9.510223490252212E-4</v>
      </c>
      <c r="I431" s="10">
        <f t="shared" si="60"/>
        <v>4.755111745126106E-3</v>
      </c>
      <c r="J431" s="15">
        <f t="shared" si="61"/>
        <v>4.2593469001419582E-3</v>
      </c>
      <c r="K431" s="1">
        <f t="shared" si="62"/>
        <v>-3.5465516440064517E-4</v>
      </c>
      <c r="L431" s="15">
        <f t="shared" si="63"/>
        <v>4.6140020645426029E-3</v>
      </c>
      <c r="M431" s="19" t="str">
        <f t="shared" si="67"/>
        <v>Venda</v>
      </c>
      <c r="N431" s="10">
        <f t="shared" si="68"/>
        <v>-4.2593469001419582E-3</v>
      </c>
      <c r="O431" s="5">
        <f t="shared" si="66"/>
        <v>-0.1399267357707713</v>
      </c>
      <c r="P431" s="5"/>
      <c r="Q431" s="5"/>
      <c r="R431" s="5"/>
      <c r="T431" s="12">
        <v>405</v>
      </c>
      <c r="U431" s="12">
        <v>-7.3732337584512034E-4</v>
      </c>
      <c r="V431" s="12">
        <v>4.6807239789533918E-3</v>
      </c>
    </row>
    <row r="432" spans="1:22" x14ac:dyDescent="0.25">
      <c r="A432" s="3">
        <v>39125</v>
      </c>
      <c r="B432" s="1">
        <v>2118</v>
      </c>
      <c r="C432" s="1">
        <v>2123</v>
      </c>
      <c r="D432" s="1">
        <v>2114.5</v>
      </c>
      <c r="E432" s="1">
        <v>2122</v>
      </c>
      <c r="F432" s="10">
        <f t="shared" si="64"/>
        <v>4.2593469001419582E-3</v>
      </c>
      <c r="G432" s="1">
        <f t="shared" si="69"/>
        <v>0.11613645556789697</v>
      </c>
      <c r="H432" s="15">
        <f t="shared" si="65"/>
        <v>3.8004750593825243E-3</v>
      </c>
      <c r="I432" s="10">
        <f t="shared" si="60"/>
        <v>1.8885741265344258E-3</v>
      </c>
      <c r="J432" s="15">
        <f t="shared" si="61"/>
        <v>-4.7125353440150564E-3</v>
      </c>
      <c r="K432" s="1">
        <f t="shared" si="62"/>
        <v>-5.7151338031603718E-4</v>
      </c>
      <c r="L432" s="15">
        <f t="shared" si="63"/>
        <v>-4.141021963699019E-3</v>
      </c>
      <c r="M432" s="19" t="str">
        <f t="shared" si="67"/>
        <v>Compra</v>
      </c>
      <c r="N432" s="10">
        <f t="shared" si="68"/>
        <v>-4.7125353440150564E-3</v>
      </c>
      <c r="O432" s="5">
        <f t="shared" si="66"/>
        <v>-0.14463927111478636</v>
      </c>
      <c r="P432" s="5"/>
      <c r="Q432" s="5"/>
      <c r="R432" s="5"/>
      <c r="T432" s="12">
        <v>406</v>
      </c>
      <c r="U432" s="12">
        <v>-2.9707059474902518E-4</v>
      </c>
      <c r="V432" s="12">
        <v>-3.1687334717943735E-3</v>
      </c>
    </row>
    <row r="433" spans="1:22" x14ac:dyDescent="0.25">
      <c r="A433" s="3">
        <v>39126</v>
      </c>
      <c r="B433" s="1">
        <v>2117</v>
      </c>
      <c r="C433" s="1">
        <v>2119</v>
      </c>
      <c r="D433" s="1">
        <v>2108</v>
      </c>
      <c r="E433" s="1">
        <v>2112</v>
      </c>
      <c r="F433" s="10">
        <f t="shared" si="64"/>
        <v>-4.7125353440150564E-3</v>
      </c>
      <c r="G433" s="1">
        <f t="shared" si="69"/>
        <v>-0.89762446016338304</v>
      </c>
      <c r="H433" s="15">
        <f t="shared" si="65"/>
        <v>4.2593469001419582E-3</v>
      </c>
      <c r="I433" s="10">
        <f t="shared" si="60"/>
        <v>-2.3618327822390039E-3</v>
      </c>
      <c r="J433" s="15">
        <f t="shared" si="61"/>
        <v>-9.2329545454545858E-3</v>
      </c>
      <c r="K433" s="1">
        <f t="shared" si="62"/>
        <v>-4.205075121371346E-4</v>
      </c>
      <c r="L433" s="15">
        <f t="shared" si="63"/>
        <v>-8.8124470333174505E-3</v>
      </c>
      <c r="M433" s="19" t="str">
        <f t="shared" si="67"/>
        <v>Compra</v>
      </c>
      <c r="N433" s="10">
        <f t="shared" si="68"/>
        <v>-9.2329545454545858E-3</v>
      </c>
      <c r="O433" s="5">
        <f t="shared" si="66"/>
        <v>-0.15387222566024095</v>
      </c>
      <c r="P433" s="5"/>
      <c r="Q433" s="5"/>
      <c r="R433" s="5"/>
      <c r="T433" s="12">
        <v>407</v>
      </c>
      <c r="U433" s="12">
        <v>-4.5750428309081779E-4</v>
      </c>
      <c r="V433" s="12">
        <v>6.8936145907043953E-4</v>
      </c>
    </row>
    <row r="434" spans="1:22" x14ac:dyDescent="0.25">
      <c r="A434" s="3">
        <v>39127</v>
      </c>
      <c r="B434" s="1">
        <v>2108</v>
      </c>
      <c r="C434" s="1">
        <v>2110</v>
      </c>
      <c r="D434" s="1">
        <v>2088</v>
      </c>
      <c r="E434" s="1">
        <v>2092.5</v>
      </c>
      <c r="F434" s="10">
        <f t="shared" si="64"/>
        <v>-9.2329545454545858E-3</v>
      </c>
      <c r="G434" s="1">
        <f t="shared" si="69"/>
        <v>0.72621318938345703</v>
      </c>
      <c r="H434" s="15">
        <f t="shared" si="65"/>
        <v>-4.7125353440150564E-3</v>
      </c>
      <c r="I434" s="10">
        <f t="shared" si="60"/>
        <v>-7.3529411764705621E-3</v>
      </c>
      <c r="J434" s="15">
        <f t="shared" si="61"/>
        <v>1.1947431302270495E-3</v>
      </c>
      <c r="K434" s="1">
        <f t="shared" si="62"/>
        <v>3.3669537679747248E-4</v>
      </c>
      <c r="L434" s="15">
        <f t="shared" si="63"/>
        <v>8.5804775342957699E-4</v>
      </c>
      <c r="M434" s="19" t="str">
        <f t="shared" si="67"/>
        <v>Compra</v>
      </c>
      <c r="N434" s="10">
        <f t="shared" si="68"/>
        <v>1.1947431302270495E-3</v>
      </c>
      <c r="O434" s="5">
        <f t="shared" si="66"/>
        <v>-0.1526774825300139</v>
      </c>
      <c r="P434" s="5"/>
      <c r="Q434" s="5"/>
      <c r="R434" s="5"/>
      <c r="T434" s="12">
        <v>408</v>
      </c>
      <c r="U434" s="12">
        <v>1.2369843567049972E-4</v>
      </c>
      <c r="V434" s="12">
        <v>-1.2369843567049972E-4</v>
      </c>
    </row>
    <row r="435" spans="1:22" x14ac:dyDescent="0.25">
      <c r="A435" s="3">
        <v>39128</v>
      </c>
      <c r="B435" s="1">
        <v>2093</v>
      </c>
      <c r="C435" s="1">
        <v>2098</v>
      </c>
      <c r="D435" s="1">
        <v>2086</v>
      </c>
      <c r="E435" s="1">
        <v>2095</v>
      </c>
      <c r="F435" s="10">
        <f t="shared" si="64"/>
        <v>1.1947431302270495E-3</v>
      </c>
      <c r="G435" s="1">
        <f t="shared" si="69"/>
        <v>0.2026785458503701</v>
      </c>
      <c r="H435" s="15">
        <f t="shared" si="65"/>
        <v>-9.2329545454545858E-3</v>
      </c>
      <c r="I435" s="10">
        <f t="shared" si="60"/>
        <v>9.5556617295744495E-4</v>
      </c>
      <c r="J435" s="15">
        <f t="shared" si="61"/>
        <v>-2.3866348448686736E-4</v>
      </c>
      <c r="K435" s="1">
        <f t="shared" si="62"/>
        <v>5.8459092281381946E-4</v>
      </c>
      <c r="L435" s="15">
        <f t="shared" si="63"/>
        <v>-8.2325440730068682E-4</v>
      </c>
      <c r="M435" s="19" t="str">
        <f t="shared" si="67"/>
        <v>Compra</v>
      </c>
      <c r="N435" s="10">
        <f t="shared" si="68"/>
        <v>-2.3866348448686736E-4</v>
      </c>
      <c r="O435" s="5">
        <f t="shared" si="66"/>
        <v>-0.15291614601450076</v>
      </c>
      <c r="P435" s="5"/>
      <c r="Q435" s="5"/>
      <c r="R435" s="5"/>
      <c r="T435" s="12">
        <v>409</v>
      </c>
      <c r="U435" s="12">
        <v>-1.2201000001402064E-4</v>
      </c>
      <c r="V435" s="12">
        <v>-1.0370071534398801E-3</v>
      </c>
    </row>
    <row r="436" spans="1:22" x14ac:dyDescent="0.25">
      <c r="A436" s="3">
        <v>39129</v>
      </c>
      <c r="B436" s="1">
        <v>2095</v>
      </c>
      <c r="C436" s="1">
        <v>2096</v>
      </c>
      <c r="D436" s="1">
        <v>2090</v>
      </c>
      <c r="E436" s="1">
        <v>2094.5</v>
      </c>
      <c r="F436" s="10">
        <f t="shared" si="64"/>
        <v>-2.3866348448686736E-4</v>
      </c>
      <c r="G436" s="1">
        <f t="shared" si="69"/>
        <v>0.14678368430786412</v>
      </c>
      <c r="H436" s="15">
        <f t="shared" si="65"/>
        <v>1.1947431302270495E-3</v>
      </c>
      <c r="I436" s="10">
        <f t="shared" si="60"/>
        <v>-2.3866348448686736E-4</v>
      </c>
      <c r="J436" s="15">
        <f t="shared" si="61"/>
        <v>-7.6390546669850012E-3</v>
      </c>
      <c r="K436" s="1">
        <f t="shared" si="62"/>
        <v>-2.9595596003492849E-4</v>
      </c>
      <c r="L436" s="15">
        <f t="shared" si="63"/>
        <v>-7.3430987069500724E-3</v>
      </c>
      <c r="M436" s="19" t="str">
        <f t="shared" si="67"/>
        <v>Compra</v>
      </c>
      <c r="N436" s="10">
        <f t="shared" si="68"/>
        <v>-7.6390546669850012E-3</v>
      </c>
      <c r="O436" s="5">
        <f t="shared" si="66"/>
        <v>-0.16055520068148577</v>
      </c>
      <c r="P436" s="5"/>
      <c r="Q436" s="5"/>
      <c r="R436" s="5"/>
      <c r="T436" s="12">
        <v>410</v>
      </c>
      <c r="U436" s="12">
        <v>-1.2318742047260386E-4</v>
      </c>
      <c r="V436" s="12">
        <v>-2.893753865208481E-3</v>
      </c>
    </row>
    <row r="437" spans="1:22" x14ac:dyDescent="0.25">
      <c r="A437" s="3">
        <v>39134</v>
      </c>
      <c r="B437" s="1">
        <v>2089</v>
      </c>
      <c r="C437" s="1">
        <v>2089</v>
      </c>
      <c r="D437" s="1">
        <v>2078</v>
      </c>
      <c r="E437" s="1">
        <v>2078.5</v>
      </c>
      <c r="F437" s="10">
        <f t="shared" si="64"/>
        <v>-7.6390546669850012E-3</v>
      </c>
      <c r="G437" s="1">
        <f t="shared" si="69"/>
        <v>-0.19735725011844185</v>
      </c>
      <c r="H437" s="15">
        <f t="shared" si="65"/>
        <v>-2.3866348448686736E-4</v>
      </c>
      <c r="I437" s="10">
        <f t="shared" si="60"/>
        <v>-5.0263283867879593E-3</v>
      </c>
      <c r="J437" s="15">
        <f t="shared" si="61"/>
        <v>2.8866971373586736E-3</v>
      </c>
      <c r="K437" s="1">
        <f t="shared" si="62"/>
        <v>-2.6822615433696025E-5</v>
      </c>
      <c r="L437" s="15">
        <f t="shared" si="63"/>
        <v>2.9135197527923695E-3</v>
      </c>
      <c r="M437" s="19" t="str">
        <f t="shared" si="67"/>
        <v>Compra</v>
      </c>
      <c r="N437" s="10">
        <f t="shared" si="68"/>
        <v>2.8866971373586736E-3</v>
      </c>
      <c r="O437" s="5">
        <f t="shared" si="66"/>
        <v>-0.15766850354412709</v>
      </c>
      <c r="P437" s="5"/>
      <c r="Q437" s="5"/>
      <c r="R437" s="5"/>
      <c r="T437" s="12">
        <v>411</v>
      </c>
      <c r="U437" s="12">
        <v>4.1360205795685923E-5</v>
      </c>
      <c r="V437" s="12">
        <v>-4.1360205795685923E-5</v>
      </c>
    </row>
    <row r="438" spans="1:22" x14ac:dyDescent="0.25">
      <c r="A438" s="3">
        <v>39135</v>
      </c>
      <c r="B438" s="1">
        <v>2077</v>
      </c>
      <c r="C438" s="1">
        <v>2088</v>
      </c>
      <c r="D438" s="1">
        <v>2066</v>
      </c>
      <c r="E438" s="1">
        <v>2084.5</v>
      </c>
      <c r="F438" s="10">
        <f t="shared" si="64"/>
        <v>2.8866971373586736E-3</v>
      </c>
      <c r="G438" s="1">
        <f t="shared" si="69"/>
        <v>-0.50844993896138668</v>
      </c>
      <c r="H438" s="15">
        <f t="shared" si="65"/>
        <v>-7.6390546669850012E-3</v>
      </c>
      <c r="I438" s="10">
        <f t="shared" si="60"/>
        <v>3.6109773712085236E-3</v>
      </c>
      <c r="J438" s="15">
        <f t="shared" si="61"/>
        <v>1.439194051331194E-3</v>
      </c>
      <c r="K438" s="1">
        <f t="shared" si="62"/>
        <v>4.4655023234720927E-4</v>
      </c>
      <c r="L438" s="15">
        <f t="shared" si="63"/>
        <v>9.9264381898398488E-4</v>
      </c>
      <c r="M438" s="19" t="str">
        <f t="shared" si="67"/>
        <v>Compra</v>
      </c>
      <c r="N438" s="10">
        <f t="shared" si="68"/>
        <v>1.439194051331194E-3</v>
      </c>
      <c r="O438" s="5">
        <f t="shared" si="66"/>
        <v>-0.1562293094927959</v>
      </c>
      <c r="P438" s="5"/>
      <c r="Q438" s="5"/>
      <c r="R438" s="5"/>
      <c r="T438" s="12">
        <v>412</v>
      </c>
      <c r="U438" s="12">
        <v>9.9816442289027418E-5</v>
      </c>
      <c r="V438" s="12">
        <v>-1.9620138352127309E-3</v>
      </c>
    </row>
    <row r="439" spans="1:22" x14ac:dyDescent="0.25">
      <c r="A439" s="3">
        <v>39136</v>
      </c>
      <c r="B439" s="1">
        <v>2084</v>
      </c>
      <c r="C439" s="1">
        <v>2093.5</v>
      </c>
      <c r="D439" s="1">
        <v>2076.5</v>
      </c>
      <c r="E439" s="1">
        <v>2087.5</v>
      </c>
      <c r="F439" s="10">
        <f t="shared" si="64"/>
        <v>1.439194051331194E-3</v>
      </c>
      <c r="G439" s="1">
        <f t="shared" si="69"/>
        <v>-0.28068065712152684</v>
      </c>
      <c r="H439" s="15">
        <f t="shared" si="65"/>
        <v>2.8866971373586736E-3</v>
      </c>
      <c r="I439" s="10">
        <f t="shared" si="60"/>
        <v>1.6794625719769307E-3</v>
      </c>
      <c r="J439" s="15">
        <f t="shared" si="61"/>
        <v>-3.1137724550898138E-3</v>
      </c>
      <c r="K439" s="1">
        <f t="shared" si="62"/>
        <v>-4.5079997713360991E-4</v>
      </c>
      <c r="L439" s="15">
        <f t="shared" si="63"/>
        <v>-2.6629724779562037E-3</v>
      </c>
      <c r="M439" s="19" t="str">
        <f t="shared" si="67"/>
        <v>Compra</v>
      </c>
      <c r="N439" s="10">
        <f t="shared" si="68"/>
        <v>-3.1137724550898138E-3</v>
      </c>
      <c r="O439" s="5">
        <f t="shared" si="66"/>
        <v>-0.15934308194788571</v>
      </c>
      <c r="P439" s="5"/>
      <c r="Q439" s="5"/>
      <c r="R439" s="5"/>
      <c r="T439" s="12">
        <v>413</v>
      </c>
      <c r="U439" s="12">
        <v>-1.0807990510815159E-4</v>
      </c>
      <c r="V439" s="12">
        <v>-8.2475591578738737E-4</v>
      </c>
    </row>
    <row r="440" spans="1:22" x14ac:dyDescent="0.25">
      <c r="A440" s="3">
        <v>39139</v>
      </c>
      <c r="B440" s="1">
        <v>2084</v>
      </c>
      <c r="C440" s="1">
        <v>2091</v>
      </c>
      <c r="D440" s="1">
        <v>2078.5</v>
      </c>
      <c r="E440" s="1">
        <v>2081</v>
      </c>
      <c r="F440" s="10">
        <f t="shared" si="64"/>
        <v>-3.1137724550898138E-3</v>
      </c>
      <c r="G440" s="1">
        <f t="shared" si="69"/>
        <v>-0.34690834449486341</v>
      </c>
      <c r="H440" s="15">
        <f t="shared" si="65"/>
        <v>1.439194051331194E-3</v>
      </c>
      <c r="I440" s="10">
        <f t="shared" si="60"/>
        <v>-1.4395393474088136E-3</v>
      </c>
      <c r="J440" s="15">
        <f t="shared" si="61"/>
        <v>2.5708793849110956E-2</v>
      </c>
      <c r="K440" s="1">
        <f t="shared" si="62"/>
        <v>-2.4468575329423918E-4</v>
      </c>
      <c r="L440" s="15">
        <f t="shared" si="63"/>
        <v>2.5953479602405197E-2</v>
      </c>
      <c r="M440" s="19" t="str">
        <f t="shared" si="67"/>
        <v>Compra</v>
      </c>
      <c r="N440" s="10">
        <f t="shared" si="68"/>
        <v>2.5708793849110956E-2</v>
      </c>
      <c r="O440" s="5">
        <f t="shared" si="66"/>
        <v>-0.13363428809877476</v>
      </c>
      <c r="P440" s="5"/>
      <c r="Q440" s="5"/>
      <c r="R440" s="5"/>
      <c r="T440" s="12">
        <v>414</v>
      </c>
      <c r="U440" s="12">
        <v>3.3776722807363452E-5</v>
      </c>
      <c r="V440" s="12">
        <v>-3.3776722807363452E-5</v>
      </c>
    </row>
    <row r="441" spans="1:22" x14ac:dyDescent="0.25">
      <c r="A441" s="3">
        <v>39140</v>
      </c>
      <c r="B441" s="1">
        <v>2098</v>
      </c>
      <c r="C441" s="1">
        <v>2149.5</v>
      </c>
      <c r="D441" s="1">
        <v>2096.5</v>
      </c>
      <c r="E441" s="1">
        <v>2134.5</v>
      </c>
      <c r="F441" s="10">
        <f t="shared" si="64"/>
        <v>2.5708793849110956E-2</v>
      </c>
      <c r="G441" s="1">
        <f t="shared" si="69"/>
        <v>-1.0757710732061341</v>
      </c>
      <c r="H441" s="15">
        <f t="shared" si="65"/>
        <v>-3.1137724550898138E-3</v>
      </c>
      <c r="I441" s="10">
        <f t="shared" si="60"/>
        <v>1.7397521448998976E-2</v>
      </c>
      <c r="J441" s="15">
        <f t="shared" si="61"/>
        <v>-7.730147575544577E-3</v>
      </c>
      <c r="K441" s="1">
        <f t="shared" si="62"/>
        <v>-2.2295821944179377E-4</v>
      </c>
      <c r="L441" s="15">
        <f t="shared" si="63"/>
        <v>-7.5071893561027836E-3</v>
      </c>
      <c r="M441" s="19" t="str">
        <f t="shared" si="67"/>
        <v>Venda</v>
      </c>
      <c r="N441" s="10">
        <f t="shared" si="68"/>
        <v>7.730147575544577E-3</v>
      </c>
      <c r="O441" s="5">
        <f t="shared" si="66"/>
        <v>-0.12590414052323018</v>
      </c>
      <c r="P441" s="5"/>
      <c r="Q441" s="5"/>
      <c r="R441" s="5"/>
      <c r="T441" s="12">
        <v>415</v>
      </c>
      <c r="U441" s="12">
        <v>-3.994415855471063E-5</v>
      </c>
      <c r="V441" s="12">
        <v>-3.4614564016693665E-3</v>
      </c>
    </row>
    <row r="442" spans="1:22" x14ac:dyDescent="0.25">
      <c r="A442" s="3">
        <v>39141</v>
      </c>
      <c r="B442" s="1">
        <v>2125</v>
      </c>
      <c r="C442" s="1">
        <v>2135</v>
      </c>
      <c r="D442" s="1">
        <v>2115.5</v>
      </c>
      <c r="E442" s="1">
        <v>2118</v>
      </c>
      <c r="F442" s="10">
        <f t="shared" si="64"/>
        <v>-7.730147575544577E-3</v>
      </c>
      <c r="G442" s="1">
        <f t="shared" si="69"/>
        <v>-0.56413113759030131</v>
      </c>
      <c r="H442" s="15">
        <f t="shared" si="65"/>
        <v>2.5708793849110956E-2</v>
      </c>
      <c r="I442" s="10">
        <f t="shared" si="60"/>
        <v>-3.2941176470587807E-3</v>
      </c>
      <c r="J442" s="15">
        <f t="shared" si="61"/>
        <v>5.193578847969782E-3</v>
      </c>
      <c r="K442" s="1">
        <f t="shared" si="62"/>
        <v>-2.3079818213598293E-3</v>
      </c>
      <c r="L442" s="15">
        <f t="shared" si="63"/>
        <v>7.5015606693296117E-3</v>
      </c>
      <c r="M442" s="19" t="str">
        <f t="shared" si="67"/>
        <v>Compra</v>
      </c>
      <c r="N442" s="10">
        <f t="shared" si="68"/>
        <v>5.193578847969782E-3</v>
      </c>
      <c r="O442" s="5">
        <f t="shared" si="66"/>
        <v>-0.1207105616752604</v>
      </c>
      <c r="P442" s="5"/>
      <c r="Q442" s="5"/>
      <c r="R442" s="5"/>
      <c r="T442" s="12">
        <v>416</v>
      </c>
      <c r="U442" s="12">
        <v>-4.2569907473453145E-5</v>
      </c>
      <c r="V442" s="12">
        <v>2.3850388697596349E-3</v>
      </c>
    </row>
    <row r="443" spans="1:22" x14ac:dyDescent="0.25">
      <c r="A443" s="3">
        <v>39142</v>
      </c>
      <c r="B443" s="1">
        <v>2128</v>
      </c>
      <c r="C443" s="1">
        <v>2153</v>
      </c>
      <c r="D443" s="1">
        <v>2123</v>
      </c>
      <c r="E443" s="1">
        <v>2129</v>
      </c>
      <c r="F443" s="10">
        <f t="shared" si="64"/>
        <v>5.193578847969782E-3</v>
      </c>
      <c r="G443" s="1">
        <f t="shared" si="69"/>
        <v>-0.60222632224542438</v>
      </c>
      <c r="H443" s="15">
        <f t="shared" si="65"/>
        <v>-7.730147575544577E-3</v>
      </c>
      <c r="I443" s="10">
        <f t="shared" si="60"/>
        <v>4.6992481203012026E-4</v>
      </c>
      <c r="J443" s="15">
        <f t="shared" si="61"/>
        <v>5.6364490371065834E-3</v>
      </c>
      <c r="K443" s="1">
        <f t="shared" si="62"/>
        <v>5.3681759164699483E-4</v>
      </c>
      <c r="L443" s="15">
        <f t="shared" si="63"/>
        <v>5.0996314454595888E-3</v>
      </c>
      <c r="M443" s="19" t="str">
        <f t="shared" si="67"/>
        <v>Compra</v>
      </c>
      <c r="N443" s="10">
        <f t="shared" si="68"/>
        <v>5.6364490371065834E-3</v>
      </c>
      <c r="O443" s="5">
        <f t="shared" si="66"/>
        <v>-0.11507411263815381</v>
      </c>
      <c r="P443" s="5"/>
      <c r="Q443" s="5"/>
      <c r="R443" s="5"/>
      <c r="T443" s="12">
        <v>417</v>
      </c>
      <c r="U443" s="12">
        <v>1.5930098664664055E-4</v>
      </c>
      <c r="V443" s="12">
        <v>-4.1321918489976156E-3</v>
      </c>
    </row>
    <row r="444" spans="1:22" x14ac:dyDescent="0.25">
      <c r="A444" s="3">
        <v>39143</v>
      </c>
      <c r="B444" s="1">
        <v>2139</v>
      </c>
      <c r="C444" s="1">
        <v>2143</v>
      </c>
      <c r="D444" s="1">
        <v>2121.5</v>
      </c>
      <c r="E444" s="1">
        <v>2141</v>
      </c>
      <c r="F444" s="10">
        <f t="shared" si="64"/>
        <v>5.6364490371065834E-3</v>
      </c>
      <c r="G444" s="1">
        <f t="shared" si="69"/>
        <v>-0.6066125601027007</v>
      </c>
      <c r="H444" s="15">
        <f t="shared" si="65"/>
        <v>5.193578847969782E-3</v>
      </c>
      <c r="I444" s="10">
        <f t="shared" si="60"/>
        <v>9.3501636278636724E-4</v>
      </c>
      <c r="J444" s="15">
        <f t="shared" si="61"/>
        <v>5.1377860812704679E-3</v>
      </c>
      <c r="K444" s="1">
        <f t="shared" si="62"/>
        <v>-6.060730184052921E-4</v>
      </c>
      <c r="L444" s="15">
        <f t="shared" si="63"/>
        <v>5.7438590996757603E-3</v>
      </c>
      <c r="M444" s="19" t="str">
        <f t="shared" si="67"/>
        <v>Compra</v>
      </c>
      <c r="N444" s="10">
        <f t="shared" si="68"/>
        <v>5.1377860812704679E-3</v>
      </c>
      <c r="O444" s="5">
        <f t="shared" si="66"/>
        <v>-0.10993632655688335</v>
      </c>
      <c r="P444" s="5"/>
      <c r="Q444" s="5"/>
      <c r="R444" s="5"/>
      <c r="T444" s="12">
        <v>418</v>
      </c>
      <c r="U444" s="12">
        <v>-2.1424726177690499E-4</v>
      </c>
      <c r="V444" s="12">
        <v>-7.2427925159710012E-4</v>
      </c>
    </row>
    <row r="445" spans="1:22" x14ac:dyDescent="0.25">
      <c r="A445" s="3">
        <v>39146</v>
      </c>
      <c r="B445" s="1">
        <v>2159.5</v>
      </c>
      <c r="C445" s="1">
        <v>2159.5</v>
      </c>
      <c r="D445" s="1">
        <v>2142</v>
      </c>
      <c r="E445" s="1">
        <v>2152</v>
      </c>
      <c r="F445" s="10">
        <f t="shared" si="64"/>
        <v>5.1377860812704679E-3</v>
      </c>
      <c r="G445" s="1">
        <f t="shared" si="69"/>
        <v>-0.66223678914836159</v>
      </c>
      <c r="H445" s="15">
        <f t="shared" si="65"/>
        <v>5.6364490371065834E-3</v>
      </c>
      <c r="I445" s="10">
        <f t="shared" si="60"/>
        <v>-3.4730261634637882E-3</v>
      </c>
      <c r="J445" s="15">
        <f t="shared" si="61"/>
        <v>-1.2546468401486988E-2</v>
      </c>
      <c r="K445" s="1">
        <f t="shared" si="62"/>
        <v>-5.3624118363959584E-4</v>
      </c>
      <c r="L445" s="15">
        <f t="shared" si="63"/>
        <v>-1.2010227217847391E-2</v>
      </c>
      <c r="M445" s="19" t="str">
        <f t="shared" si="67"/>
        <v>Venda</v>
      </c>
      <c r="N445" s="10">
        <f t="shared" si="68"/>
        <v>1.2546468401486988E-2</v>
      </c>
      <c r="O445" s="5">
        <f t="shared" si="66"/>
        <v>-9.7389858155396358E-2</v>
      </c>
      <c r="P445" s="5"/>
      <c r="Q445" s="5"/>
      <c r="R445" s="5"/>
      <c r="T445" s="12">
        <v>419</v>
      </c>
      <c r="U445" s="12">
        <v>2.5689132087973557E-4</v>
      </c>
      <c r="V445" s="12">
        <v>3.9704454569503131E-3</v>
      </c>
    </row>
    <row r="446" spans="1:22" x14ac:dyDescent="0.25">
      <c r="A446" s="3">
        <v>39147</v>
      </c>
      <c r="B446" s="1">
        <v>2136</v>
      </c>
      <c r="C446" s="1">
        <v>2136</v>
      </c>
      <c r="D446" s="1">
        <v>2121.5</v>
      </c>
      <c r="E446" s="1">
        <v>2125</v>
      </c>
      <c r="F446" s="10">
        <f t="shared" si="64"/>
        <v>-1.2546468401486988E-2</v>
      </c>
      <c r="G446" s="1">
        <f t="shared" si="69"/>
        <v>-0.3751622612424077</v>
      </c>
      <c r="H446" s="15">
        <f t="shared" si="65"/>
        <v>5.1377860812704679E-3</v>
      </c>
      <c r="I446" s="10">
        <f t="shared" si="60"/>
        <v>-5.1498127340824373E-3</v>
      </c>
      <c r="J446" s="15">
        <f t="shared" si="61"/>
        <v>2.8235294117646692E-3</v>
      </c>
      <c r="K446" s="1">
        <f t="shared" si="62"/>
        <v>-4.789822046591242E-4</v>
      </c>
      <c r="L446" s="15">
        <f t="shared" si="63"/>
        <v>3.3025116164237932E-3</v>
      </c>
      <c r="M446" s="19" t="str">
        <f t="shared" si="67"/>
        <v>Compra</v>
      </c>
      <c r="N446" s="10">
        <f t="shared" si="68"/>
        <v>2.8235294117646692E-3</v>
      </c>
      <c r="O446" s="5">
        <f t="shared" si="66"/>
        <v>-9.4566328743631689E-2</v>
      </c>
      <c r="P446" s="5"/>
      <c r="Q446" s="5"/>
      <c r="R446" s="5"/>
      <c r="T446" s="12">
        <v>420</v>
      </c>
      <c r="U446" s="12">
        <v>-4.5885506166113477E-5</v>
      </c>
      <c r="V446" s="12">
        <v>-1.8797791759441401E-4</v>
      </c>
    </row>
    <row r="447" spans="1:22" x14ac:dyDescent="0.25">
      <c r="A447" s="3">
        <v>39148</v>
      </c>
      <c r="B447" s="1">
        <v>2125</v>
      </c>
      <c r="C447" s="1">
        <v>2131</v>
      </c>
      <c r="D447" s="1">
        <v>2116</v>
      </c>
      <c r="E447" s="1">
        <v>2131</v>
      </c>
      <c r="F447" s="10">
        <f t="shared" si="64"/>
        <v>2.8235294117646692E-3</v>
      </c>
      <c r="G447" s="1">
        <f t="shared" si="69"/>
        <v>-0.25593055079919735</v>
      </c>
      <c r="H447" s="15">
        <f t="shared" si="65"/>
        <v>-1.2546468401486988E-2</v>
      </c>
      <c r="I447" s="10">
        <f t="shared" si="60"/>
        <v>2.8235294117646692E-3</v>
      </c>
      <c r="J447" s="15">
        <f t="shared" si="61"/>
        <v>-6.3350539652745619E-3</v>
      </c>
      <c r="K447" s="1">
        <f t="shared" si="62"/>
        <v>8.7230024803929798E-4</v>
      </c>
      <c r="L447" s="15">
        <f t="shared" si="63"/>
        <v>-7.2073542133138596E-3</v>
      </c>
      <c r="M447" s="19" t="str">
        <f t="shared" si="67"/>
        <v>Compra</v>
      </c>
      <c r="N447" s="10">
        <f t="shared" si="68"/>
        <v>-6.3350539652745619E-3</v>
      </c>
      <c r="O447" s="5">
        <f t="shared" si="66"/>
        <v>-0.10090138270890625</v>
      </c>
      <c r="P447" s="5"/>
      <c r="Q447" s="5"/>
      <c r="R447" s="5"/>
      <c r="T447" s="12">
        <v>421</v>
      </c>
      <c r="U447" s="12">
        <v>-5.3328239052253157E-4</v>
      </c>
      <c r="V447" s="12">
        <v>-2.5076532819920906E-3</v>
      </c>
    </row>
    <row r="448" spans="1:22" x14ac:dyDescent="0.25">
      <c r="A448" s="3">
        <v>39149</v>
      </c>
      <c r="B448" s="1">
        <v>2116</v>
      </c>
      <c r="C448" s="1">
        <v>2118</v>
      </c>
      <c r="D448" s="1">
        <v>2109.5</v>
      </c>
      <c r="E448" s="1">
        <v>2117.5</v>
      </c>
      <c r="F448" s="10">
        <f t="shared" si="64"/>
        <v>-6.3350539652745619E-3</v>
      </c>
      <c r="G448" s="1">
        <f t="shared" si="69"/>
        <v>-0.21811456654986822</v>
      </c>
      <c r="H448" s="15">
        <f t="shared" si="65"/>
        <v>2.8235294117646692E-3</v>
      </c>
      <c r="I448" s="10">
        <f t="shared" si="60"/>
        <v>7.0888468809071625E-4</v>
      </c>
      <c r="J448" s="15">
        <f t="shared" si="61"/>
        <v>-6.1393152302243736E-3</v>
      </c>
      <c r="K448" s="1">
        <f t="shared" si="62"/>
        <v>-4.2808275153881413E-4</v>
      </c>
      <c r="L448" s="15">
        <f t="shared" si="63"/>
        <v>-5.7112324786855592E-3</v>
      </c>
      <c r="M448" s="19" t="str">
        <f t="shared" si="67"/>
        <v>Compra</v>
      </c>
      <c r="N448" s="10">
        <f t="shared" si="68"/>
        <v>-6.1393152302243736E-3</v>
      </c>
      <c r="O448" s="5">
        <f t="shared" si="66"/>
        <v>-0.10704069793913062</v>
      </c>
      <c r="P448" s="5"/>
      <c r="Q448" s="5"/>
      <c r="R448" s="5"/>
      <c r="T448" s="12">
        <v>422</v>
      </c>
      <c r="U448" s="12">
        <v>-7.1952354198369167E-5</v>
      </c>
      <c r="V448" s="12">
        <v>-2.5089955575801725E-3</v>
      </c>
    </row>
    <row r="449" spans="1:22" x14ac:dyDescent="0.25">
      <c r="A449" s="3">
        <v>39150</v>
      </c>
      <c r="B449" s="1">
        <v>2111.5</v>
      </c>
      <c r="C449" s="1">
        <v>2112</v>
      </c>
      <c r="D449" s="1">
        <v>2100</v>
      </c>
      <c r="E449" s="1">
        <v>2104.5</v>
      </c>
      <c r="F449" s="10">
        <f t="shared" si="64"/>
        <v>-6.1393152302243736E-3</v>
      </c>
      <c r="G449" s="1">
        <f t="shared" si="69"/>
        <v>-0.26326626647347867</v>
      </c>
      <c r="H449" s="15">
        <f t="shared" si="65"/>
        <v>-6.3350539652745619E-3</v>
      </c>
      <c r="I449" s="10">
        <f t="shared" si="60"/>
        <v>-3.3151787828558099E-3</v>
      </c>
      <c r="J449" s="15">
        <f t="shared" si="61"/>
        <v>-4.5141363744357621E-3</v>
      </c>
      <c r="K449" s="1">
        <f t="shared" si="62"/>
        <v>4.7304013573456853E-4</v>
      </c>
      <c r="L449" s="15">
        <f t="shared" si="63"/>
        <v>-4.9871765101703307E-3</v>
      </c>
      <c r="M449" s="19" t="str">
        <f t="shared" si="67"/>
        <v>Compra</v>
      </c>
      <c r="N449" s="10">
        <f t="shared" si="68"/>
        <v>-4.5141363744357621E-3</v>
      </c>
      <c r="O449" s="5">
        <f t="shared" si="66"/>
        <v>-0.11155483431356639</v>
      </c>
      <c r="P449" s="5"/>
      <c r="Q449" s="5"/>
      <c r="R449" s="5"/>
      <c r="T449" s="12">
        <v>423</v>
      </c>
      <c r="U449" s="12">
        <v>1.2071383079560452E-4</v>
      </c>
      <c r="V449" s="12">
        <v>-1.3058846034982873E-2</v>
      </c>
    </row>
    <row r="450" spans="1:22" x14ac:dyDescent="0.25">
      <c r="A450" s="3">
        <v>39153</v>
      </c>
      <c r="B450" s="1">
        <v>2100</v>
      </c>
      <c r="C450" s="1">
        <v>2104</v>
      </c>
      <c r="D450" s="1">
        <v>2092</v>
      </c>
      <c r="E450" s="1">
        <v>2095</v>
      </c>
      <c r="F450" s="10">
        <f t="shared" si="64"/>
        <v>-4.5141363744357621E-3</v>
      </c>
      <c r="G450" s="1">
        <f t="shared" si="69"/>
        <v>-0.67314462313294132</v>
      </c>
      <c r="H450" s="15">
        <f t="shared" si="65"/>
        <v>-6.1393152302243736E-3</v>
      </c>
      <c r="I450" s="10">
        <f t="shared" si="60"/>
        <v>-2.3809523809523725E-3</v>
      </c>
      <c r="J450" s="15">
        <f t="shared" si="61"/>
        <v>1.0501193317422386E-2</v>
      </c>
      <c r="K450" s="1">
        <f t="shared" si="62"/>
        <v>4.7083791942187673E-4</v>
      </c>
      <c r="L450" s="15">
        <f t="shared" si="63"/>
        <v>1.0030355398000509E-2</v>
      </c>
      <c r="M450" s="19" t="str">
        <f t="shared" si="67"/>
        <v>Compra</v>
      </c>
      <c r="N450" s="10">
        <f t="shared" si="68"/>
        <v>1.0501193317422386E-2</v>
      </c>
      <c r="O450" s="5">
        <f t="shared" si="66"/>
        <v>-0.101053640996144</v>
      </c>
      <c r="P450" s="5"/>
      <c r="Q450" s="5"/>
      <c r="R450" s="5"/>
      <c r="T450" s="12">
        <v>424</v>
      </c>
      <c r="U450" s="12">
        <v>2.6703262817829389E-4</v>
      </c>
      <c r="V450" s="12">
        <v>5.9293448742049277E-3</v>
      </c>
    </row>
    <row r="451" spans="1:22" x14ac:dyDescent="0.25">
      <c r="A451" s="3">
        <v>39154</v>
      </c>
      <c r="B451" s="1">
        <v>2101</v>
      </c>
      <c r="C451" s="1">
        <v>2120</v>
      </c>
      <c r="D451" s="1">
        <v>2094</v>
      </c>
      <c r="E451" s="1">
        <v>2117</v>
      </c>
      <c r="F451" s="10">
        <f t="shared" si="64"/>
        <v>1.0501193317422386E-2</v>
      </c>
      <c r="G451" s="1">
        <f t="shared" si="69"/>
        <v>-0.44407202339753971</v>
      </c>
      <c r="H451" s="15">
        <f t="shared" si="65"/>
        <v>-4.5141363744357621E-3</v>
      </c>
      <c r="I451" s="10">
        <f t="shared" ref="I451:I514" si="70">(E451/B451)-1</f>
        <v>7.6154212279866407E-3</v>
      </c>
      <c r="J451" s="15">
        <f t="shared" ref="J451:J514" si="71">F452</f>
        <v>-1.0392064241851684E-2</v>
      </c>
      <c r="K451" s="1">
        <f t="shared" ref="K451:K514" si="72">$U$17+G451*$U$18+H451*$U$19+I451*$U$20</f>
        <v>7.2815333257854255E-5</v>
      </c>
      <c r="L451" s="15">
        <f t="shared" ref="L451:L514" si="73">J451-K451</f>
        <v>-1.0464879575109538E-2</v>
      </c>
      <c r="M451" s="19" t="str">
        <f t="shared" si="67"/>
        <v>Compra</v>
      </c>
      <c r="N451" s="10">
        <f t="shared" si="68"/>
        <v>-1.0392064241851684E-2</v>
      </c>
      <c r="O451" s="5">
        <f t="shared" si="66"/>
        <v>-0.11144570523799568</v>
      </c>
      <c r="P451" s="5"/>
      <c r="Q451" s="5"/>
      <c r="R451" s="5"/>
      <c r="T451" s="12">
        <v>425</v>
      </c>
      <c r="U451" s="12">
        <v>8.1345424557083311E-4</v>
      </c>
      <c r="V451" s="12">
        <v>-1.2182473667645632E-2</v>
      </c>
    </row>
    <row r="452" spans="1:22" x14ac:dyDescent="0.25">
      <c r="A452" s="3">
        <v>39155</v>
      </c>
      <c r="B452" s="1">
        <v>2121</v>
      </c>
      <c r="C452" s="1">
        <v>2121</v>
      </c>
      <c r="D452" s="1">
        <v>2093.5</v>
      </c>
      <c r="E452" s="1">
        <v>2095</v>
      </c>
      <c r="F452" s="10">
        <f t="shared" ref="F452:F515" si="74">E452/E451-1</f>
        <v>-1.0392064241851684E-2</v>
      </c>
      <c r="G452" s="1">
        <f t="shared" si="69"/>
        <v>-0.56221740672820741</v>
      </c>
      <c r="H452" s="15">
        <f t="shared" ref="H452:H515" si="75">F451</f>
        <v>1.0501193317422386E-2</v>
      </c>
      <c r="I452" s="10">
        <f t="shared" si="70"/>
        <v>-1.2258368694012312E-2</v>
      </c>
      <c r="J452" s="15">
        <f t="shared" si="71"/>
        <v>7.1599045346060208E-4</v>
      </c>
      <c r="K452" s="1">
        <f t="shared" si="72"/>
        <v>-7.6495790963374477E-4</v>
      </c>
      <c r="L452" s="15">
        <f t="shared" si="73"/>
        <v>1.4809483630943469E-3</v>
      </c>
      <c r="M452" s="19" t="str">
        <f t="shared" si="67"/>
        <v>Compra</v>
      </c>
      <c r="N452" s="10">
        <f t="shared" si="68"/>
        <v>7.1599045346060208E-4</v>
      </c>
      <c r="O452" s="5">
        <f t="shared" ref="O452:O515" si="76">N452+O451</f>
        <v>-0.11072971478453508</v>
      </c>
      <c r="P452" s="5"/>
      <c r="Q452" s="5"/>
      <c r="R452" s="5"/>
      <c r="T452" s="12">
        <v>426</v>
      </c>
      <c r="U452" s="12">
        <v>-3.904929060970754E-4</v>
      </c>
      <c r="V452" s="12">
        <v>3.904929060970754E-4</v>
      </c>
    </row>
    <row r="453" spans="1:22" x14ac:dyDescent="0.25">
      <c r="A453" s="3">
        <v>39156</v>
      </c>
      <c r="B453" s="1">
        <v>2092.5</v>
      </c>
      <c r="C453" s="1">
        <v>2104</v>
      </c>
      <c r="D453" s="1">
        <v>2092</v>
      </c>
      <c r="E453" s="1">
        <v>2096.5</v>
      </c>
      <c r="F453" s="10">
        <f t="shared" si="74"/>
        <v>7.1599045346060208E-4</v>
      </c>
      <c r="G453" s="1">
        <f t="shared" si="69"/>
        <v>-0.50308945100195235</v>
      </c>
      <c r="H453" s="15">
        <f t="shared" si="75"/>
        <v>-1.0392064241851684E-2</v>
      </c>
      <c r="I453" s="10">
        <f t="shared" si="70"/>
        <v>1.9115890083631903E-3</v>
      </c>
      <c r="J453" s="15">
        <f t="shared" si="71"/>
        <v>2.3849272597176174E-4</v>
      </c>
      <c r="K453" s="1">
        <f t="shared" si="72"/>
        <v>7.2723088105627269E-4</v>
      </c>
      <c r="L453" s="15">
        <f t="shared" si="73"/>
        <v>-4.8873815508451094E-4</v>
      </c>
      <c r="M453" s="19" t="str">
        <f t="shared" ref="M453:M516" si="77">IF(AND(L452&gt;L451,K453&lt;0),"Venda","Compra")</f>
        <v>Compra</v>
      </c>
      <c r="N453" s="10">
        <f t="shared" ref="N453:N516" si="78">IF(AND(L452&gt;L451,K453&lt;0),-J453,J453)</f>
        <v>2.3849272597176174E-4</v>
      </c>
      <c r="O453" s="5">
        <f t="shared" si="76"/>
        <v>-0.11049122205856332</v>
      </c>
      <c r="P453" s="5"/>
      <c r="Q453" s="5"/>
      <c r="R453" s="5"/>
      <c r="T453" s="12">
        <v>427</v>
      </c>
      <c r="U453" s="12">
        <v>8.287916685513169E-4</v>
      </c>
      <c r="V453" s="12">
        <v>6.8377152792206165E-3</v>
      </c>
    </row>
    <row r="454" spans="1:22" x14ac:dyDescent="0.25">
      <c r="A454" s="3">
        <v>39157</v>
      </c>
      <c r="B454" s="1">
        <v>2098.5</v>
      </c>
      <c r="C454" s="1">
        <v>2098.5</v>
      </c>
      <c r="D454" s="1">
        <v>2089.5</v>
      </c>
      <c r="E454" s="1">
        <v>2097</v>
      </c>
      <c r="F454" s="10">
        <f t="shared" si="74"/>
        <v>2.3849272597176174E-4</v>
      </c>
      <c r="G454" s="1">
        <f t="shared" si="69"/>
        <v>-0.55477211687917616</v>
      </c>
      <c r="H454" s="15">
        <f t="shared" si="75"/>
        <v>7.1599045346060208E-4</v>
      </c>
      <c r="I454" s="10">
        <f t="shared" si="70"/>
        <v>-7.1479628305937126E-4</v>
      </c>
      <c r="J454" s="15">
        <f t="shared" si="71"/>
        <v>-8.8221268478779757E-3</v>
      </c>
      <c r="K454" s="1">
        <f t="shared" si="72"/>
        <v>-1.7963914147273394E-4</v>
      </c>
      <c r="L454" s="15">
        <f t="shared" si="73"/>
        <v>-8.6424877064052424E-3</v>
      </c>
      <c r="M454" s="19" t="str">
        <f t="shared" si="77"/>
        <v>Compra</v>
      </c>
      <c r="N454" s="10">
        <f t="shared" si="78"/>
        <v>-8.8221268478779757E-3</v>
      </c>
      <c r="O454" s="5">
        <f t="shared" si="76"/>
        <v>-0.1193133489064413</v>
      </c>
      <c r="P454" s="5"/>
      <c r="Q454" s="5"/>
      <c r="R454" s="5"/>
      <c r="T454" s="12">
        <v>428</v>
      </c>
      <c r="U454" s="12">
        <v>-3.6436206314532335E-4</v>
      </c>
      <c r="V454" s="12">
        <v>1.3153844121705446E-3</v>
      </c>
    </row>
    <row r="455" spans="1:22" x14ac:dyDescent="0.25">
      <c r="A455" s="3">
        <v>39160</v>
      </c>
      <c r="B455" s="1">
        <v>2088.5</v>
      </c>
      <c r="C455" s="1">
        <v>2089</v>
      </c>
      <c r="D455" s="1">
        <v>2078.5</v>
      </c>
      <c r="E455" s="1">
        <v>2078.5</v>
      </c>
      <c r="F455" s="10">
        <f t="shared" si="74"/>
        <v>-8.8221268478779757E-3</v>
      </c>
      <c r="G455" s="1">
        <f t="shared" si="69"/>
        <v>-0.72312111028096659</v>
      </c>
      <c r="H455" s="15">
        <f t="shared" si="75"/>
        <v>2.3849272597176174E-4</v>
      </c>
      <c r="I455" s="10">
        <f t="shared" si="70"/>
        <v>-4.7881254488867375E-3</v>
      </c>
      <c r="J455" s="15">
        <f t="shared" si="71"/>
        <v>7.216742843396684E-4</v>
      </c>
      <c r="K455" s="1">
        <f t="shared" si="72"/>
        <v>-2.6883975516437506E-5</v>
      </c>
      <c r="L455" s="15">
        <f t="shared" si="73"/>
        <v>7.485582598561059E-4</v>
      </c>
      <c r="M455" s="19" t="str">
        <f t="shared" si="77"/>
        <v>Compra</v>
      </c>
      <c r="N455" s="10">
        <f t="shared" si="78"/>
        <v>7.216742843396684E-4</v>
      </c>
      <c r="O455" s="5">
        <f t="shared" si="76"/>
        <v>-0.11859167462210163</v>
      </c>
      <c r="P455" s="5"/>
      <c r="Q455" s="5"/>
      <c r="R455" s="5"/>
      <c r="T455" s="12">
        <v>429</v>
      </c>
      <c r="U455" s="12">
        <v>-8.559903443667448E-4</v>
      </c>
      <c r="V455" s="12">
        <v>4.6564654037492687E-3</v>
      </c>
    </row>
    <row r="456" spans="1:22" x14ac:dyDescent="0.25">
      <c r="A456" s="3">
        <v>39161</v>
      </c>
      <c r="B456" s="1">
        <v>2079</v>
      </c>
      <c r="C456" s="1">
        <v>2083</v>
      </c>
      <c r="D456" s="1">
        <v>2076</v>
      </c>
      <c r="E456" s="1">
        <v>2080</v>
      </c>
      <c r="F456" s="10">
        <f t="shared" si="74"/>
        <v>7.216742843396684E-4</v>
      </c>
      <c r="G456" s="1">
        <f t="shared" ref="G456:G519" si="79">SLOPE(F452:F456,F451:F455)</f>
        <v>-0.5343187706695457</v>
      </c>
      <c r="H456" s="15">
        <f t="shared" si="75"/>
        <v>-8.8221268478779757E-3</v>
      </c>
      <c r="I456" s="10">
        <f t="shared" si="70"/>
        <v>4.8100048100052639E-4</v>
      </c>
      <c r="J456" s="15">
        <f t="shared" si="71"/>
        <v>-1.1538461538461497E-2</v>
      </c>
      <c r="K456" s="1">
        <f t="shared" si="72"/>
        <v>6.2611915052611291E-4</v>
      </c>
      <c r="L456" s="15">
        <f t="shared" si="73"/>
        <v>-1.2164580688987611E-2</v>
      </c>
      <c r="M456" s="19" t="str">
        <f t="shared" si="77"/>
        <v>Compra</v>
      </c>
      <c r="N456" s="10">
        <f t="shared" si="78"/>
        <v>-1.1538461538461497E-2</v>
      </c>
      <c r="O456" s="5">
        <f t="shared" si="76"/>
        <v>-0.13013013616056313</v>
      </c>
      <c r="P456" s="5"/>
      <c r="Q456" s="5"/>
      <c r="R456" s="5"/>
      <c r="T456" s="12">
        <v>430</v>
      </c>
      <c r="U456" s="12">
        <v>-3.5465516440064517E-4</v>
      </c>
      <c r="V456" s="12">
        <v>4.6140020645426029E-3</v>
      </c>
    </row>
    <row r="457" spans="1:22" x14ac:dyDescent="0.25">
      <c r="A457" s="3">
        <v>39162</v>
      </c>
      <c r="B457" s="1">
        <v>2078.5</v>
      </c>
      <c r="C457" s="1">
        <v>2078.5</v>
      </c>
      <c r="D457" s="1">
        <v>2055.5</v>
      </c>
      <c r="E457" s="1">
        <v>2056</v>
      </c>
      <c r="F457" s="10">
        <f t="shared" si="74"/>
        <v>-1.1538461538461497E-2</v>
      </c>
      <c r="G457" s="1">
        <f t="shared" si="79"/>
        <v>-0.7145624272597374</v>
      </c>
      <c r="H457" s="15">
        <f t="shared" si="75"/>
        <v>7.216742843396684E-4</v>
      </c>
      <c r="I457" s="10">
        <f t="shared" si="70"/>
        <v>-1.0825114265095026E-2</v>
      </c>
      <c r="J457" s="15">
        <f t="shared" si="71"/>
        <v>4.1342412451361721E-3</v>
      </c>
      <c r="K457" s="1">
        <f t="shared" si="72"/>
        <v>7.1930063737351765E-5</v>
      </c>
      <c r="L457" s="15">
        <f t="shared" si="73"/>
        <v>4.0623111813988203E-3</v>
      </c>
      <c r="M457" s="19" t="str">
        <f t="shared" si="77"/>
        <v>Compra</v>
      </c>
      <c r="N457" s="10">
        <f t="shared" si="78"/>
        <v>4.1342412451361721E-3</v>
      </c>
      <c r="O457" s="5">
        <f t="shared" si="76"/>
        <v>-0.12599589491542695</v>
      </c>
      <c r="P457" s="5"/>
      <c r="Q457" s="5"/>
      <c r="R457" s="5"/>
      <c r="T457" s="12">
        <v>431</v>
      </c>
      <c r="U457" s="12">
        <v>-5.7151338031603718E-4</v>
      </c>
      <c r="V457" s="12">
        <v>-4.141021963699019E-3</v>
      </c>
    </row>
    <row r="458" spans="1:22" x14ac:dyDescent="0.25">
      <c r="A458" s="3">
        <v>39163</v>
      </c>
      <c r="B458" s="1">
        <v>2053</v>
      </c>
      <c r="C458" s="1">
        <v>2066.5</v>
      </c>
      <c r="D458" s="1">
        <v>2053</v>
      </c>
      <c r="E458" s="1">
        <v>2064.5</v>
      </c>
      <c r="F458" s="10">
        <f t="shared" si="74"/>
        <v>4.1342412451361721E-3</v>
      </c>
      <c r="G458" s="1">
        <f t="shared" si="79"/>
        <v>-0.85336192731838822</v>
      </c>
      <c r="H458" s="15">
        <f t="shared" si="75"/>
        <v>-1.1538461538461497E-2</v>
      </c>
      <c r="I458" s="10">
        <f t="shared" si="70"/>
        <v>5.6015586945932228E-3</v>
      </c>
      <c r="J458" s="15">
        <f t="shared" si="71"/>
        <v>-7.2656817631389092E-4</v>
      </c>
      <c r="K458" s="1">
        <f t="shared" si="72"/>
        <v>7.724731975457163E-4</v>
      </c>
      <c r="L458" s="15">
        <f t="shared" si="73"/>
        <v>-1.4990413738596073E-3</v>
      </c>
      <c r="M458" s="19" t="str">
        <f t="shared" si="77"/>
        <v>Compra</v>
      </c>
      <c r="N458" s="10">
        <f t="shared" si="78"/>
        <v>-7.2656817631389092E-4</v>
      </c>
      <c r="O458" s="5">
        <f t="shared" si="76"/>
        <v>-0.12672246309174084</v>
      </c>
      <c r="P458" s="5"/>
      <c r="Q458" s="5"/>
      <c r="R458" s="5"/>
      <c r="T458" s="12">
        <v>432</v>
      </c>
      <c r="U458" s="12">
        <v>-4.205075121371346E-4</v>
      </c>
      <c r="V458" s="12">
        <v>-8.8124470333174505E-3</v>
      </c>
    </row>
    <row r="459" spans="1:22" x14ac:dyDescent="0.25">
      <c r="A459" s="3">
        <v>39164</v>
      </c>
      <c r="B459" s="1">
        <v>2060</v>
      </c>
      <c r="C459" s="1">
        <v>2070</v>
      </c>
      <c r="D459" s="1">
        <v>2060</v>
      </c>
      <c r="E459" s="1">
        <v>2063</v>
      </c>
      <c r="F459" s="10">
        <f t="shared" si="74"/>
        <v>-7.2656817631389092E-4</v>
      </c>
      <c r="G459" s="1">
        <f t="shared" si="79"/>
        <v>-0.64311225322094812</v>
      </c>
      <c r="H459" s="15">
        <f t="shared" si="75"/>
        <v>4.1342412451361721E-3</v>
      </c>
      <c r="I459" s="10">
        <f t="shared" si="70"/>
        <v>1.4563106796117165E-3</v>
      </c>
      <c r="J459" s="15">
        <f t="shared" si="71"/>
        <v>-4.8473097430923318E-4</v>
      </c>
      <c r="K459" s="1">
        <f t="shared" si="72"/>
        <v>-5.2222385556811239E-4</v>
      </c>
      <c r="L459" s="15">
        <f t="shared" si="73"/>
        <v>3.7492881258879211E-5</v>
      </c>
      <c r="M459" s="19" t="str">
        <f t="shared" si="77"/>
        <v>Compra</v>
      </c>
      <c r="N459" s="10">
        <f t="shared" si="78"/>
        <v>-4.8473097430923318E-4</v>
      </c>
      <c r="O459" s="5">
        <f t="shared" si="76"/>
        <v>-0.12720719406605008</v>
      </c>
      <c r="P459" s="5"/>
      <c r="Q459" s="5"/>
      <c r="R459" s="5"/>
      <c r="T459" s="12">
        <v>433</v>
      </c>
      <c r="U459" s="12">
        <v>3.3669537679747248E-4</v>
      </c>
      <c r="V459" s="12">
        <v>8.5804775342957699E-4</v>
      </c>
    </row>
    <row r="460" spans="1:22" x14ac:dyDescent="0.25">
      <c r="A460" s="3">
        <v>39167</v>
      </c>
      <c r="B460" s="1">
        <v>2060</v>
      </c>
      <c r="C460" s="1">
        <v>2066.5</v>
      </c>
      <c r="D460" s="1">
        <v>2057.5</v>
      </c>
      <c r="E460" s="1">
        <v>2062</v>
      </c>
      <c r="F460" s="10">
        <f t="shared" si="74"/>
        <v>-4.8473097430923318E-4</v>
      </c>
      <c r="G460" s="1">
        <f t="shared" si="79"/>
        <v>-0.51397533103442949</v>
      </c>
      <c r="H460" s="15">
        <f t="shared" si="75"/>
        <v>-7.2656817631389092E-4</v>
      </c>
      <c r="I460" s="10">
        <f t="shared" si="70"/>
        <v>9.7087378640781097E-4</v>
      </c>
      <c r="J460" s="15">
        <f t="shared" si="71"/>
        <v>3.6372453928223969E-3</v>
      </c>
      <c r="K460" s="1">
        <f t="shared" si="72"/>
        <v>-9.6546229135071601E-5</v>
      </c>
      <c r="L460" s="15">
        <f t="shared" si="73"/>
        <v>3.7337916219574684E-3</v>
      </c>
      <c r="M460" s="19" t="str">
        <f t="shared" si="77"/>
        <v>Venda</v>
      </c>
      <c r="N460" s="10">
        <f t="shared" si="78"/>
        <v>-3.6372453928223969E-3</v>
      </c>
      <c r="O460" s="5">
        <f t="shared" si="76"/>
        <v>-0.13084443945887247</v>
      </c>
      <c r="P460" s="5"/>
      <c r="Q460" s="5"/>
      <c r="R460" s="5"/>
      <c r="T460" s="12">
        <v>434</v>
      </c>
      <c r="U460" s="12">
        <v>5.8459092281381946E-4</v>
      </c>
      <c r="V460" s="12">
        <v>-8.2325440730068682E-4</v>
      </c>
    </row>
    <row r="461" spans="1:22" x14ac:dyDescent="0.25">
      <c r="A461" s="3">
        <v>39168</v>
      </c>
      <c r="B461" s="1">
        <v>2062.5</v>
      </c>
      <c r="C461" s="1">
        <v>2069.5</v>
      </c>
      <c r="D461" s="1">
        <v>2062.5</v>
      </c>
      <c r="E461" s="1">
        <v>2069.5</v>
      </c>
      <c r="F461" s="10">
        <f t="shared" si="74"/>
        <v>3.6372453928223969E-3</v>
      </c>
      <c r="G461" s="1">
        <f t="shared" si="79"/>
        <v>-0.49122224053261371</v>
      </c>
      <c r="H461" s="15">
        <f t="shared" si="75"/>
        <v>-4.8473097430923318E-4</v>
      </c>
      <c r="I461" s="10">
        <f t="shared" si="70"/>
        <v>3.3939393939395046E-3</v>
      </c>
      <c r="J461" s="15">
        <f t="shared" si="71"/>
        <v>-7.2481275670455148E-4</v>
      </c>
      <c r="K461" s="1">
        <f t="shared" si="72"/>
        <v>-1.7674699050924969E-4</v>
      </c>
      <c r="L461" s="15">
        <f t="shared" si="73"/>
        <v>-5.4806576619530179E-4</v>
      </c>
      <c r="M461" s="19" t="str">
        <f t="shared" si="77"/>
        <v>Venda</v>
      </c>
      <c r="N461" s="10">
        <f t="shared" si="78"/>
        <v>7.2481275670455148E-4</v>
      </c>
      <c r="O461" s="5">
        <f t="shared" si="76"/>
        <v>-0.13011962670216792</v>
      </c>
      <c r="P461" s="5"/>
      <c r="Q461" s="5"/>
      <c r="R461" s="5"/>
      <c r="T461" s="12">
        <v>435</v>
      </c>
      <c r="U461" s="12">
        <v>-2.9595596003492849E-4</v>
      </c>
      <c r="V461" s="12">
        <v>-7.3430987069500724E-3</v>
      </c>
    </row>
    <row r="462" spans="1:22" x14ac:dyDescent="0.25">
      <c r="A462" s="3">
        <v>39169</v>
      </c>
      <c r="B462" s="1">
        <v>2068</v>
      </c>
      <c r="C462" s="1">
        <v>2080</v>
      </c>
      <c r="D462" s="1">
        <v>2066</v>
      </c>
      <c r="E462" s="1">
        <v>2068</v>
      </c>
      <c r="F462" s="10">
        <f t="shared" si="74"/>
        <v>-7.2481275670455148E-4</v>
      </c>
      <c r="G462" s="1">
        <f t="shared" si="79"/>
        <v>-0.3073126674290747</v>
      </c>
      <c r="H462" s="15">
        <f t="shared" si="75"/>
        <v>3.6372453928223969E-3</v>
      </c>
      <c r="I462" s="10">
        <f t="shared" si="70"/>
        <v>0</v>
      </c>
      <c r="J462" s="15">
        <f t="shared" si="71"/>
        <v>-1.3539651837524147E-2</v>
      </c>
      <c r="K462" s="1">
        <f t="shared" si="72"/>
        <v>-4.7468176383406167E-4</v>
      </c>
      <c r="L462" s="15">
        <f t="shared" si="73"/>
        <v>-1.3064970073690086E-2</v>
      </c>
      <c r="M462" s="19" t="str">
        <f t="shared" si="77"/>
        <v>Compra</v>
      </c>
      <c r="N462" s="10">
        <f t="shared" si="78"/>
        <v>-1.3539651837524147E-2</v>
      </c>
      <c r="O462" s="5">
        <f t="shared" si="76"/>
        <v>-0.14365927853969207</v>
      </c>
      <c r="P462" s="5"/>
      <c r="Q462" s="5"/>
      <c r="R462" s="5"/>
      <c r="T462" s="12">
        <v>436</v>
      </c>
      <c r="U462" s="12">
        <v>-2.6822615433696025E-5</v>
      </c>
      <c r="V462" s="12">
        <v>2.9135197527923695E-3</v>
      </c>
    </row>
    <row r="463" spans="1:22" x14ac:dyDescent="0.25">
      <c r="A463" s="3">
        <v>39170</v>
      </c>
      <c r="B463" s="1">
        <v>2063.5</v>
      </c>
      <c r="C463" s="1">
        <v>2063.5</v>
      </c>
      <c r="D463" s="1">
        <v>2038</v>
      </c>
      <c r="E463" s="1">
        <v>2040</v>
      </c>
      <c r="F463" s="10">
        <f t="shared" si="74"/>
        <v>-1.3539651837524147E-2</v>
      </c>
      <c r="G463" s="1">
        <f t="shared" si="79"/>
        <v>0.66852917643507814</v>
      </c>
      <c r="H463" s="15">
        <f t="shared" si="75"/>
        <v>-7.2481275670455148E-4</v>
      </c>
      <c r="I463" s="10">
        <f t="shared" si="70"/>
        <v>-1.1388417736854839E-2</v>
      </c>
      <c r="J463" s="15">
        <f t="shared" si="71"/>
        <v>4.4117647058823373E-3</v>
      </c>
      <c r="K463" s="1">
        <f t="shared" si="72"/>
        <v>8.7361112841653332E-5</v>
      </c>
      <c r="L463" s="15">
        <f t="shared" si="73"/>
        <v>4.3244035930406835E-3</v>
      </c>
      <c r="M463" s="19" t="str">
        <f t="shared" si="77"/>
        <v>Compra</v>
      </c>
      <c r="N463" s="10">
        <f t="shared" si="78"/>
        <v>4.4117647058823373E-3</v>
      </c>
      <c r="O463" s="5">
        <f t="shared" si="76"/>
        <v>-0.13924751383380973</v>
      </c>
      <c r="P463" s="5"/>
      <c r="Q463" s="5"/>
      <c r="R463" s="5"/>
      <c r="T463" s="12">
        <v>437</v>
      </c>
      <c r="U463" s="12">
        <v>4.4655023234720927E-4</v>
      </c>
      <c r="V463" s="12">
        <v>9.9264381898398488E-4</v>
      </c>
    </row>
    <row r="464" spans="1:22" x14ac:dyDescent="0.25">
      <c r="A464" s="3">
        <v>39171</v>
      </c>
      <c r="B464" s="1">
        <v>2036</v>
      </c>
      <c r="C464" s="1">
        <v>2049</v>
      </c>
      <c r="D464" s="1">
        <v>2033</v>
      </c>
      <c r="E464" s="1">
        <v>2049</v>
      </c>
      <c r="F464" s="10">
        <f t="shared" si="74"/>
        <v>4.4117647058823373E-3</v>
      </c>
      <c r="G464" s="1">
        <f t="shared" si="79"/>
        <v>-0.41123244738297315</v>
      </c>
      <c r="H464" s="15">
        <f t="shared" si="75"/>
        <v>-1.3539651837524147E-2</v>
      </c>
      <c r="I464" s="10">
        <f t="shared" si="70"/>
        <v>6.3850687622790669E-3</v>
      </c>
      <c r="J464" s="15">
        <f t="shared" si="71"/>
        <v>2.1961932650074178E-3</v>
      </c>
      <c r="K464" s="1">
        <f t="shared" si="72"/>
        <v>8.895800265457046E-4</v>
      </c>
      <c r="L464" s="15">
        <f t="shared" si="73"/>
        <v>1.3066132384617134E-3</v>
      </c>
      <c r="M464" s="19" t="str">
        <f t="shared" si="77"/>
        <v>Compra</v>
      </c>
      <c r="N464" s="10">
        <f t="shared" si="78"/>
        <v>2.1961932650074178E-3</v>
      </c>
      <c r="O464" s="5">
        <f t="shared" si="76"/>
        <v>-0.13705132056880232</v>
      </c>
      <c r="P464" s="5"/>
      <c r="Q464" s="5"/>
      <c r="R464" s="5"/>
      <c r="T464" s="12">
        <v>438</v>
      </c>
      <c r="U464" s="12">
        <v>-4.5079997713360991E-4</v>
      </c>
      <c r="V464" s="12">
        <v>-2.6629724779562037E-3</v>
      </c>
    </row>
    <row r="465" spans="1:22" x14ac:dyDescent="0.25">
      <c r="A465" s="3">
        <v>39174</v>
      </c>
      <c r="B465" s="1">
        <v>2062</v>
      </c>
      <c r="C465" s="1">
        <v>2062</v>
      </c>
      <c r="D465" s="1">
        <v>2053</v>
      </c>
      <c r="E465" s="1">
        <v>2053.5</v>
      </c>
      <c r="F465" s="10">
        <f t="shared" si="74"/>
        <v>2.1961932650074178E-3</v>
      </c>
      <c r="G465" s="1">
        <f t="shared" si="79"/>
        <v>-0.24069776133707338</v>
      </c>
      <c r="H465" s="15">
        <f t="shared" si="75"/>
        <v>4.4117647058823373E-3</v>
      </c>
      <c r="I465" s="10">
        <f t="shared" si="70"/>
        <v>-4.1222114451988645E-3</v>
      </c>
      <c r="J465" s="15">
        <f t="shared" si="71"/>
        <v>-4.1392744095446465E-3</v>
      </c>
      <c r="K465" s="1">
        <f t="shared" si="72"/>
        <v>-4.5163567159184164E-4</v>
      </c>
      <c r="L465" s="15">
        <f t="shared" si="73"/>
        <v>-3.6876387379528048E-3</v>
      </c>
      <c r="M465" s="19" t="str">
        <f t="shared" si="77"/>
        <v>Compra</v>
      </c>
      <c r="N465" s="10">
        <f t="shared" si="78"/>
        <v>-4.1392744095446465E-3</v>
      </c>
      <c r="O465" s="5">
        <f t="shared" si="76"/>
        <v>-0.14119059497834696</v>
      </c>
      <c r="P465" s="5"/>
      <c r="Q465" s="5"/>
      <c r="R465" s="5"/>
      <c r="T465" s="12">
        <v>439</v>
      </c>
      <c r="U465" s="12">
        <v>-2.4468575329423918E-4</v>
      </c>
      <c r="V465" s="12">
        <v>2.5953479602405197E-2</v>
      </c>
    </row>
    <row r="466" spans="1:22" x14ac:dyDescent="0.25">
      <c r="A466" s="3">
        <v>39175</v>
      </c>
      <c r="B466" s="1">
        <v>2048</v>
      </c>
      <c r="C466" s="1">
        <v>2048</v>
      </c>
      <c r="D466" s="1">
        <v>2043</v>
      </c>
      <c r="E466" s="1">
        <v>2045</v>
      </c>
      <c r="F466" s="10">
        <f t="shared" si="74"/>
        <v>-4.1392744095446465E-3</v>
      </c>
      <c r="G466" s="1">
        <f t="shared" si="79"/>
        <v>-0.28166282738721321</v>
      </c>
      <c r="H466" s="15">
        <f t="shared" si="75"/>
        <v>2.1961932650074178E-3</v>
      </c>
      <c r="I466" s="10">
        <f t="shared" si="70"/>
        <v>-1.46484375E-3</v>
      </c>
      <c r="J466" s="15">
        <f t="shared" si="71"/>
        <v>0</v>
      </c>
      <c r="K466" s="1">
        <f t="shared" si="72"/>
        <v>-3.1629316904728007E-4</v>
      </c>
      <c r="L466" s="15">
        <f t="shared" si="73"/>
        <v>3.1629316904728007E-4</v>
      </c>
      <c r="M466" s="19" t="str">
        <f t="shared" si="77"/>
        <v>Compra</v>
      </c>
      <c r="N466" s="10">
        <f t="shared" si="78"/>
        <v>0</v>
      </c>
      <c r="O466" s="5">
        <f t="shared" si="76"/>
        <v>-0.14119059497834696</v>
      </c>
      <c r="P466" s="5"/>
      <c r="Q466" s="5"/>
      <c r="R466" s="5"/>
      <c r="T466" s="12">
        <v>440</v>
      </c>
      <c r="U466" s="12">
        <v>-2.2295821944179377E-4</v>
      </c>
      <c r="V466" s="12">
        <v>-7.5071893561027836E-3</v>
      </c>
    </row>
    <row r="467" spans="1:22" x14ac:dyDescent="0.25">
      <c r="A467" s="3">
        <v>39176</v>
      </c>
      <c r="B467" s="1">
        <v>2046</v>
      </c>
      <c r="C467" s="1">
        <v>2047.5</v>
      </c>
      <c r="D467" s="1">
        <v>2035.5</v>
      </c>
      <c r="E467" s="1">
        <v>2045</v>
      </c>
      <c r="F467" s="10">
        <f t="shared" si="74"/>
        <v>0</v>
      </c>
      <c r="G467" s="1">
        <f t="shared" si="79"/>
        <v>-0.38208956098143265</v>
      </c>
      <c r="H467" s="15">
        <f t="shared" si="75"/>
        <v>-4.1392744095446465E-3</v>
      </c>
      <c r="I467" s="10">
        <f t="shared" si="70"/>
        <v>-4.8875855327468187E-4</v>
      </c>
      <c r="J467" s="15">
        <f t="shared" si="71"/>
        <v>-3.4229828850855792E-3</v>
      </c>
      <c r="K467" s="1">
        <f t="shared" si="72"/>
        <v>2.2490566335789928E-4</v>
      </c>
      <c r="L467" s="15">
        <f t="shared" si="73"/>
        <v>-3.6478885484434783E-3</v>
      </c>
      <c r="M467" s="19" t="str">
        <f t="shared" si="77"/>
        <v>Compra</v>
      </c>
      <c r="N467" s="10">
        <f t="shared" si="78"/>
        <v>-3.4229828850855792E-3</v>
      </c>
      <c r="O467" s="5">
        <f t="shared" si="76"/>
        <v>-0.14461357786343254</v>
      </c>
      <c r="P467" s="5"/>
      <c r="Q467" s="5"/>
      <c r="R467" s="5"/>
      <c r="T467" s="12">
        <v>441</v>
      </c>
      <c r="U467" s="12">
        <v>-2.3079818213598293E-3</v>
      </c>
      <c r="V467" s="12">
        <v>7.5015606693296117E-3</v>
      </c>
    </row>
    <row r="468" spans="1:22" x14ac:dyDescent="0.25">
      <c r="A468" s="3">
        <v>39177</v>
      </c>
      <c r="B468" s="1">
        <v>2042</v>
      </c>
      <c r="C468" s="1">
        <v>2046</v>
      </c>
      <c r="D468" s="1">
        <v>2037</v>
      </c>
      <c r="E468" s="1">
        <v>2038</v>
      </c>
      <c r="F468" s="10">
        <f t="shared" si="74"/>
        <v>-3.4229828850855792E-3</v>
      </c>
      <c r="G468" s="1">
        <f t="shared" si="79"/>
        <v>-0.30589069958131082</v>
      </c>
      <c r="H468" s="15">
        <f t="shared" si="75"/>
        <v>0</v>
      </c>
      <c r="I468" s="10">
        <f t="shared" si="70"/>
        <v>-1.9588638589618235E-3</v>
      </c>
      <c r="J468" s="15">
        <f t="shared" si="71"/>
        <v>-3.1894013738960059E-3</v>
      </c>
      <c r="K468" s="1">
        <f t="shared" si="72"/>
        <v>-1.1007154058488173E-4</v>
      </c>
      <c r="L468" s="15">
        <f t="shared" si="73"/>
        <v>-3.0793298333111241E-3</v>
      </c>
      <c r="M468" s="19" t="str">
        <f t="shared" si="77"/>
        <v>Compra</v>
      </c>
      <c r="N468" s="10">
        <f t="shared" si="78"/>
        <v>-3.1894013738960059E-3</v>
      </c>
      <c r="O468" s="5">
        <f t="shared" si="76"/>
        <v>-0.14780297923732855</v>
      </c>
      <c r="P468" s="5"/>
      <c r="Q468" s="5"/>
      <c r="R468" s="5"/>
      <c r="T468" s="12">
        <v>442</v>
      </c>
      <c r="U468" s="12">
        <v>5.3681759164699483E-4</v>
      </c>
      <c r="V468" s="12">
        <v>5.0996314454595888E-3</v>
      </c>
    </row>
    <row r="469" spans="1:22" x14ac:dyDescent="0.25">
      <c r="A469" s="3">
        <v>39181</v>
      </c>
      <c r="B469" s="1">
        <v>2031</v>
      </c>
      <c r="C469" s="1">
        <v>2031.5</v>
      </c>
      <c r="D469" s="1">
        <v>2026.5</v>
      </c>
      <c r="E469" s="1">
        <v>2031.5</v>
      </c>
      <c r="F469" s="10">
        <f t="shared" si="74"/>
        <v>-3.1894013738960059E-3</v>
      </c>
      <c r="G469" s="1">
        <f t="shared" si="79"/>
        <v>0.18662591690899744</v>
      </c>
      <c r="H469" s="15">
        <f t="shared" si="75"/>
        <v>-3.4229828850855792E-3</v>
      </c>
      <c r="I469" s="10">
        <f t="shared" si="70"/>
        <v>2.4618414574106851E-4</v>
      </c>
      <c r="J469" s="15">
        <f t="shared" si="71"/>
        <v>1.9689884321929529E-3</v>
      </c>
      <c r="K469" s="1">
        <f t="shared" si="72"/>
        <v>9.3654427518445973E-5</v>
      </c>
      <c r="L469" s="15">
        <f t="shared" si="73"/>
        <v>1.8753340046745071E-3</v>
      </c>
      <c r="M469" s="19" t="str">
        <f t="shared" si="77"/>
        <v>Compra</v>
      </c>
      <c r="N469" s="10">
        <f t="shared" si="78"/>
        <v>1.9689884321929529E-3</v>
      </c>
      <c r="O469" s="5">
        <f t="shared" si="76"/>
        <v>-0.14583399080513559</v>
      </c>
      <c r="P469" s="5"/>
      <c r="Q469" s="5"/>
      <c r="R469" s="5"/>
      <c r="T469" s="12">
        <v>443</v>
      </c>
      <c r="U469" s="12">
        <v>-6.060730184052921E-4</v>
      </c>
      <c r="V469" s="12">
        <v>5.7438590996757603E-3</v>
      </c>
    </row>
    <row r="470" spans="1:22" x14ac:dyDescent="0.25">
      <c r="A470" s="3">
        <v>39182</v>
      </c>
      <c r="B470" s="1">
        <v>2035.5</v>
      </c>
      <c r="C470" s="1">
        <v>2037.5</v>
      </c>
      <c r="D470" s="1">
        <v>2030.5</v>
      </c>
      <c r="E470" s="1">
        <v>2035.5</v>
      </c>
      <c r="F470" s="10">
        <f t="shared" si="74"/>
        <v>1.9689884321929529E-3</v>
      </c>
      <c r="G470" s="1">
        <f t="shared" si="79"/>
        <v>-0.66701153264526092</v>
      </c>
      <c r="H470" s="15">
        <f t="shared" si="75"/>
        <v>-3.1894013738960059E-3</v>
      </c>
      <c r="I470" s="10">
        <f t="shared" si="70"/>
        <v>0</v>
      </c>
      <c r="J470" s="15">
        <f t="shared" si="71"/>
        <v>4.6671579464505619E-3</v>
      </c>
      <c r="K470" s="1">
        <f t="shared" si="72"/>
        <v>1.5584737240474287E-4</v>
      </c>
      <c r="L470" s="15">
        <f t="shared" si="73"/>
        <v>4.5113105740458188E-3</v>
      </c>
      <c r="M470" s="19" t="str">
        <f t="shared" si="77"/>
        <v>Compra</v>
      </c>
      <c r="N470" s="10">
        <f t="shared" si="78"/>
        <v>4.6671579464505619E-3</v>
      </c>
      <c r="O470" s="5">
        <f t="shared" si="76"/>
        <v>-0.14116683285868503</v>
      </c>
      <c r="P470" s="5"/>
      <c r="Q470" s="5"/>
      <c r="R470" s="5"/>
      <c r="T470" s="12">
        <v>444</v>
      </c>
      <c r="U470" s="12">
        <v>-5.3624118363959584E-4</v>
      </c>
      <c r="V470" s="12">
        <v>-1.2010227217847391E-2</v>
      </c>
    </row>
    <row r="471" spans="1:22" x14ac:dyDescent="0.25">
      <c r="A471" s="3">
        <v>39183</v>
      </c>
      <c r="B471" s="1">
        <v>2034</v>
      </c>
      <c r="C471" s="1">
        <v>2045</v>
      </c>
      <c r="D471" s="1">
        <v>2033.5</v>
      </c>
      <c r="E471" s="1">
        <v>2045</v>
      </c>
      <c r="F471" s="10">
        <f t="shared" si="74"/>
        <v>4.6671579464505619E-3</v>
      </c>
      <c r="G471" s="1">
        <f t="shared" si="79"/>
        <v>0.50482008601313588</v>
      </c>
      <c r="H471" s="15">
        <f t="shared" si="75"/>
        <v>1.9689884321929529E-3</v>
      </c>
      <c r="I471" s="10">
        <f t="shared" si="70"/>
        <v>5.4080629301869187E-3</v>
      </c>
      <c r="J471" s="15">
        <f t="shared" si="71"/>
        <v>-3.9119804400977731E-3</v>
      </c>
      <c r="K471" s="1">
        <f t="shared" si="72"/>
        <v>-5.2878136790087619E-4</v>
      </c>
      <c r="L471" s="15">
        <f t="shared" si="73"/>
        <v>-3.3831990721968968E-3</v>
      </c>
      <c r="M471" s="19" t="str">
        <f t="shared" si="77"/>
        <v>Venda</v>
      </c>
      <c r="N471" s="10">
        <f t="shared" si="78"/>
        <v>3.9119804400977731E-3</v>
      </c>
      <c r="O471" s="5">
        <f t="shared" si="76"/>
        <v>-0.13725485241858726</v>
      </c>
      <c r="P471" s="5"/>
      <c r="Q471" s="5"/>
      <c r="R471" s="5"/>
      <c r="T471" s="12">
        <v>445</v>
      </c>
      <c r="U471" s="12">
        <v>-4.789822046591242E-4</v>
      </c>
      <c r="V471" s="12">
        <v>3.3025116164237932E-3</v>
      </c>
    </row>
    <row r="472" spans="1:22" x14ac:dyDescent="0.25">
      <c r="A472" s="3">
        <v>39184</v>
      </c>
      <c r="B472" s="1">
        <v>2044</v>
      </c>
      <c r="C472" s="1">
        <v>2048.5</v>
      </c>
      <c r="D472" s="1">
        <v>2037</v>
      </c>
      <c r="E472" s="1">
        <v>2037</v>
      </c>
      <c r="F472" s="10">
        <f t="shared" si="74"/>
        <v>-3.9119804400977731E-3</v>
      </c>
      <c r="G472" s="1">
        <f t="shared" si="79"/>
        <v>-9.279835552641956E-2</v>
      </c>
      <c r="H472" s="15">
        <f t="shared" si="75"/>
        <v>4.6671579464505619E-3</v>
      </c>
      <c r="I472" s="10">
        <f t="shared" si="70"/>
        <v>-3.424657534246589E-3</v>
      </c>
      <c r="J472" s="15">
        <f t="shared" si="71"/>
        <v>-5.4000981836033191E-3</v>
      </c>
      <c r="K472" s="1">
        <f t="shared" si="72"/>
        <v>-5.0372973362680727E-4</v>
      </c>
      <c r="L472" s="15">
        <f t="shared" si="73"/>
        <v>-4.8963684499765117E-3</v>
      </c>
      <c r="M472" s="19" t="str">
        <f t="shared" si="77"/>
        <v>Compra</v>
      </c>
      <c r="N472" s="10">
        <f t="shared" si="78"/>
        <v>-5.4000981836033191E-3</v>
      </c>
      <c r="O472" s="5">
        <f t="shared" si="76"/>
        <v>-0.14265495060219058</v>
      </c>
      <c r="P472" s="5"/>
      <c r="Q472" s="5"/>
      <c r="R472" s="5"/>
      <c r="T472" s="12">
        <v>446</v>
      </c>
      <c r="U472" s="12">
        <v>8.7230024803929798E-4</v>
      </c>
      <c r="V472" s="12">
        <v>-7.2073542133138596E-3</v>
      </c>
    </row>
    <row r="473" spans="1:22" x14ac:dyDescent="0.25">
      <c r="A473" s="3">
        <v>39185</v>
      </c>
      <c r="B473" s="1">
        <v>2039</v>
      </c>
      <c r="C473" s="1">
        <v>2039.5</v>
      </c>
      <c r="D473" s="1">
        <v>2024</v>
      </c>
      <c r="E473" s="1">
        <v>2026</v>
      </c>
      <c r="F473" s="10">
        <f t="shared" si="74"/>
        <v>-5.4000981836033191E-3</v>
      </c>
      <c r="G473" s="1">
        <f t="shared" si="79"/>
        <v>0.20279796273997747</v>
      </c>
      <c r="H473" s="15">
        <f t="shared" si="75"/>
        <v>-3.9119804400977731E-3</v>
      </c>
      <c r="I473" s="10">
        <f t="shared" si="70"/>
        <v>-6.3756743501716118E-3</v>
      </c>
      <c r="J473" s="15">
        <f t="shared" si="71"/>
        <v>5.4294175715696724E-3</v>
      </c>
      <c r="K473" s="1">
        <f t="shared" si="72"/>
        <v>2.9071270708683113E-4</v>
      </c>
      <c r="L473" s="15">
        <f t="shared" si="73"/>
        <v>5.1387048644828412E-3</v>
      </c>
      <c r="M473" s="19" t="str">
        <f t="shared" si="77"/>
        <v>Compra</v>
      </c>
      <c r="N473" s="10">
        <f t="shared" si="78"/>
        <v>5.4294175715696724E-3</v>
      </c>
      <c r="O473" s="5">
        <f t="shared" si="76"/>
        <v>-0.13722553303062091</v>
      </c>
      <c r="P473" s="5"/>
      <c r="Q473" s="5"/>
      <c r="R473" s="5"/>
      <c r="T473" s="12">
        <v>447</v>
      </c>
      <c r="U473" s="12">
        <v>-4.2808275153881413E-4</v>
      </c>
      <c r="V473" s="12">
        <v>-5.7112324786855592E-3</v>
      </c>
    </row>
    <row r="474" spans="1:22" x14ac:dyDescent="0.25">
      <c r="A474" s="3">
        <v>39188</v>
      </c>
      <c r="B474" s="1">
        <v>2040</v>
      </c>
      <c r="C474" s="1">
        <v>2042</v>
      </c>
      <c r="D474" s="1">
        <v>2032</v>
      </c>
      <c r="E474" s="1">
        <v>2037</v>
      </c>
      <c r="F474" s="10">
        <f t="shared" si="74"/>
        <v>5.4294175715696724E-3</v>
      </c>
      <c r="G474" s="1">
        <f t="shared" si="79"/>
        <v>-0.27667664240416295</v>
      </c>
      <c r="H474" s="15">
        <f t="shared" si="75"/>
        <v>-5.4000981836033191E-3</v>
      </c>
      <c r="I474" s="10">
        <f t="shared" si="70"/>
        <v>-1.4705882352941124E-3</v>
      </c>
      <c r="J474" s="15">
        <f t="shared" si="71"/>
        <v>1.9636720667648433E-3</v>
      </c>
      <c r="K474" s="1">
        <f t="shared" si="72"/>
        <v>3.489652881034948E-4</v>
      </c>
      <c r="L474" s="15">
        <f t="shared" si="73"/>
        <v>1.6147067786613485E-3</v>
      </c>
      <c r="M474" s="19" t="str">
        <f t="shared" si="77"/>
        <v>Compra</v>
      </c>
      <c r="N474" s="10">
        <f t="shared" si="78"/>
        <v>1.9636720667648433E-3</v>
      </c>
      <c r="O474" s="5">
        <f t="shared" si="76"/>
        <v>-0.13526186096385606</v>
      </c>
      <c r="P474" s="5"/>
      <c r="Q474" s="5"/>
      <c r="R474" s="5"/>
      <c r="T474" s="12">
        <v>448</v>
      </c>
      <c r="U474" s="12">
        <v>4.7304013573456853E-4</v>
      </c>
      <c r="V474" s="12">
        <v>-4.9871765101703307E-3</v>
      </c>
    </row>
    <row r="475" spans="1:22" x14ac:dyDescent="0.25">
      <c r="A475" s="3">
        <v>39189</v>
      </c>
      <c r="B475" s="1">
        <v>2040</v>
      </c>
      <c r="C475" s="1">
        <v>2042</v>
      </c>
      <c r="D475" s="1">
        <v>2033</v>
      </c>
      <c r="E475" s="1">
        <v>2041</v>
      </c>
      <c r="F475" s="10">
        <f t="shared" si="74"/>
        <v>1.9636720667648433E-3</v>
      </c>
      <c r="G475" s="1">
        <f t="shared" si="79"/>
        <v>-8.2726985153078775E-2</v>
      </c>
      <c r="H475" s="15">
        <f t="shared" si="75"/>
        <v>5.4294175715696724E-3</v>
      </c>
      <c r="I475" s="10">
        <f t="shared" si="70"/>
        <v>4.9019607843137081E-4</v>
      </c>
      <c r="J475" s="15">
        <f t="shared" si="71"/>
        <v>-1.9598236158745452E-3</v>
      </c>
      <c r="K475" s="1">
        <f t="shared" si="72"/>
        <v>-6.6345650669262035E-4</v>
      </c>
      <c r="L475" s="15">
        <f t="shared" si="73"/>
        <v>-1.2963671091819249E-3</v>
      </c>
      <c r="M475" s="19" t="str">
        <f t="shared" si="77"/>
        <v>Compra</v>
      </c>
      <c r="N475" s="10">
        <f t="shared" si="78"/>
        <v>-1.9598236158745452E-3</v>
      </c>
      <c r="O475" s="5">
        <f t="shared" si="76"/>
        <v>-0.13722168457973061</v>
      </c>
      <c r="P475" s="5"/>
      <c r="Q475" s="5"/>
      <c r="R475" s="5"/>
      <c r="T475" s="12">
        <v>449</v>
      </c>
      <c r="U475" s="12">
        <v>4.7083791942187673E-4</v>
      </c>
      <c r="V475" s="12">
        <v>1.0030355398000509E-2</v>
      </c>
    </row>
    <row r="476" spans="1:22" x14ac:dyDescent="0.25">
      <c r="A476" s="3">
        <v>39190</v>
      </c>
      <c r="B476" s="1">
        <v>2043.5</v>
      </c>
      <c r="C476" s="1">
        <v>2044</v>
      </c>
      <c r="D476" s="1">
        <v>2034</v>
      </c>
      <c r="E476" s="1">
        <v>2037</v>
      </c>
      <c r="F476" s="10">
        <f t="shared" si="74"/>
        <v>-1.9598236158745452E-3</v>
      </c>
      <c r="G476" s="1">
        <f t="shared" si="79"/>
        <v>-0.17851402572579556</v>
      </c>
      <c r="H476" s="15">
        <f t="shared" si="75"/>
        <v>1.9636720667648433E-3</v>
      </c>
      <c r="I476" s="10">
        <f t="shared" si="70"/>
        <v>-3.1808172253486866E-3</v>
      </c>
      <c r="J476" s="15">
        <f t="shared" si="71"/>
        <v>-2.7000490918016595E-3</v>
      </c>
      <c r="K476" s="1">
        <f t="shared" si="72"/>
        <v>-2.6486897139341582E-4</v>
      </c>
      <c r="L476" s="15">
        <f t="shared" si="73"/>
        <v>-2.4351801204082436E-3</v>
      </c>
      <c r="M476" s="19" t="str">
        <f t="shared" si="77"/>
        <v>Compra</v>
      </c>
      <c r="N476" s="10">
        <f t="shared" si="78"/>
        <v>-2.7000490918016595E-3</v>
      </c>
      <c r="O476" s="5">
        <f t="shared" si="76"/>
        <v>-0.13992173367153227</v>
      </c>
      <c r="P476" s="5"/>
      <c r="Q476" s="5"/>
      <c r="R476" s="5"/>
      <c r="T476" s="12">
        <v>450</v>
      </c>
      <c r="U476" s="12">
        <v>7.2815333257854255E-5</v>
      </c>
      <c r="V476" s="12">
        <v>-1.0464879575109538E-2</v>
      </c>
    </row>
    <row r="477" spans="1:22" x14ac:dyDescent="0.25">
      <c r="A477" s="3">
        <v>39191</v>
      </c>
      <c r="B477" s="1">
        <v>2042.5</v>
      </c>
      <c r="C477" s="1">
        <v>2042.5</v>
      </c>
      <c r="D477" s="1">
        <v>2030</v>
      </c>
      <c r="E477" s="1">
        <v>2031.5</v>
      </c>
      <c r="F477" s="10">
        <f t="shared" si="74"/>
        <v>-2.7000490918016595E-3</v>
      </c>
      <c r="G477" s="1">
        <f t="shared" si="79"/>
        <v>2.3420612908390138E-2</v>
      </c>
      <c r="H477" s="15">
        <f t="shared" si="75"/>
        <v>-1.9598236158745452E-3</v>
      </c>
      <c r="I477" s="10">
        <f t="shared" si="70"/>
        <v>-5.3855569155446537E-3</v>
      </c>
      <c r="J477" s="15">
        <f t="shared" si="71"/>
        <v>-1.2306177701205678E-3</v>
      </c>
      <c r="K477" s="1">
        <f t="shared" si="72"/>
        <v>1.1254560230344537E-4</v>
      </c>
      <c r="L477" s="15">
        <f t="shared" si="73"/>
        <v>-1.3431633724240132E-3</v>
      </c>
      <c r="M477" s="19" t="str">
        <f t="shared" si="77"/>
        <v>Compra</v>
      </c>
      <c r="N477" s="10">
        <f t="shared" si="78"/>
        <v>-1.2306177701205678E-3</v>
      </c>
      <c r="O477" s="5">
        <f t="shared" si="76"/>
        <v>-0.14115235144165283</v>
      </c>
      <c r="P477" s="5"/>
      <c r="Q477" s="5"/>
      <c r="R477" s="5"/>
      <c r="T477" s="12">
        <v>451</v>
      </c>
      <c r="U477" s="12">
        <v>-7.6495790963374477E-4</v>
      </c>
      <c r="V477" s="12">
        <v>1.4809483630943469E-3</v>
      </c>
    </row>
    <row r="478" spans="1:22" x14ac:dyDescent="0.25">
      <c r="A478" s="3">
        <v>39192</v>
      </c>
      <c r="B478" s="1">
        <v>2025.5</v>
      </c>
      <c r="C478" s="1">
        <v>2031.5</v>
      </c>
      <c r="D478" s="1">
        <v>2015</v>
      </c>
      <c r="E478" s="1">
        <v>2029</v>
      </c>
      <c r="F478" s="10">
        <f t="shared" si="74"/>
        <v>-1.2306177701205678E-3</v>
      </c>
      <c r="G478" s="1">
        <f t="shared" si="79"/>
        <v>-0.18129712733330006</v>
      </c>
      <c r="H478" s="15">
        <f t="shared" si="75"/>
        <v>-2.7000490918016595E-3</v>
      </c>
      <c r="I478" s="10">
        <f t="shared" si="70"/>
        <v>1.727968402863489E-3</v>
      </c>
      <c r="J478" s="15">
        <f t="shared" si="71"/>
        <v>3.2035485460817359E-3</v>
      </c>
      <c r="K478" s="1">
        <f t="shared" si="72"/>
        <v>2.8610016357319808E-5</v>
      </c>
      <c r="L478" s="15">
        <f t="shared" si="73"/>
        <v>3.1749385297244162E-3</v>
      </c>
      <c r="M478" s="19" t="str">
        <f t="shared" si="77"/>
        <v>Compra</v>
      </c>
      <c r="N478" s="10">
        <f t="shared" si="78"/>
        <v>3.2035485460817359E-3</v>
      </c>
      <c r="O478" s="5">
        <f t="shared" si="76"/>
        <v>-0.1379488028955711</v>
      </c>
      <c r="P478" s="5"/>
      <c r="Q478" s="5"/>
      <c r="R478" s="5"/>
      <c r="T478" s="12">
        <v>452</v>
      </c>
      <c r="U478" s="12">
        <v>7.2723088105627269E-4</v>
      </c>
      <c r="V478" s="12">
        <v>-4.8873815508451094E-4</v>
      </c>
    </row>
    <row r="479" spans="1:22" x14ac:dyDescent="0.25">
      <c r="A479" s="3">
        <v>39195</v>
      </c>
      <c r="B479" s="1">
        <v>2027</v>
      </c>
      <c r="C479" s="1">
        <v>2040</v>
      </c>
      <c r="D479" s="1">
        <v>2023</v>
      </c>
      <c r="E479" s="1">
        <v>2035.5</v>
      </c>
      <c r="F479" s="10">
        <f t="shared" si="74"/>
        <v>3.2035485460817359E-3</v>
      </c>
      <c r="G479" s="1">
        <f t="shared" si="79"/>
        <v>0.25703628337410395</v>
      </c>
      <c r="H479" s="15">
        <f t="shared" si="75"/>
        <v>-1.2306177701205678E-3</v>
      </c>
      <c r="I479" s="10">
        <f t="shared" si="70"/>
        <v>4.1933892451899712E-3</v>
      </c>
      <c r="J479" s="15">
        <f t="shared" si="71"/>
        <v>-2.4563989191839219E-4</v>
      </c>
      <c r="K479" s="1">
        <f t="shared" si="72"/>
        <v>-1.9756959651887748E-4</v>
      </c>
      <c r="L479" s="15">
        <f t="shared" si="73"/>
        <v>-4.807029539951471E-5</v>
      </c>
      <c r="M479" s="19" t="str">
        <f t="shared" si="77"/>
        <v>Venda</v>
      </c>
      <c r="N479" s="10">
        <f t="shared" si="78"/>
        <v>2.4563989191839219E-4</v>
      </c>
      <c r="O479" s="5">
        <f t="shared" si="76"/>
        <v>-0.13770316300365271</v>
      </c>
      <c r="P479" s="5"/>
      <c r="Q479" s="5"/>
      <c r="R479" s="5"/>
      <c r="T479" s="12">
        <v>453</v>
      </c>
      <c r="U479" s="12">
        <v>-1.7963914147273394E-4</v>
      </c>
      <c r="V479" s="12">
        <v>-8.6424877064052424E-3</v>
      </c>
    </row>
    <row r="480" spans="1:22" x14ac:dyDescent="0.25">
      <c r="A480" s="3">
        <v>39196</v>
      </c>
      <c r="B480" s="1">
        <v>2035</v>
      </c>
      <c r="C480" s="1">
        <v>2043</v>
      </c>
      <c r="D480" s="1">
        <v>2034</v>
      </c>
      <c r="E480" s="1">
        <v>2035</v>
      </c>
      <c r="F480" s="10">
        <f t="shared" si="74"/>
        <v>-2.4563989191839219E-4</v>
      </c>
      <c r="G480" s="1">
        <f t="shared" si="79"/>
        <v>-1.4537868194909088E-2</v>
      </c>
      <c r="H480" s="15">
        <f t="shared" si="75"/>
        <v>3.2035485460817359E-3</v>
      </c>
      <c r="I480" s="10">
        <f t="shared" si="70"/>
        <v>0</v>
      </c>
      <c r="J480" s="15">
        <f t="shared" si="71"/>
        <v>-6.8796068796068699E-3</v>
      </c>
      <c r="K480" s="1">
        <f t="shared" si="72"/>
        <v>-4.6304694899684026E-4</v>
      </c>
      <c r="L480" s="15">
        <f t="shared" si="73"/>
        <v>-6.4165599306100296E-3</v>
      </c>
      <c r="M480" s="19" t="str">
        <f t="shared" si="77"/>
        <v>Compra</v>
      </c>
      <c r="N480" s="10">
        <f t="shared" si="78"/>
        <v>-6.8796068796068699E-3</v>
      </c>
      <c r="O480" s="5">
        <f t="shared" si="76"/>
        <v>-0.14458276988325958</v>
      </c>
      <c r="P480" s="5"/>
      <c r="Q480" s="5"/>
      <c r="R480" s="5"/>
      <c r="T480" s="12">
        <v>454</v>
      </c>
      <c r="U480" s="12">
        <v>-2.6883975516437506E-5</v>
      </c>
      <c r="V480" s="12">
        <v>7.485582598561059E-4</v>
      </c>
    </row>
    <row r="481" spans="1:22" x14ac:dyDescent="0.25">
      <c r="A481" s="3">
        <v>39197</v>
      </c>
      <c r="B481" s="1">
        <v>2030</v>
      </c>
      <c r="C481" s="1">
        <v>2031</v>
      </c>
      <c r="D481" s="1">
        <v>2019</v>
      </c>
      <c r="E481" s="1">
        <v>2021</v>
      </c>
      <c r="F481" s="10">
        <f t="shared" si="74"/>
        <v>-6.8796068796068699E-3</v>
      </c>
      <c r="G481" s="1">
        <f t="shared" si="79"/>
        <v>4.5624103121920646E-2</v>
      </c>
      <c r="H481" s="15">
        <f t="shared" si="75"/>
        <v>-2.4563989191839219E-4</v>
      </c>
      <c r="I481" s="10">
        <f t="shared" si="70"/>
        <v>-4.4334975369457741E-3</v>
      </c>
      <c r="J481" s="15">
        <f t="shared" si="71"/>
        <v>6.43245917862445E-3</v>
      </c>
      <c r="K481" s="1">
        <f t="shared" si="72"/>
        <v>-6.2028768956066366E-5</v>
      </c>
      <c r="L481" s="15">
        <f t="shared" si="73"/>
        <v>6.4944879475805168E-3</v>
      </c>
      <c r="M481" s="19" t="str">
        <f t="shared" si="77"/>
        <v>Compra</v>
      </c>
      <c r="N481" s="10">
        <f t="shared" si="78"/>
        <v>6.43245917862445E-3</v>
      </c>
      <c r="O481" s="5">
        <f t="shared" si="76"/>
        <v>-0.13815031070463513</v>
      </c>
      <c r="P481" s="5"/>
      <c r="Q481" s="5"/>
      <c r="R481" s="5"/>
      <c r="T481" s="12">
        <v>455</v>
      </c>
      <c r="U481" s="12">
        <v>6.2611915052611291E-4</v>
      </c>
      <c r="V481" s="12">
        <v>-1.2164580688987611E-2</v>
      </c>
    </row>
    <row r="482" spans="1:22" x14ac:dyDescent="0.25">
      <c r="A482" s="3">
        <v>39198</v>
      </c>
      <c r="B482" s="1">
        <v>2021</v>
      </c>
      <c r="C482" s="1">
        <v>2034</v>
      </c>
      <c r="D482" s="1">
        <v>2021</v>
      </c>
      <c r="E482" s="1">
        <v>2034</v>
      </c>
      <c r="F482" s="10">
        <f t="shared" si="74"/>
        <v>6.43245917862445E-3</v>
      </c>
      <c r="G482" s="1">
        <f t="shared" si="79"/>
        <v>-0.7752265237179945</v>
      </c>
      <c r="H482" s="15">
        <f t="shared" si="75"/>
        <v>-6.8796068796068699E-3</v>
      </c>
      <c r="I482" s="10">
        <f t="shared" si="70"/>
        <v>6.43245917862445E-3</v>
      </c>
      <c r="J482" s="15">
        <f t="shared" si="71"/>
        <v>-1.2291052114060674E-3</v>
      </c>
      <c r="K482" s="1">
        <f t="shared" si="72"/>
        <v>3.3770392295107387E-4</v>
      </c>
      <c r="L482" s="15">
        <f t="shared" si="73"/>
        <v>-1.5668091343571413E-3</v>
      </c>
      <c r="M482" s="19" t="str">
        <f t="shared" si="77"/>
        <v>Compra</v>
      </c>
      <c r="N482" s="10">
        <f t="shared" si="78"/>
        <v>-1.2291052114060674E-3</v>
      </c>
      <c r="O482" s="5">
        <f t="shared" si="76"/>
        <v>-0.13937941591604119</v>
      </c>
      <c r="P482" s="5"/>
      <c r="Q482" s="5"/>
      <c r="R482" s="5"/>
      <c r="T482" s="12">
        <v>456</v>
      </c>
      <c r="U482" s="12">
        <v>7.1930063737351765E-5</v>
      </c>
      <c r="V482" s="12">
        <v>4.0623111813988203E-3</v>
      </c>
    </row>
    <row r="483" spans="1:22" x14ac:dyDescent="0.25">
      <c r="A483" s="3">
        <v>39199</v>
      </c>
      <c r="B483" s="1">
        <v>2034</v>
      </c>
      <c r="C483" s="1">
        <v>2035</v>
      </c>
      <c r="D483" s="1">
        <v>2027.5</v>
      </c>
      <c r="E483" s="1">
        <v>2031.5</v>
      </c>
      <c r="F483" s="10">
        <f t="shared" si="74"/>
        <v>-1.2291052114060674E-3</v>
      </c>
      <c r="G483" s="1">
        <f t="shared" si="79"/>
        <v>-0.55407192788408599</v>
      </c>
      <c r="H483" s="15">
        <f t="shared" si="75"/>
        <v>6.43245917862445E-3</v>
      </c>
      <c r="I483" s="10">
        <f t="shared" si="70"/>
        <v>-1.2291052114060674E-3</v>
      </c>
      <c r="J483" s="15">
        <f t="shared" si="71"/>
        <v>1.2306177701206789E-3</v>
      </c>
      <c r="K483" s="1">
        <f t="shared" si="72"/>
        <v>-6.6847757395806858E-4</v>
      </c>
      <c r="L483" s="15">
        <f t="shared" si="73"/>
        <v>1.8990953440787474E-3</v>
      </c>
      <c r="M483" s="19" t="str">
        <f t="shared" si="77"/>
        <v>Compra</v>
      </c>
      <c r="N483" s="10">
        <f t="shared" si="78"/>
        <v>1.2306177701206789E-3</v>
      </c>
      <c r="O483" s="5">
        <f t="shared" si="76"/>
        <v>-0.13814879814592051</v>
      </c>
      <c r="P483" s="5"/>
      <c r="Q483" s="5"/>
      <c r="R483" s="5"/>
      <c r="T483" s="12">
        <v>457</v>
      </c>
      <c r="U483" s="12">
        <v>7.724731975457163E-4</v>
      </c>
      <c r="V483" s="12">
        <v>-1.4990413738596073E-3</v>
      </c>
    </row>
    <row r="484" spans="1:22" x14ac:dyDescent="0.25">
      <c r="A484" s="3">
        <v>39202</v>
      </c>
      <c r="B484" s="1">
        <v>2032</v>
      </c>
      <c r="C484" s="1">
        <v>2036</v>
      </c>
      <c r="D484" s="1">
        <v>2032</v>
      </c>
      <c r="E484" s="1">
        <v>2034</v>
      </c>
      <c r="F484" s="10">
        <f t="shared" si="74"/>
        <v>1.2306177701206789E-3</v>
      </c>
      <c r="G484" s="1">
        <f t="shared" si="79"/>
        <v>-0.52480730321606395</v>
      </c>
      <c r="H484" s="15">
        <f t="shared" si="75"/>
        <v>-1.2291052114060674E-3</v>
      </c>
      <c r="I484" s="10">
        <f t="shared" si="70"/>
        <v>9.8425196850393526E-4</v>
      </c>
      <c r="J484" s="15">
        <f t="shared" si="71"/>
        <v>-3.1956735496558863E-3</v>
      </c>
      <c r="K484" s="1">
        <f t="shared" si="72"/>
        <v>-5.1853964648085193E-5</v>
      </c>
      <c r="L484" s="15">
        <f t="shared" si="73"/>
        <v>-3.1438195850078013E-3</v>
      </c>
      <c r="M484" s="19" t="str">
        <f t="shared" si="77"/>
        <v>Venda</v>
      </c>
      <c r="N484" s="10">
        <f t="shared" si="78"/>
        <v>3.1956735496558863E-3</v>
      </c>
      <c r="O484" s="5">
        <f t="shared" si="76"/>
        <v>-0.13495312459626463</v>
      </c>
      <c r="P484" s="5"/>
      <c r="Q484" s="5"/>
      <c r="R484" s="5"/>
      <c r="T484" s="12">
        <v>458</v>
      </c>
      <c r="U484" s="12">
        <v>-5.2222385556811239E-4</v>
      </c>
      <c r="V484" s="12">
        <v>3.7492881258879211E-5</v>
      </c>
    </row>
    <row r="485" spans="1:22" x14ac:dyDescent="0.25">
      <c r="A485" s="3">
        <v>39204</v>
      </c>
      <c r="B485" s="1">
        <v>2040</v>
      </c>
      <c r="C485" s="1">
        <v>2040</v>
      </c>
      <c r="D485" s="1">
        <v>2027.5</v>
      </c>
      <c r="E485" s="1">
        <v>2027.5</v>
      </c>
      <c r="F485" s="10">
        <f t="shared" si="74"/>
        <v>-3.1956735496558863E-3</v>
      </c>
      <c r="G485" s="1">
        <f t="shared" si="79"/>
        <v>-0.61527283838018898</v>
      </c>
      <c r="H485" s="15">
        <f t="shared" si="75"/>
        <v>1.2306177701206789E-3</v>
      </c>
      <c r="I485" s="10">
        <f t="shared" si="70"/>
        <v>-6.1274509803921351E-3</v>
      </c>
      <c r="J485" s="15">
        <f t="shared" si="71"/>
        <v>3.6991368680641123E-3</v>
      </c>
      <c r="K485" s="1">
        <f t="shared" si="72"/>
        <v>-9.2038524754113008E-5</v>
      </c>
      <c r="L485" s="15">
        <f t="shared" si="73"/>
        <v>3.7911753928182254E-3</v>
      </c>
      <c r="M485" s="19" t="str">
        <f t="shared" si="77"/>
        <v>Compra</v>
      </c>
      <c r="N485" s="10">
        <f t="shared" si="78"/>
        <v>3.6991368680641123E-3</v>
      </c>
      <c r="O485" s="5">
        <f t="shared" si="76"/>
        <v>-0.13125398772820052</v>
      </c>
      <c r="P485" s="5"/>
      <c r="Q485" s="5"/>
      <c r="R485" s="5"/>
      <c r="T485" s="12">
        <v>459</v>
      </c>
      <c r="U485" s="12">
        <v>-9.6546229135071601E-5</v>
      </c>
      <c r="V485" s="12">
        <v>3.7337916219574684E-3</v>
      </c>
    </row>
    <row r="486" spans="1:22" x14ac:dyDescent="0.25">
      <c r="A486" s="3">
        <v>39205</v>
      </c>
      <c r="B486" s="1">
        <v>2023</v>
      </c>
      <c r="C486" s="1">
        <v>2037</v>
      </c>
      <c r="D486" s="1">
        <v>2016.5</v>
      </c>
      <c r="E486" s="1">
        <v>2035</v>
      </c>
      <c r="F486" s="10">
        <f t="shared" si="74"/>
        <v>3.6991368680641123E-3</v>
      </c>
      <c r="G486" s="1">
        <f t="shared" si="79"/>
        <v>-0.64832705931801249</v>
      </c>
      <c r="H486" s="15">
        <f t="shared" si="75"/>
        <v>-3.1956735496558863E-3</v>
      </c>
      <c r="I486" s="10">
        <f t="shared" si="70"/>
        <v>5.9317844784971818E-3</v>
      </c>
      <c r="J486" s="15">
        <f t="shared" si="71"/>
        <v>1.4742014742015197E-3</v>
      </c>
      <c r="K486" s="1">
        <f t="shared" si="72"/>
        <v>1.5267349072238984E-5</v>
      </c>
      <c r="L486" s="15">
        <f t="shared" si="73"/>
        <v>1.4589341251292807E-3</v>
      </c>
      <c r="M486" s="19" t="str">
        <f t="shared" si="77"/>
        <v>Compra</v>
      </c>
      <c r="N486" s="10">
        <f t="shared" si="78"/>
        <v>1.4742014742015197E-3</v>
      </c>
      <c r="O486" s="5">
        <f t="shared" si="76"/>
        <v>-0.129779786253999</v>
      </c>
      <c r="P486" s="5"/>
      <c r="Q486" s="5"/>
      <c r="R486" s="5"/>
      <c r="T486" s="12">
        <v>460</v>
      </c>
      <c r="U486" s="12">
        <v>-1.7674699050924969E-4</v>
      </c>
      <c r="V486" s="12">
        <v>-5.4806576619530179E-4</v>
      </c>
    </row>
    <row r="487" spans="1:22" x14ac:dyDescent="0.25">
      <c r="A487" s="3">
        <v>39206</v>
      </c>
      <c r="B487" s="1">
        <v>2027.5</v>
      </c>
      <c r="C487" s="1">
        <v>2044</v>
      </c>
      <c r="D487" s="1">
        <v>2023.5</v>
      </c>
      <c r="E487" s="1">
        <v>2038</v>
      </c>
      <c r="F487" s="10">
        <f t="shared" si="74"/>
        <v>1.4742014742015197E-3</v>
      </c>
      <c r="G487" s="1">
        <f t="shared" si="79"/>
        <v>-0.38289860455426156</v>
      </c>
      <c r="H487" s="15">
        <f t="shared" si="75"/>
        <v>3.6991368680641123E-3</v>
      </c>
      <c r="I487" s="10">
        <f t="shared" si="70"/>
        <v>5.1787916152896685E-3</v>
      </c>
      <c r="J487" s="15">
        <f t="shared" si="71"/>
        <v>-5.3974484789008903E-3</v>
      </c>
      <c r="K487" s="1">
        <f t="shared" si="72"/>
        <v>-5.9504325553914189E-4</v>
      </c>
      <c r="L487" s="15">
        <f t="shared" si="73"/>
        <v>-4.8024052233617484E-3</v>
      </c>
      <c r="M487" s="19" t="str">
        <f t="shared" si="77"/>
        <v>Compra</v>
      </c>
      <c r="N487" s="10">
        <f t="shared" si="78"/>
        <v>-5.3974484789008903E-3</v>
      </c>
      <c r="O487" s="5">
        <f t="shared" si="76"/>
        <v>-0.13517723473289989</v>
      </c>
      <c r="P487" s="5"/>
      <c r="Q487" s="5"/>
      <c r="R487" s="5"/>
      <c r="T487" s="12">
        <v>461</v>
      </c>
      <c r="U487" s="12">
        <v>-4.7468176383406167E-4</v>
      </c>
      <c r="V487" s="12">
        <v>-1.3064970073690086E-2</v>
      </c>
    </row>
    <row r="488" spans="1:22" x14ac:dyDescent="0.25">
      <c r="A488" s="3">
        <v>39209</v>
      </c>
      <c r="B488" s="1">
        <v>2036.5</v>
      </c>
      <c r="C488" s="1">
        <v>2037.5</v>
      </c>
      <c r="D488" s="1">
        <v>2026</v>
      </c>
      <c r="E488" s="1">
        <v>2027</v>
      </c>
      <c r="F488" s="10">
        <f t="shared" si="74"/>
        <v>-5.3974484789008903E-3</v>
      </c>
      <c r="G488" s="1">
        <f t="shared" si="79"/>
        <v>-0.66771266310493571</v>
      </c>
      <c r="H488" s="15">
        <f t="shared" si="75"/>
        <v>1.4742014742015197E-3</v>
      </c>
      <c r="I488" s="10">
        <f t="shared" si="70"/>
        <v>-4.6648661919960199E-3</v>
      </c>
      <c r="J488" s="15">
        <f t="shared" si="71"/>
        <v>2.4666995559941007E-3</v>
      </c>
      <c r="K488" s="1">
        <f t="shared" si="72"/>
        <v>-1.430416540920822E-4</v>
      </c>
      <c r="L488" s="15">
        <f t="shared" si="73"/>
        <v>2.6097412100861829E-3</v>
      </c>
      <c r="M488" s="19" t="str">
        <f t="shared" si="77"/>
        <v>Compra</v>
      </c>
      <c r="N488" s="10">
        <f t="shared" si="78"/>
        <v>2.4666995559941007E-3</v>
      </c>
      <c r="O488" s="5">
        <f t="shared" si="76"/>
        <v>-0.13271053517690579</v>
      </c>
      <c r="P488" s="5"/>
      <c r="Q488" s="5"/>
      <c r="R488" s="5"/>
      <c r="T488" s="12">
        <v>462</v>
      </c>
      <c r="U488" s="12">
        <v>8.7361112841653332E-5</v>
      </c>
      <c r="V488" s="12">
        <v>4.3244035930406835E-3</v>
      </c>
    </row>
    <row r="489" spans="1:22" x14ac:dyDescent="0.25">
      <c r="A489" s="3">
        <v>39210</v>
      </c>
      <c r="B489" s="1">
        <v>2030</v>
      </c>
      <c r="C489" s="1">
        <v>2033</v>
      </c>
      <c r="D489" s="1">
        <v>2024.5</v>
      </c>
      <c r="E489" s="1">
        <v>2032</v>
      </c>
      <c r="F489" s="10">
        <f t="shared" si="74"/>
        <v>2.4666995559941007E-3</v>
      </c>
      <c r="G489" s="1">
        <f t="shared" si="79"/>
        <v>-0.57371047588513946</v>
      </c>
      <c r="H489" s="15">
        <f t="shared" si="75"/>
        <v>-5.3974484789008903E-3</v>
      </c>
      <c r="I489" s="10">
        <f t="shared" si="70"/>
        <v>9.852216748769127E-4</v>
      </c>
      <c r="J489" s="15">
        <f t="shared" si="71"/>
        <v>-6.3976377952755792E-3</v>
      </c>
      <c r="K489" s="1">
        <f t="shared" si="72"/>
        <v>3.1774926241671535E-4</v>
      </c>
      <c r="L489" s="15">
        <f t="shared" si="73"/>
        <v>-6.7153870576922943E-3</v>
      </c>
      <c r="M489" s="19" t="str">
        <f t="shared" si="77"/>
        <v>Compra</v>
      </c>
      <c r="N489" s="10">
        <f t="shared" si="78"/>
        <v>-6.3976377952755792E-3</v>
      </c>
      <c r="O489" s="5">
        <f t="shared" si="76"/>
        <v>-0.13910817297218137</v>
      </c>
      <c r="P489" s="5"/>
      <c r="Q489" s="5"/>
      <c r="R489" s="5"/>
      <c r="T489" s="12">
        <v>463</v>
      </c>
      <c r="U489" s="12">
        <v>8.895800265457046E-4</v>
      </c>
      <c r="V489" s="12">
        <v>1.3066132384617134E-3</v>
      </c>
    </row>
    <row r="490" spans="1:22" x14ac:dyDescent="0.25">
      <c r="A490" s="3">
        <v>39211</v>
      </c>
      <c r="B490" s="1">
        <v>2031.5</v>
      </c>
      <c r="C490" s="1">
        <v>2033.5</v>
      </c>
      <c r="D490" s="1">
        <v>2019</v>
      </c>
      <c r="E490" s="1">
        <v>2019</v>
      </c>
      <c r="F490" s="10">
        <f t="shared" si="74"/>
        <v>-6.3976377952755792E-3</v>
      </c>
      <c r="G490" s="1">
        <f t="shared" si="79"/>
        <v>-0.72354366939288672</v>
      </c>
      <c r="H490" s="15">
        <f t="shared" si="75"/>
        <v>2.4666995559941007E-3</v>
      </c>
      <c r="I490" s="10">
        <f t="shared" si="70"/>
        <v>-6.1530888506029502E-3</v>
      </c>
      <c r="J490" s="15">
        <f t="shared" si="71"/>
        <v>7.1817731550272157E-3</v>
      </c>
      <c r="K490" s="1">
        <f t="shared" si="72"/>
        <v>-1.8998895186338522E-4</v>
      </c>
      <c r="L490" s="15">
        <f t="shared" si="73"/>
        <v>7.371762106890601E-3</v>
      </c>
      <c r="M490" s="19" t="str">
        <f t="shared" si="77"/>
        <v>Compra</v>
      </c>
      <c r="N490" s="10">
        <f t="shared" si="78"/>
        <v>7.1817731550272157E-3</v>
      </c>
      <c r="O490" s="5">
        <f t="shared" si="76"/>
        <v>-0.13192639981715415</v>
      </c>
      <c r="P490" s="5"/>
      <c r="Q490" s="5"/>
      <c r="R490" s="5"/>
      <c r="T490" s="12">
        <v>464</v>
      </c>
      <c r="U490" s="12">
        <v>-4.5163567159184164E-4</v>
      </c>
      <c r="V490" s="12">
        <v>-3.6876387379528048E-3</v>
      </c>
    </row>
    <row r="491" spans="1:22" x14ac:dyDescent="0.25">
      <c r="A491" s="3">
        <v>39212</v>
      </c>
      <c r="B491" s="1">
        <v>2026.5</v>
      </c>
      <c r="C491" s="1">
        <v>2034.5</v>
      </c>
      <c r="D491" s="1">
        <v>2019</v>
      </c>
      <c r="E491" s="1">
        <v>2033.5</v>
      </c>
      <c r="F491" s="10">
        <f t="shared" si="74"/>
        <v>7.1817731550272157E-3</v>
      </c>
      <c r="G491" s="1">
        <f t="shared" si="79"/>
        <v>-0.8820217372626461</v>
      </c>
      <c r="H491" s="15">
        <f t="shared" si="75"/>
        <v>-6.3976377952755792E-3</v>
      </c>
      <c r="I491" s="10">
        <f t="shared" si="70"/>
        <v>3.4542314335059832E-3</v>
      </c>
      <c r="J491" s="15">
        <f t="shared" si="71"/>
        <v>-5.409392672731772E-3</v>
      </c>
      <c r="K491" s="1">
        <f t="shared" si="72"/>
        <v>3.7510530412900798E-4</v>
      </c>
      <c r="L491" s="15">
        <f t="shared" si="73"/>
        <v>-5.7844979768607802E-3</v>
      </c>
      <c r="M491" s="19" t="str">
        <f t="shared" si="77"/>
        <v>Compra</v>
      </c>
      <c r="N491" s="10">
        <f t="shared" si="78"/>
        <v>-5.409392672731772E-3</v>
      </c>
      <c r="O491" s="5">
        <f t="shared" si="76"/>
        <v>-0.13733579248988592</v>
      </c>
      <c r="P491" s="5"/>
      <c r="Q491" s="5"/>
      <c r="R491" s="5"/>
      <c r="T491" s="12">
        <v>465</v>
      </c>
      <c r="U491" s="12">
        <v>-3.1629316904728007E-4</v>
      </c>
      <c r="V491" s="12">
        <v>3.1629316904728007E-4</v>
      </c>
    </row>
    <row r="492" spans="1:22" x14ac:dyDescent="0.25">
      <c r="A492" s="3">
        <v>39213</v>
      </c>
      <c r="B492" s="1">
        <v>2028.5</v>
      </c>
      <c r="C492" s="1">
        <v>2037</v>
      </c>
      <c r="D492" s="1">
        <v>2021.5</v>
      </c>
      <c r="E492" s="1">
        <v>2022.5</v>
      </c>
      <c r="F492" s="10">
        <f t="shared" si="74"/>
        <v>-5.409392672731772E-3</v>
      </c>
      <c r="G492" s="1">
        <f t="shared" si="79"/>
        <v>-0.94650457544060107</v>
      </c>
      <c r="H492" s="15">
        <f t="shared" si="75"/>
        <v>7.1817731550272157E-3</v>
      </c>
      <c r="I492" s="10">
        <f t="shared" si="70"/>
        <v>-2.9578506285432571E-3</v>
      </c>
      <c r="J492" s="15">
        <f t="shared" si="71"/>
        <v>-5.9332509270704215E-3</v>
      </c>
      <c r="K492" s="1">
        <f t="shared" si="72"/>
        <v>-6.5815168427396209E-4</v>
      </c>
      <c r="L492" s="15">
        <f t="shared" si="73"/>
        <v>-5.2750992427964593E-3</v>
      </c>
      <c r="M492" s="19" t="str">
        <f t="shared" si="77"/>
        <v>Compra</v>
      </c>
      <c r="N492" s="10">
        <f t="shared" si="78"/>
        <v>-5.9332509270704215E-3</v>
      </c>
      <c r="O492" s="5">
        <f t="shared" si="76"/>
        <v>-0.14326904341695634</v>
      </c>
      <c r="P492" s="5"/>
      <c r="Q492" s="5"/>
      <c r="R492" s="5"/>
      <c r="T492" s="12">
        <v>466</v>
      </c>
      <c r="U492" s="12">
        <v>2.2490566335789928E-4</v>
      </c>
      <c r="V492" s="12">
        <v>-3.6478885484434783E-3</v>
      </c>
    </row>
    <row r="493" spans="1:22" x14ac:dyDescent="0.25">
      <c r="A493" s="3">
        <v>39216</v>
      </c>
      <c r="B493" s="1">
        <v>2018</v>
      </c>
      <c r="C493" s="1">
        <v>2019</v>
      </c>
      <c r="D493" s="1">
        <v>2008</v>
      </c>
      <c r="E493" s="1">
        <v>2010.5</v>
      </c>
      <c r="F493" s="10">
        <f t="shared" si="74"/>
        <v>-5.9332509270704215E-3</v>
      </c>
      <c r="G493" s="1">
        <f t="shared" si="79"/>
        <v>-0.64590906267710646</v>
      </c>
      <c r="H493" s="15">
        <f t="shared" si="75"/>
        <v>-5.409392672731772E-3</v>
      </c>
      <c r="I493" s="10">
        <f t="shared" si="70"/>
        <v>-3.7165510406342861E-3</v>
      </c>
      <c r="J493" s="15">
        <f t="shared" si="71"/>
        <v>-1.5170355632927124E-2</v>
      </c>
      <c r="K493" s="1">
        <f t="shared" si="72"/>
        <v>4.3582874566690949E-4</v>
      </c>
      <c r="L493" s="15">
        <f t="shared" si="73"/>
        <v>-1.5606184378594033E-2</v>
      </c>
      <c r="M493" s="19" t="str">
        <f t="shared" si="77"/>
        <v>Compra</v>
      </c>
      <c r="N493" s="10">
        <f t="shared" si="78"/>
        <v>-1.5170355632927124E-2</v>
      </c>
      <c r="O493" s="5">
        <f t="shared" si="76"/>
        <v>-0.15843939904988347</v>
      </c>
      <c r="P493" s="5"/>
      <c r="Q493" s="5"/>
      <c r="R493" s="5"/>
      <c r="T493" s="12">
        <v>467</v>
      </c>
      <c r="U493" s="12">
        <v>-1.1007154058488173E-4</v>
      </c>
      <c r="V493" s="12">
        <v>-3.0793298333111241E-3</v>
      </c>
    </row>
    <row r="494" spans="1:22" x14ac:dyDescent="0.25">
      <c r="A494" s="3">
        <v>39217</v>
      </c>
      <c r="B494" s="1">
        <v>2010</v>
      </c>
      <c r="C494" s="1">
        <v>2010</v>
      </c>
      <c r="D494" s="1">
        <v>1980</v>
      </c>
      <c r="E494" s="1">
        <v>1980</v>
      </c>
      <c r="F494" s="10">
        <f t="shared" si="74"/>
        <v>-1.5170355632927124E-2</v>
      </c>
      <c r="G494" s="1">
        <f t="shared" si="79"/>
        <v>-0.13410260298842852</v>
      </c>
      <c r="H494" s="15">
        <f t="shared" si="75"/>
        <v>-5.9332509270704215E-3</v>
      </c>
      <c r="I494" s="10">
        <f t="shared" si="70"/>
        <v>-1.4925373134328401E-2</v>
      </c>
      <c r="J494" s="15">
        <f t="shared" si="71"/>
        <v>-1.1111111111111072E-2</v>
      </c>
      <c r="K494" s="1">
        <f t="shared" si="72"/>
        <v>6.9914109948968875E-4</v>
      </c>
      <c r="L494" s="15">
        <f t="shared" si="73"/>
        <v>-1.1810252210600761E-2</v>
      </c>
      <c r="M494" s="19" t="str">
        <f t="shared" si="77"/>
        <v>Compra</v>
      </c>
      <c r="N494" s="10">
        <f t="shared" si="78"/>
        <v>-1.1111111111111072E-2</v>
      </c>
      <c r="O494" s="5">
        <f t="shared" si="76"/>
        <v>-0.16955051016099454</v>
      </c>
      <c r="P494" s="5"/>
      <c r="Q494" s="5"/>
      <c r="R494" s="5"/>
      <c r="T494" s="12">
        <v>468</v>
      </c>
      <c r="U494" s="12">
        <v>9.3654427518445973E-5</v>
      </c>
      <c r="V494" s="12">
        <v>1.8753340046745071E-3</v>
      </c>
    </row>
    <row r="495" spans="1:22" x14ac:dyDescent="0.25">
      <c r="A495" s="3">
        <v>39218</v>
      </c>
      <c r="B495" s="1">
        <v>1972</v>
      </c>
      <c r="C495" s="1">
        <v>1974</v>
      </c>
      <c r="D495" s="1">
        <v>1954</v>
      </c>
      <c r="E495" s="1">
        <v>1958</v>
      </c>
      <c r="F495" s="10">
        <f t="shared" si="74"/>
        <v>-1.1111111111111072E-2</v>
      </c>
      <c r="G495" s="1">
        <f t="shared" si="79"/>
        <v>0.1932319775759713</v>
      </c>
      <c r="H495" s="15">
        <f t="shared" si="75"/>
        <v>-1.5170355632927124E-2</v>
      </c>
      <c r="I495" s="10">
        <f t="shared" si="70"/>
        <v>-7.0993914807302438E-3</v>
      </c>
      <c r="J495" s="15">
        <f t="shared" si="71"/>
        <v>3.5750766087845331E-3</v>
      </c>
      <c r="K495" s="1">
        <f t="shared" si="72"/>
        <v>1.295024755247736E-3</v>
      </c>
      <c r="L495" s="15">
        <f t="shared" si="73"/>
        <v>2.2800518535367972E-3</v>
      </c>
      <c r="M495" s="19" t="str">
        <f t="shared" si="77"/>
        <v>Compra</v>
      </c>
      <c r="N495" s="10">
        <f t="shared" si="78"/>
        <v>3.5750766087845331E-3</v>
      </c>
      <c r="O495" s="5">
        <f t="shared" si="76"/>
        <v>-0.16597543355221001</v>
      </c>
      <c r="P495" s="5"/>
      <c r="Q495" s="5"/>
      <c r="R495" s="5"/>
      <c r="T495" s="12">
        <v>469</v>
      </c>
      <c r="U495" s="12">
        <v>1.5584737240474287E-4</v>
      </c>
      <c r="V495" s="12">
        <v>4.5113105740458188E-3</v>
      </c>
    </row>
    <row r="496" spans="1:22" x14ac:dyDescent="0.25">
      <c r="A496" s="3">
        <v>39219</v>
      </c>
      <c r="B496" s="1">
        <v>1956.5</v>
      </c>
      <c r="C496" s="1">
        <v>1969.5</v>
      </c>
      <c r="D496" s="1">
        <v>1954</v>
      </c>
      <c r="E496" s="1">
        <v>1965</v>
      </c>
      <c r="F496" s="10">
        <f t="shared" si="74"/>
        <v>3.5750766087845331E-3</v>
      </c>
      <c r="G496" s="1">
        <f t="shared" si="79"/>
        <v>1.6834020338454381E-2</v>
      </c>
      <c r="H496" s="15">
        <f t="shared" si="75"/>
        <v>-1.1111111111111072E-2</v>
      </c>
      <c r="I496" s="10">
        <f t="shared" si="70"/>
        <v>4.3444927165856573E-3</v>
      </c>
      <c r="J496" s="15">
        <f t="shared" si="71"/>
        <v>-7.6335877862598878E-4</v>
      </c>
      <c r="K496" s="1">
        <f t="shared" si="72"/>
        <v>6.8621861636487444E-4</v>
      </c>
      <c r="L496" s="15">
        <f t="shared" si="73"/>
        <v>-1.4495773949908632E-3</v>
      </c>
      <c r="M496" s="19" t="str">
        <f t="shared" si="77"/>
        <v>Compra</v>
      </c>
      <c r="N496" s="10">
        <f t="shared" si="78"/>
        <v>-7.6335877862598878E-4</v>
      </c>
      <c r="O496" s="5">
        <f t="shared" si="76"/>
        <v>-0.16673879233083599</v>
      </c>
      <c r="P496" s="5"/>
      <c r="Q496" s="5"/>
      <c r="R496" s="5"/>
      <c r="T496" s="12">
        <v>470</v>
      </c>
      <c r="U496" s="12">
        <v>-5.2878136790087619E-4</v>
      </c>
      <c r="V496" s="12">
        <v>-3.3831990721968968E-3</v>
      </c>
    </row>
    <row r="497" spans="1:22" x14ac:dyDescent="0.25">
      <c r="A497" s="3">
        <v>39220</v>
      </c>
      <c r="B497" s="1">
        <v>1961</v>
      </c>
      <c r="C497" s="1">
        <v>1973</v>
      </c>
      <c r="D497" s="1">
        <v>1959.5</v>
      </c>
      <c r="E497" s="1">
        <v>1963.5</v>
      </c>
      <c r="F497" s="10">
        <f t="shared" si="74"/>
        <v>-7.6335877862598878E-4</v>
      </c>
      <c r="G497" s="1">
        <f t="shared" si="79"/>
        <v>0.24115269259423305</v>
      </c>
      <c r="H497" s="15">
        <f t="shared" si="75"/>
        <v>3.5750766087845331E-3</v>
      </c>
      <c r="I497" s="10">
        <f t="shared" si="70"/>
        <v>1.2748597654257399E-3</v>
      </c>
      <c r="J497" s="15">
        <f t="shared" si="71"/>
        <v>-1.0440539852304531E-2</v>
      </c>
      <c r="K497" s="1">
        <f t="shared" si="72"/>
        <v>-5.4859485810981564E-4</v>
      </c>
      <c r="L497" s="15">
        <f t="shared" si="73"/>
        <v>-9.8919449941947159E-3</v>
      </c>
      <c r="M497" s="19" t="str">
        <f t="shared" si="77"/>
        <v>Compra</v>
      </c>
      <c r="N497" s="10">
        <f t="shared" si="78"/>
        <v>-1.0440539852304531E-2</v>
      </c>
      <c r="O497" s="5">
        <f t="shared" si="76"/>
        <v>-0.17717933218314053</v>
      </c>
      <c r="P497" s="5"/>
      <c r="Q497" s="5"/>
      <c r="R497" s="5"/>
      <c r="T497" s="12">
        <v>471</v>
      </c>
      <c r="U497" s="12">
        <v>-5.0372973362680727E-4</v>
      </c>
      <c r="V497" s="12">
        <v>-4.8963684499765117E-3</v>
      </c>
    </row>
    <row r="498" spans="1:22" x14ac:dyDescent="0.25">
      <c r="A498" s="3">
        <v>39223</v>
      </c>
      <c r="B498" s="1">
        <v>1958</v>
      </c>
      <c r="C498" s="1">
        <v>1960</v>
      </c>
      <c r="D498" s="1">
        <v>1940</v>
      </c>
      <c r="E498" s="1">
        <v>1943</v>
      </c>
      <c r="F498" s="10">
        <f t="shared" si="74"/>
        <v>-1.0440539852304531E-2</v>
      </c>
      <c r="G498" s="1">
        <f t="shared" si="79"/>
        <v>0.10762583732960128</v>
      </c>
      <c r="H498" s="15">
        <f t="shared" si="75"/>
        <v>-7.6335877862598878E-4</v>
      </c>
      <c r="I498" s="10">
        <f t="shared" si="70"/>
        <v>-7.6608784473952696E-3</v>
      </c>
      <c r="J498" s="15">
        <f t="shared" si="71"/>
        <v>5.9186824498198565E-3</v>
      </c>
      <c r="K498" s="1">
        <f t="shared" si="72"/>
        <v>5.3620098063711738E-5</v>
      </c>
      <c r="L498" s="15">
        <f t="shared" si="73"/>
        <v>5.8650623517561449E-3</v>
      </c>
      <c r="M498" s="19" t="str">
        <f t="shared" si="77"/>
        <v>Compra</v>
      </c>
      <c r="N498" s="10">
        <f t="shared" si="78"/>
        <v>5.9186824498198565E-3</v>
      </c>
      <c r="O498" s="5">
        <f t="shared" si="76"/>
        <v>-0.17126064973332067</v>
      </c>
      <c r="P498" s="5"/>
      <c r="Q498" s="5"/>
      <c r="R498" s="5"/>
      <c r="T498" s="12">
        <v>472</v>
      </c>
      <c r="U498" s="12">
        <v>2.9071270708683113E-4</v>
      </c>
      <c r="V498" s="12">
        <v>5.1387048644828412E-3</v>
      </c>
    </row>
    <row r="499" spans="1:22" x14ac:dyDescent="0.25">
      <c r="A499" s="3">
        <v>39224</v>
      </c>
      <c r="B499" s="1">
        <v>1935</v>
      </c>
      <c r="C499" s="1">
        <v>1955</v>
      </c>
      <c r="D499" s="1">
        <v>1935</v>
      </c>
      <c r="E499" s="1">
        <v>1954.5</v>
      </c>
      <c r="F499" s="10">
        <f t="shared" si="74"/>
        <v>5.9186824498198565E-3</v>
      </c>
      <c r="G499" s="1">
        <f t="shared" si="79"/>
        <v>-5.9644021339879782E-2</v>
      </c>
      <c r="H499" s="15">
        <f t="shared" si="75"/>
        <v>-1.0440539852304531E-2</v>
      </c>
      <c r="I499" s="10">
        <f t="shared" si="70"/>
        <v>1.0077519379845024E-2</v>
      </c>
      <c r="J499" s="15">
        <f t="shared" si="71"/>
        <v>2.5581990278844557E-3</v>
      </c>
      <c r="K499" s="1">
        <f t="shared" si="72"/>
        <v>4.9957690733592997E-4</v>
      </c>
      <c r="L499" s="15">
        <f t="shared" si="73"/>
        <v>2.0586221205485256E-3</v>
      </c>
      <c r="M499" s="19" t="str">
        <f t="shared" si="77"/>
        <v>Compra</v>
      </c>
      <c r="N499" s="10">
        <f t="shared" si="78"/>
        <v>2.5581990278844557E-3</v>
      </c>
      <c r="O499" s="5">
        <f t="shared" si="76"/>
        <v>-0.16870245070543621</v>
      </c>
      <c r="P499" s="5"/>
      <c r="Q499" s="5"/>
      <c r="R499" s="5"/>
      <c r="T499" s="12">
        <v>473</v>
      </c>
      <c r="U499" s="12">
        <v>3.489652881034948E-4</v>
      </c>
      <c r="V499" s="12">
        <v>1.6147067786613485E-3</v>
      </c>
    </row>
    <row r="500" spans="1:22" x14ac:dyDescent="0.25">
      <c r="A500" s="3">
        <v>39225</v>
      </c>
      <c r="B500" s="1">
        <v>1945</v>
      </c>
      <c r="C500" s="1">
        <v>1962</v>
      </c>
      <c r="D500" s="1">
        <v>1940</v>
      </c>
      <c r="E500" s="1">
        <v>1959.5</v>
      </c>
      <c r="F500" s="10">
        <f t="shared" si="74"/>
        <v>2.5581990278844557E-3</v>
      </c>
      <c r="G500" s="1">
        <f t="shared" si="79"/>
        <v>-0.3184162813663598</v>
      </c>
      <c r="H500" s="15">
        <f t="shared" si="75"/>
        <v>5.9186824498198565E-3</v>
      </c>
      <c r="I500" s="10">
        <f t="shared" si="70"/>
        <v>7.4550128534704996E-3</v>
      </c>
      <c r="J500" s="15">
        <f t="shared" si="71"/>
        <v>2.2965042102576216E-3</v>
      </c>
      <c r="K500" s="1">
        <f t="shared" si="72"/>
        <v>-8.4883272236004688E-4</v>
      </c>
      <c r="L500" s="15">
        <f t="shared" si="73"/>
        <v>3.1453369326176683E-3</v>
      </c>
      <c r="M500" s="19" t="str">
        <f t="shared" si="77"/>
        <v>Compra</v>
      </c>
      <c r="N500" s="10">
        <f t="shared" si="78"/>
        <v>2.2965042102576216E-3</v>
      </c>
      <c r="O500" s="5">
        <f t="shared" si="76"/>
        <v>-0.16640594649517859</v>
      </c>
      <c r="P500" s="5"/>
      <c r="Q500" s="5"/>
      <c r="R500" s="5"/>
      <c r="T500" s="12">
        <v>474</v>
      </c>
      <c r="U500" s="12">
        <v>-6.6345650669262035E-4</v>
      </c>
      <c r="V500" s="12">
        <v>-1.2963671091819249E-3</v>
      </c>
    </row>
    <row r="501" spans="1:22" x14ac:dyDescent="0.25">
      <c r="A501" s="3">
        <v>39226</v>
      </c>
      <c r="B501" s="1">
        <v>1963</v>
      </c>
      <c r="C501" s="1">
        <v>1977</v>
      </c>
      <c r="D501" s="1">
        <v>1957</v>
      </c>
      <c r="E501" s="1">
        <v>1964</v>
      </c>
      <c r="F501" s="10">
        <f t="shared" si="74"/>
        <v>2.2965042102576216E-3</v>
      </c>
      <c r="G501" s="1">
        <f t="shared" si="79"/>
        <v>-0.21650978615275135</v>
      </c>
      <c r="H501" s="15">
        <f t="shared" si="75"/>
        <v>2.5581990278844557E-3</v>
      </c>
      <c r="I501" s="10">
        <f t="shared" si="70"/>
        <v>5.0942435048395573E-4</v>
      </c>
      <c r="J501" s="15">
        <f t="shared" si="71"/>
        <v>-6.109979633401208E-3</v>
      </c>
      <c r="K501" s="1">
        <f t="shared" si="72"/>
        <v>-4.0029052572215052E-4</v>
      </c>
      <c r="L501" s="15">
        <f t="shared" si="73"/>
        <v>-5.7096891076790571E-3</v>
      </c>
      <c r="M501" s="19" t="str">
        <f t="shared" si="77"/>
        <v>Venda</v>
      </c>
      <c r="N501" s="10">
        <f t="shared" si="78"/>
        <v>6.109979633401208E-3</v>
      </c>
      <c r="O501" s="5">
        <f t="shared" si="76"/>
        <v>-0.16029596686177738</v>
      </c>
      <c r="P501" s="5"/>
      <c r="Q501" s="5"/>
      <c r="R501" s="5"/>
      <c r="T501" s="12">
        <v>475</v>
      </c>
      <c r="U501" s="12">
        <v>-2.6486897139341582E-4</v>
      </c>
      <c r="V501" s="12">
        <v>-2.4351801204082436E-3</v>
      </c>
    </row>
    <row r="502" spans="1:22" x14ac:dyDescent="0.25">
      <c r="A502" s="3">
        <v>39227</v>
      </c>
      <c r="B502" s="1">
        <v>1957.5</v>
      </c>
      <c r="C502" s="1">
        <v>1958.5</v>
      </c>
      <c r="D502" s="1">
        <v>1947</v>
      </c>
      <c r="E502" s="1">
        <v>1952</v>
      </c>
      <c r="F502" s="10">
        <f t="shared" si="74"/>
        <v>-6.109979633401208E-3</v>
      </c>
      <c r="G502" s="1">
        <f t="shared" si="79"/>
        <v>-0.30266886090423828</v>
      </c>
      <c r="H502" s="15">
        <f t="shared" si="75"/>
        <v>2.2965042102576216E-3</v>
      </c>
      <c r="I502" s="10">
        <f t="shared" si="70"/>
        <v>-2.8097062579821586E-3</v>
      </c>
      <c r="J502" s="15">
        <f t="shared" si="71"/>
        <v>-3.3299180327869271E-3</v>
      </c>
      <c r="K502" s="1">
        <f t="shared" si="72"/>
        <v>-2.9157496978665312E-4</v>
      </c>
      <c r="L502" s="15">
        <f t="shared" si="73"/>
        <v>-3.038343063000274E-3</v>
      </c>
      <c r="M502" s="19" t="str">
        <f t="shared" si="77"/>
        <v>Compra</v>
      </c>
      <c r="N502" s="10">
        <f t="shared" si="78"/>
        <v>-3.3299180327869271E-3</v>
      </c>
      <c r="O502" s="5">
        <f t="shared" si="76"/>
        <v>-0.16362588489456431</v>
      </c>
      <c r="P502" s="5"/>
      <c r="Q502" s="5"/>
      <c r="R502" s="5"/>
      <c r="T502" s="12">
        <v>476</v>
      </c>
      <c r="U502" s="12">
        <v>1.1254560230344537E-4</v>
      </c>
      <c r="V502" s="12">
        <v>-1.3431633724240132E-3</v>
      </c>
    </row>
    <row r="503" spans="1:22" x14ac:dyDescent="0.25">
      <c r="A503" s="3">
        <v>39230</v>
      </c>
      <c r="B503" s="1">
        <v>1950</v>
      </c>
      <c r="C503" s="1">
        <v>1950</v>
      </c>
      <c r="D503" s="1">
        <v>1943</v>
      </c>
      <c r="E503" s="1">
        <v>1945.5</v>
      </c>
      <c r="F503" s="10">
        <f t="shared" si="74"/>
        <v>-3.3299180327869271E-3</v>
      </c>
      <c r="G503" s="1">
        <f t="shared" si="79"/>
        <v>-0.17652208383963203</v>
      </c>
      <c r="H503" s="15">
        <f t="shared" si="75"/>
        <v>-6.109979633401208E-3</v>
      </c>
      <c r="I503" s="10">
        <f t="shared" si="70"/>
        <v>-2.3076923076923439E-3</v>
      </c>
      <c r="J503" s="15">
        <f t="shared" si="71"/>
        <v>2.5700334104343803E-3</v>
      </c>
      <c r="K503" s="1">
        <f t="shared" si="72"/>
        <v>4.2182365807096338E-4</v>
      </c>
      <c r="L503" s="15">
        <f t="shared" si="73"/>
        <v>2.1482097523634171E-3</v>
      </c>
      <c r="M503" s="19" t="str">
        <f t="shared" si="77"/>
        <v>Compra</v>
      </c>
      <c r="N503" s="10">
        <f t="shared" si="78"/>
        <v>2.5700334104343803E-3</v>
      </c>
      <c r="O503" s="5">
        <f t="shared" si="76"/>
        <v>-0.16105585148412993</v>
      </c>
      <c r="P503" s="5"/>
      <c r="Q503" s="5"/>
      <c r="R503" s="5"/>
      <c r="T503" s="12">
        <v>477</v>
      </c>
      <c r="U503" s="12">
        <v>2.8610016357319808E-5</v>
      </c>
      <c r="V503" s="12">
        <v>3.1749385297244162E-3</v>
      </c>
    </row>
    <row r="504" spans="1:22" x14ac:dyDescent="0.25">
      <c r="A504" s="3">
        <v>39231</v>
      </c>
      <c r="B504" s="1">
        <v>1938.5</v>
      </c>
      <c r="C504" s="1">
        <v>1955</v>
      </c>
      <c r="D504" s="1">
        <v>1938</v>
      </c>
      <c r="E504" s="1">
        <v>1950.5</v>
      </c>
      <c r="F504" s="10">
        <f t="shared" si="74"/>
        <v>2.5700334104343803E-3</v>
      </c>
      <c r="G504" s="1">
        <f t="shared" si="79"/>
        <v>0.20344440708044578</v>
      </c>
      <c r="H504" s="15">
        <f t="shared" si="75"/>
        <v>-3.3299180327869271E-3</v>
      </c>
      <c r="I504" s="10">
        <f t="shared" si="70"/>
        <v>6.1903533660045973E-3</v>
      </c>
      <c r="J504" s="15">
        <f t="shared" si="71"/>
        <v>-5.3832350679312579E-3</v>
      </c>
      <c r="K504" s="1">
        <f t="shared" si="72"/>
        <v>-5.5752425939328842E-5</v>
      </c>
      <c r="L504" s="15">
        <f t="shared" si="73"/>
        <v>-5.3274826419919289E-3</v>
      </c>
      <c r="M504" s="19" t="str">
        <f t="shared" si="77"/>
        <v>Venda</v>
      </c>
      <c r="N504" s="10">
        <f t="shared" si="78"/>
        <v>5.3832350679312579E-3</v>
      </c>
      <c r="O504" s="5">
        <f t="shared" si="76"/>
        <v>-0.15567261641619867</v>
      </c>
      <c r="P504" s="5"/>
      <c r="Q504" s="5"/>
      <c r="R504" s="5"/>
      <c r="T504" s="12">
        <v>478</v>
      </c>
      <c r="U504" s="12">
        <v>-1.9756959651887748E-4</v>
      </c>
      <c r="V504" s="12">
        <v>-4.807029539951471E-5</v>
      </c>
    </row>
    <row r="505" spans="1:22" x14ac:dyDescent="0.25">
      <c r="A505" s="3">
        <v>39232</v>
      </c>
      <c r="B505" s="1">
        <v>1962</v>
      </c>
      <c r="C505" s="1">
        <v>1962</v>
      </c>
      <c r="D505" s="1">
        <v>1939</v>
      </c>
      <c r="E505" s="1">
        <v>1940</v>
      </c>
      <c r="F505" s="10">
        <f t="shared" si="74"/>
        <v>-5.3832350679312579E-3</v>
      </c>
      <c r="G505" s="1">
        <f t="shared" si="79"/>
        <v>-0.21530464824635748</v>
      </c>
      <c r="H505" s="15">
        <f t="shared" si="75"/>
        <v>2.5700334104343803E-3</v>
      </c>
      <c r="I505" s="10">
        <f t="shared" si="70"/>
        <v>-1.1213047910295648E-2</v>
      </c>
      <c r="J505" s="15">
        <f t="shared" si="71"/>
        <v>-6.1855670103092564E-3</v>
      </c>
      <c r="K505" s="1">
        <f t="shared" si="72"/>
        <v>-1.2585889822193586E-4</v>
      </c>
      <c r="L505" s="15">
        <f t="shared" si="73"/>
        <v>-6.0597081120873208E-3</v>
      </c>
      <c r="M505" s="19" t="str">
        <f t="shared" si="77"/>
        <v>Compra</v>
      </c>
      <c r="N505" s="10">
        <f t="shared" si="78"/>
        <v>-6.1855670103092564E-3</v>
      </c>
      <c r="O505" s="5">
        <f t="shared" si="76"/>
        <v>-0.16185818342650793</v>
      </c>
      <c r="P505" s="5"/>
      <c r="Q505" s="5"/>
      <c r="R505" s="5"/>
      <c r="T505" s="12">
        <v>479</v>
      </c>
      <c r="U505" s="12">
        <v>-4.6304694899684026E-4</v>
      </c>
      <c r="V505" s="12">
        <v>-6.4165599306100296E-3</v>
      </c>
    </row>
    <row r="506" spans="1:22" x14ac:dyDescent="0.25">
      <c r="A506" s="3">
        <v>39233</v>
      </c>
      <c r="B506" s="1">
        <v>1934.5</v>
      </c>
      <c r="C506" s="1">
        <v>1935</v>
      </c>
      <c r="D506" s="1">
        <v>1925</v>
      </c>
      <c r="E506" s="1">
        <v>1928</v>
      </c>
      <c r="F506" s="10">
        <f t="shared" si="74"/>
        <v>-6.1855670103092564E-3</v>
      </c>
      <c r="G506" s="1">
        <f t="shared" si="79"/>
        <v>-0.28074001162797202</v>
      </c>
      <c r="H506" s="15">
        <f t="shared" si="75"/>
        <v>-5.3832350679312579E-3</v>
      </c>
      <c r="I506" s="10">
        <f t="shared" si="70"/>
        <v>-3.3600413543550811E-3</v>
      </c>
      <c r="J506" s="15">
        <f t="shared" si="71"/>
        <v>-8.5580912863070235E-3</v>
      </c>
      <c r="K506" s="1">
        <f t="shared" si="72"/>
        <v>3.9227178654477487E-4</v>
      </c>
      <c r="L506" s="15">
        <f t="shared" si="73"/>
        <v>-8.9503630728517986E-3</v>
      </c>
      <c r="M506" s="19" t="str">
        <f t="shared" si="77"/>
        <v>Compra</v>
      </c>
      <c r="N506" s="10">
        <f t="shared" si="78"/>
        <v>-8.5580912863070235E-3</v>
      </c>
      <c r="O506" s="5">
        <f t="shared" si="76"/>
        <v>-0.17041627471281495</v>
      </c>
      <c r="P506" s="5"/>
      <c r="Q506" s="5"/>
      <c r="R506" s="5"/>
      <c r="T506" s="12">
        <v>480</v>
      </c>
      <c r="U506" s="12">
        <v>-6.2028768956066366E-5</v>
      </c>
      <c r="V506" s="12">
        <v>6.4944879475805168E-3</v>
      </c>
    </row>
    <row r="507" spans="1:22" x14ac:dyDescent="0.25">
      <c r="A507" s="3">
        <v>39234</v>
      </c>
      <c r="B507" s="1">
        <v>1921</v>
      </c>
      <c r="C507" s="1">
        <v>1921</v>
      </c>
      <c r="D507" s="1">
        <v>1906</v>
      </c>
      <c r="E507" s="1">
        <v>1911.5</v>
      </c>
      <c r="F507" s="10">
        <f t="shared" si="74"/>
        <v>-8.5580912863070235E-3</v>
      </c>
      <c r="G507" s="1">
        <f t="shared" si="79"/>
        <v>0.13198692761112835</v>
      </c>
      <c r="H507" s="15">
        <f t="shared" si="75"/>
        <v>-6.1855670103092564E-3</v>
      </c>
      <c r="I507" s="10">
        <f t="shared" si="70"/>
        <v>-4.9453409682457261E-3</v>
      </c>
      <c r="J507" s="15">
        <f t="shared" si="71"/>
        <v>1.2294009939837869E-2</v>
      </c>
      <c r="K507" s="1">
        <f t="shared" si="72"/>
        <v>4.6267172857455285E-4</v>
      </c>
      <c r="L507" s="15">
        <f t="shared" si="73"/>
        <v>1.1831338211263316E-2</v>
      </c>
      <c r="M507" s="19" t="str">
        <f t="shared" si="77"/>
        <v>Compra</v>
      </c>
      <c r="N507" s="10">
        <f t="shared" si="78"/>
        <v>1.2294009939837869E-2</v>
      </c>
      <c r="O507" s="5">
        <f t="shared" si="76"/>
        <v>-0.15812226477297708</v>
      </c>
      <c r="P507" s="5"/>
      <c r="Q507" s="5"/>
      <c r="R507" s="5"/>
      <c r="T507" s="12">
        <v>481</v>
      </c>
      <c r="U507" s="12">
        <v>3.3770392295107387E-4</v>
      </c>
      <c r="V507" s="12">
        <v>-1.5668091343571413E-3</v>
      </c>
    </row>
    <row r="508" spans="1:22" x14ac:dyDescent="0.25">
      <c r="A508" s="3">
        <v>39237</v>
      </c>
      <c r="B508" s="1">
        <v>1914</v>
      </c>
      <c r="C508" s="1">
        <v>1935</v>
      </c>
      <c r="D508" s="1">
        <v>1913.5</v>
      </c>
      <c r="E508" s="1">
        <v>1935</v>
      </c>
      <c r="F508" s="10">
        <f t="shared" si="74"/>
        <v>1.2294009939837869E-2</v>
      </c>
      <c r="G508" s="1">
        <f t="shared" si="79"/>
        <v>-0.89330488611365055</v>
      </c>
      <c r="H508" s="15">
        <f t="shared" si="75"/>
        <v>-8.5580912863070235E-3</v>
      </c>
      <c r="I508" s="10">
        <f t="shared" si="70"/>
        <v>1.097178683385569E-2</v>
      </c>
      <c r="J508" s="15">
        <f t="shared" si="71"/>
        <v>5.6847545219638196E-3</v>
      </c>
      <c r="K508" s="1">
        <f t="shared" si="72"/>
        <v>3.8869013075537806E-4</v>
      </c>
      <c r="L508" s="15">
        <f t="shared" si="73"/>
        <v>5.2960643912084411E-3</v>
      </c>
      <c r="M508" s="19" t="str">
        <f t="shared" si="77"/>
        <v>Compra</v>
      </c>
      <c r="N508" s="10">
        <f t="shared" si="78"/>
        <v>5.6847545219638196E-3</v>
      </c>
      <c r="O508" s="5">
        <f t="shared" si="76"/>
        <v>-0.15243751025101326</v>
      </c>
      <c r="P508" s="5"/>
      <c r="Q508" s="5"/>
      <c r="R508" s="5"/>
      <c r="T508" s="12">
        <v>482</v>
      </c>
      <c r="U508" s="12">
        <v>-6.6847757395806858E-4</v>
      </c>
      <c r="V508" s="12">
        <v>1.8990953440787474E-3</v>
      </c>
    </row>
    <row r="509" spans="1:22" x14ac:dyDescent="0.25">
      <c r="A509" s="3">
        <v>39238</v>
      </c>
      <c r="B509" s="1">
        <v>1936</v>
      </c>
      <c r="C509" s="1">
        <v>1952.5</v>
      </c>
      <c r="D509" s="1">
        <v>1929</v>
      </c>
      <c r="E509" s="1">
        <v>1946</v>
      </c>
      <c r="F509" s="10">
        <f t="shared" si="74"/>
        <v>5.6847545219638196E-3</v>
      </c>
      <c r="G509" s="1">
        <f t="shared" si="79"/>
        <v>0.11894520775815728</v>
      </c>
      <c r="H509" s="15">
        <f t="shared" si="75"/>
        <v>1.2294009939837869E-2</v>
      </c>
      <c r="I509" s="10">
        <f t="shared" si="70"/>
        <v>5.1652892561984132E-3</v>
      </c>
      <c r="J509" s="15">
        <f t="shared" si="71"/>
        <v>6.1664953751283669E-3</v>
      </c>
      <c r="K509" s="1">
        <f t="shared" si="72"/>
        <v>-1.3929839497017183E-3</v>
      </c>
      <c r="L509" s="15">
        <f t="shared" si="73"/>
        <v>7.5594793248300856E-3</v>
      </c>
      <c r="M509" s="19" t="str">
        <f t="shared" si="77"/>
        <v>Compra</v>
      </c>
      <c r="N509" s="10">
        <f t="shared" si="78"/>
        <v>6.1664953751283669E-3</v>
      </c>
      <c r="O509" s="5">
        <f t="shared" si="76"/>
        <v>-0.1462710148758849</v>
      </c>
      <c r="P509" s="5"/>
      <c r="Q509" s="5"/>
      <c r="R509" s="5"/>
      <c r="T509" s="12">
        <v>483</v>
      </c>
      <c r="U509" s="12">
        <v>-5.1853964648085193E-5</v>
      </c>
      <c r="V509" s="12">
        <v>-3.1438195850078013E-3</v>
      </c>
    </row>
    <row r="510" spans="1:22" x14ac:dyDescent="0.25">
      <c r="A510" s="3">
        <v>39239</v>
      </c>
      <c r="B510" s="1">
        <v>1963.5</v>
      </c>
      <c r="C510" s="1">
        <v>1978</v>
      </c>
      <c r="D510" s="1">
        <v>1956.5</v>
      </c>
      <c r="E510" s="1">
        <v>1958</v>
      </c>
      <c r="F510" s="10">
        <f t="shared" si="74"/>
        <v>6.1664953751283669E-3</v>
      </c>
      <c r="G510" s="1">
        <f t="shared" si="79"/>
        <v>0.27863608108610294</v>
      </c>
      <c r="H510" s="15">
        <f t="shared" si="75"/>
        <v>5.6847545219638196E-3</v>
      </c>
      <c r="I510" s="10">
        <f t="shared" si="70"/>
        <v>-2.8011204481792618E-3</v>
      </c>
      <c r="J510" s="15">
        <f t="shared" si="71"/>
        <v>2.5536261491316825E-3</v>
      </c>
      <c r="K510" s="1">
        <f t="shared" si="72"/>
        <v>-6.4099627275260404E-4</v>
      </c>
      <c r="L510" s="15">
        <f t="shared" si="73"/>
        <v>3.1946224218842864E-3</v>
      </c>
      <c r="M510" s="19" t="str">
        <f t="shared" si="77"/>
        <v>Venda</v>
      </c>
      <c r="N510" s="10">
        <f t="shared" si="78"/>
        <v>-2.5536261491316825E-3</v>
      </c>
      <c r="O510" s="5">
        <f t="shared" si="76"/>
        <v>-0.14882464102501658</v>
      </c>
      <c r="P510" s="5"/>
      <c r="Q510" s="5"/>
      <c r="R510" s="5"/>
      <c r="T510" s="12">
        <v>484</v>
      </c>
      <c r="U510" s="12">
        <v>-9.2038524754113008E-5</v>
      </c>
      <c r="V510" s="12">
        <v>3.7911753928182254E-3</v>
      </c>
    </row>
    <row r="511" spans="1:22" x14ac:dyDescent="0.25">
      <c r="A511" s="3">
        <v>39241</v>
      </c>
      <c r="B511" s="1">
        <v>1994</v>
      </c>
      <c r="C511" s="1">
        <v>1995</v>
      </c>
      <c r="D511" s="1">
        <v>1963</v>
      </c>
      <c r="E511" s="1">
        <v>1963</v>
      </c>
      <c r="F511" s="10">
        <f t="shared" si="74"/>
        <v>2.5536261491316825E-3</v>
      </c>
      <c r="G511" s="1">
        <f t="shared" si="79"/>
        <v>0.10879250639042755</v>
      </c>
      <c r="H511" s="15">
        <f t="shared" si="75"/>
        <v>6.1664953751283669E-3</v>
      </c>
      <c r="I511" s="10">
        <f t="shared" si="70"/>
        <v>-1.5546639919759242E-2</v>
      </c>
      <c r="J511" s="15">
        <f t="shared" si="71"/>
        <v>-5.3489556800815352E-3</v>
      </c>
      <c r="K511" s="1">
        <f t="shared" si="72"/>
        <v>-3.6828347241861601E-4</v>
      </c>
      <c r="L511" s="15">
        <f t="shared" si="73"/>
        <v>-4.9806722076629192E-3</v>
      </c>
      <c r="M511" s="19" t="str">
        <f t="shared" si="77"/>
        <v>Compra</v>
      </c>
      <c r="N511" s="10">
        <f t="shared" si="78"/>
        <v>-5.3489556800815352E-3</v>
      </c>
      <c r="O511" s="5">
        <f t="shared" si="76"/>
        <v>-0.15417359670509811</v>
      </c>
      <c r="P511" s="5"/>
      <c r="Q511" s="5"/>
      <c r="R511" s="5"/>
      <c r="T511" s="12">
        <v>485</v>
      </c>
      <c r="U511" s="12">
        <v>1.5267349072238984E-5</v>
      </c>
      <c r="V511" s="12">
        <v>1.4589341251292807E-3</v>
      </c>
    </row>
    <row r="512" spans="1:22" x14ac:dyDescent="0.25">
      <c r="A512" s="3">
        <v>39244</v>
      </c>
      <c r="B512" s="1">
        <v>1967</v>
      </c>
      <c r="C512" s="1">
        <v>1967</v>
      </c>
      <c r="D512" s="1">
        <v>1941.5</v>
      </c>
      <c r="E512" s="1">
        <v>1952.5</v>
      </c>
      <c r="F512" s="10">
        <f t="shared" si="74"/>
        <v>-5.3489556800815352E-3</v>
      </c>
      <c r="G512" s="1">
        <f t="shared" si="79"/>
        <v>-0.3212988189761089</v>
      </c>
      <c r="H512" s="15">
        <f t="shared" si="75"/>
        <v>2.5536261491316825E-3</v>
      </c>
      <c r="I512" s="10">
        <f t="shared" si="70"/>
        <v>-7.3716319267920216E-3</v>
      </c>
      <c r="J512" s="15">
        <f t="shared" si="71"/>
        <v>6.914212548015275E-3</v>
      </c>
      <c r="K512" s="1">
        <f t="shared" si="72"/>
        <v>-2.0518207503277309E-4</v>
      </c>
      <c r="L512" s="15">
        <f t="shared" si="73"/>
        <v>7.1193946230480483E-3</v>
      </c>
      <c r="M512" s="19" t="str">
        <f t="shared" si="77"/>
        <v>Compra</v>
      </c>
      <c r="N512" s="10">
        <f t="shared" si="78"/>
        <v>6.914212548015275E-3</v>
      </c>
      <c r="O512" s="5">
        <f t="shared" si="76"/>
        <v>-0.14725938415708284</v>
      </c>
      <c r="P512" s="5"/>
      <c r="Q512" s="5"/>
      <c r="R512" s="5"/>
      <c r="T512" s="12">
        <v>486</v>
      </c>
      <c r="U512" s="12">
        <v>-5.9504325553914189E-4</v>
      </c>
      <c r="V512" s="12">
        <v>-4.8024052233617484E-3</v>
      </c>
    </row>
    <row r="513" spans="1:22" x14ac:dyDescent="0.25">
      <c r="A513" s="3">
        <v>39245</v>
      </c>
      <c r="B513" s="1">
        <v>1954</v>
      </c>
      <c r="C513" s="1">
        <v>1966</v>
      </c>
      <c r="D513" s="1">
        <v>1938.5</v>
      </c>
      <c r="E513" s="1">
        <v>1966</v>
      </c>
      <c r="F513" s="10">
        <f t="shared" si="74"/>
        <v>6.914212548015275E-3</v>
      </c>
      <c r="G513" s="1">
        <f t="shared" si="79"/>
        <v>1.1212054514125725E-2</v>
      </c>
      <c r="H513" s="15">
        <f t="shared" si="75"/>
        <v>-5.3489556800815352E-3</v>
      </c>
      <c r="I513" s="10">
        <f t="shared" si="70"/>
        <v>6.1412487205732003E-3</v>
      </c>
      <c r="J513" s="15">
        <f t="shared" si="71"/>
        <v>-1.0172939979654072E-2</v>
      </c>
      <c r="K513" s="1">
        <f t="shared" si="72"/>
        <v>1.3961698778887176E-4</v>
      </c>
      <c r="L513" s="15">
        <f t="shared" si="73"/>
        <v>-1.0312556967442944E-2</v>
      </c>
      <c r="M513" s="19" t="str">
        <f t="shared" si="77"/>
        <v>Compra</v>
      </c>
      <c r="N513" s="10">
        <f t="shared" si="78"/>
        <v>-1.0172939979654072E-2</v>
      </c>
      <c r="O513" s="5">
        <f t="shared" si="76"/>
        <v>-0.15743232413673691</v>
      </c>
      <c r="P513" s="5"/>
      <c r="Q513" s="5"/>
      <c r="R513" s="5"/>
      <c r="T513" s="12">
        <v>487</v>
      </c>
      <c r="U513" s="12">
        <v>-1.430416540920822E-4</v>
      </c>
      <c r="V513" s="12">
        <v>2.6097412100861829E-3</v>
      </c>
    </row>
    <row r="514" spans="1:22" x14ac:dyDescent="0.25">
      <c r="A514" s="3">
        <v>39246</v>
      </c>
      <c r="B514" s="1">
        <v>1958</v>
      </c>
      <c r="C514" s="1">
        <v>1968</v>
      </c>
      <c r="D514" s="1">
        <v>1942.5</v>
      </c>
      <c r="E514" s="1">
        <v>1946</v>
      </c>
      <c r="F514" s="10">
        <f t="shared" si="74"/>
        <v>-1.0172939979654072E-2</v>
      </c>
      <c r="G514" s="1">
        <f t="shared" si="79"/>
        <v>-0.68971266870304004</v>
      </c>
      <c r="H514" s="15">
        <f t="shared" si="75"/>
        <v>6.914212548015275E-3</v>
      </c>
      <c r="I514" s="10">
        <f t="shared" si="70"/>
        <v>-6.1287027579162157E-3</v>
      </c>
      <c r="J514" s="15">
        <f t="shared" si="71"/>
        <v>-1.0791366906474864E-2</v>
      </c>
      <c r="K514" s="1">
        <f t="shared" si="72"/>
        <v>-5.8329129321917734E-4</v>
      </c>
      <c r="L514" s="15">
        <f t="shared" si="73"/>
        <v>-1.0208075613255686E-2</v>
      </c>
      <c r="M514" s="19" t="str">
        <f t="shared" si="77"/>
        <v>Compra</v>
      </c>
      <c r="N514" s="10">
        <f t="shared" si="78"/>
        <v>-1.0791366906474864E-2</v>
      </c>
      <c r="O514" s="5">
        <f t="shared" si="76"/>
        <v>-0.16822369104321178</v>
      </c>
      <c r="P514" s="5"/>
      <c r="Q514" s="5"/>
      <c r="R514" s="5"/>
      <c r="T514" s="12">
        <v>488</v>
      </c>
      <c r="U514" s="12">
        <v>3.1774926241671535E-4</v>
      </c>
      <c r="V514" s="12">
        <v>-6.7153870576922943E-3</v>
      </c>
    </row>
    <row r="515" spans="1:22" x14ac:dyDescent="0.25">
      <c r="A515" s="3">
        <v>39247</v>
      </c>
      <c r="B515" s="1">
        <v>1939</v>
      </c>
      <c r="C515" s="1">
        <v>1940</v>
      </c>
      <c r="D515" s="1">
        <v>1921.5</v>
      </c>
      <c r="E515" s="1">
        <v>1925</v>
      </c>
      <c r="F515" s="10">
        <f t="shared" si="74"/>
        <v>-1.0791366906474864E-2</v>
      </c>
      <c r="G515" s="1">
        <f t="shared" si="79"/>
        <v>2.1941350533787086E-2</v>
      </c>
      <c r="H515" s="15">
        <f t="shared" si="75"/>
        <v>-1.0172939979654072E-2</v>
      </c>
      <c r="I515" s="10">
        <f t="shared" ref="I515:I578" si="80">(E515/B515)-1</f>
        <v>-7.2202166064981865E-3</v>
      </c>
      <c r="J515" s="15">
        <f t="shared" ref="J515:J578" si="81">F516</f>
        <v>-5.4545454545454897E-3</v>
      </c>
      <c r="K515" s="1">
        <f t="shared" ref="K515:K578" si="82">$U$17+G515*$U$18+H515*$U$19+I515*$U$20</f>
        <v>8.7542624198547994E-4</v>
      </c>
      <c r="L515" s="15">
        <f t="shared" ref="L515:L578" si="83">J515-K515</f>
        <v>-6.3299716965309694E-3</v>
      </c>
      <c r="M515" s="19" t="str">
        <f t="shared" si="77"/>
        <v>Compra</v>
      </c>
      <c r="N515" s="10">
        <f t="shared" si="78"/>
        <v>-5.4545454545454897E-3</v>
      </c>
      <c r="O515" s="5">
        <f t="shared" si="76"/>
        <v>-0.17367823649775727</v>
      </c>
      <c r="P515" s="5"/>
      <c r="Q515" s="5"/>
      <c r="R515" s="5"/>
      <c r="T515" s="12">
        <v>489</v>
      </c>
      <c r="U515" s="12">
        <v>-1.8998895186338522E-4</v>
      </c>
      <c r="V515" s="12">
        <v>7.371762106890601E-3</v>
      </c>
    </row>
    <row r="516" spans="1:22" x14ac:dyDescent="0.25">
      <c r="A516" s="3">
        <v>39248</v>
      </c>
      <c r="B516" s="1">
        <v>1920</v>
      </c>
      <c r="C516" s="1">
        <v>1920.5</v>
      </c>
      <c r="D516" s="1">
        <v>1907</v>
      </c>
      <c r="E516" s="1">
        <v>1914.5</v>
      </c>
      <c r="F516" s="10">
        <f t="shared" ref="F516:F579" si="84">E516/E515-1</f>
        <v>-5.4545454545454897E-3</v>
      </c>
      <c r="G516" s="1">
        <f t="shared" si="79"/>
        <v>-0.14656178965304439</v>
      </c>
      <c r="H516" s="15">
        <f t="shared" ref="H516:H579" si="85">F515</f>
        <v>-1.0791366906474864E-2</v>
      </c>
      <c r="I516" s="10">
        <f t="shared" si="80"/>
        <v>-2.8645833333332815E-3</v>
      </c>
      <c r="J516" s="15">
        <f t="shared" si="81"/>
        <v>-2.3504831548707417E-3</v>
      </c>
      <c r="K516" s="1">
        <f t="shared" si="82"/>
        <v>8.4239146042083249E-4</v>
      </c>
      <c r="L516" s="15">
        <f t="shared" si="83"/>
        <v>-3.1928746152915743E-3</v>
      </c>
      <c r="M516" s="19" t="str">
        <f t="shared" si="77"/>
        <v>Compra</v>
      </c>
      <c r="N516" s="10">
        <f t="shared" si="78"/>
        <v>-2.3504831548707417E-3</v>
      </c>
      <c r="O516" s="5">
        <f t="shared" ref="O516:O579" si="86">N516+O515</f>
        <v>-0.17602871965262801</v>
      </c>
      <c r="P516" s="5"/>
      <c r="Q516" s="5"/>
      <c r="R516" s="5"/>
      <c r="T516" s="12">
        <v>490</v>
      </c>
      <c r="U516" s="12">
        <v>3.7510530412900798E-4</v>
      </c>
      <c r="V516" s="12">
        <v>-5.7844979768607802E-3</v>
      </c>
    </row>
    <row r="517" spans="1:22" x14ac:dyDescent="0.25">
      <c r="A517" s="3">
        <v>39251</v>
      </c>
      <c r="B517" s="1">
        <v>1903</v>
      </c>
      <c r="C517" s="1">
        <v>1910.5</v>
      </c>
      <c r="D517" s="1">
        <v>1901</v>
      </c>
      <c r="E517" s="1">
        <v>1910</v>
      </c>
      <c r="F517" s="10">
        <f t="shared" si="84"/>
        <v>-2.3504831548707417E-3</v>
      </c>
      <c r="G517" s="1">
        <f t="shared" si="79"/>
        <v>-0.1702834122971183</v>
      </c>
      <c r="H517" s="15">
        <f t="shared" si="85"/>
        <v>-5.4545454545454897E-3</v>
      </c>
      <c r="I517" s="10">
        <f t="shared" si="80"/>
        <v>3.6784025223330907E-3</v>
      </c>
      <c r="J517" s="15">
        <f t="shared" si="81"/>
        <v>-2.0942408376963817E-3</v>
      </c>
      <c r="K517" s="1">
        <f t="shared" si="82"/>
        <v>2.2311021210530695E-4</v>
      </c>
      <c r="L517" s="15">
        <f t="shared" si="83"/>
        <v>-2.3173510498016884E-3</v>
      </c>
      <c r="M517" s="19" t="str">
        <f t="shared" ref="M517:M580" si="87">IF(AND(L516&gt;L515,K517&lt;0),"Venda","Compra")</f>
        <v>Compra</v>
      </c>
      <c r="N517" s="10">
        <f t="shared" ref="N517:N580" si="88">IF(AND(L516&gt;L515,K517&lt;0),-J517,J517)</f>
        <v>-2.0942408376963817E-3</v>
      </c>
      <c r="O517" s="5">
        <f t="shared" si="86"/>
        <v>-0.17812296049032439</v>
      </c>
      <c r="P517" s="5"/>
      <c r="Q517" s="5"/>
      <c r="R517" s="5"/>
      <c r="T517" s="12">
        <v>491</v>
      </c>
      <c r="U517" s="12">
        <v>-6.5815168427396209E-4</v>
      </c>
      <c r="V517" s="12">
        <v>-5.2750992427964593E-3</v>
      </c>
    </row>
    <row r="518" spans="1:22" x14ac:dyDescent="0.25">
      <c r="A518" s="3">
        <v>39252</v>
      </c>
      <c r="B518" s="1">
        <v>1912</v>
      </c>
      <c r="C518" s="1">
        <v>1914</v>
      </c>
      <c r="D518" s="1">
        <v>1901.5</v>
      </c>
      <c r="E518" s="1">
        <v>1906</v>
      </c>
      <c r="F518" s="10">
        <f t="shared" si="84"/>
        <v>-2.0942408376963817E-3</v>
      </c>
      <c r="G518" s="1">
        <f t="shared" si="79"/>
        <v>-9.0884055508416287E-2</v>
      </c>
      <c r="H518" s="15">
        <f t="shared" si="85"/>
        <v>-2.3504831548707417E-3</v>
      </c>
      <c r="I518" s="10">
        <f t="shared" si="80"/>
        <v>-3.1380753138074979E-3</v>
      </c>
      <c r="J518" s="15">
        <f t="shared" si="81"/>
        <v>1.4165792235047325E-2</v>
      </c>
      <c r="K518" s="1">
        <f t="shared" si="82"/>
        <v>1.0423297754726396E-4</v>
      </c>
      <c r="L518" s="15">
        <f t="shared" si="83"/>
        <v>1.4061559257500061E-2</v>
      </c>
      <c r="M518" s="19" t="str">
        <f t="shared" si="87"/>
        <v>Compra</v>
      </c>
      <c r="N518" s="10">
        <f t="shared" si="88"/>
        <v>1.4165792235047325E-2</v>
      </c>
      <c r="O518" s="5">
        <f t="shared" si="86"/>
        <v>-0.16395716825527706</v>
      </c>
      <c r="P518" s="5"/>
      <c r="Q518" s="5"/>
      <c r="R518" s="5"/>
      <c r="T518" s="12">
        <v>492</v>
      </c>
      <c r="U518" s="12">
        <v>4.3582874566690949E-4</v>
      </c>
      <c r="V518" s="12">
        <v>-1.5606184378594033E-2</v>
      </c>
    </row>
    <row r="519" spans="1:22" x14ac:dyDescent="0.25">
      <c r="A519" s="3">
        <v>39253</v>
      </c>
      <c r="B519" s="1">
        <v>1898</v>
      </c>
      <c r="C519" s="1">
        <v>1937</v>
      </c>
      <c r="D519" s="1">
        <v>1897.5</v>
      </c>
      <c r="E519" s="1">
        <v>1933</v>
      </c>
      <c r="F519" s="10">
        <f t="shared" si="84"/>
        <v>1.4165792235047325E-2</v>
      </c>
      <c r="G519" s="1">
        <f t="shared" si="79"/>
        <v>1.6853049151129003</v>
      </c>
      <c r="H519" s="15">
        <f t="shared" si="85"/>
        <v>-2.0942408376963817E-3</v>
      </c>
      <c r="I519" s="10">
        <f t="shared" si="80"/>
        <v>1.8440463645943206E-2</v>
      </c>
      <c r="J519" s="15">
        <f t="shared" si="81"/>
        <v>-5.6906363166062679E-3</v>
      </c>
      <c r="K519" s="1">
        <f t="shared" si="82"/>
        <v>-5.8544514202166654E-4</v>
      </c>
      <c r="L519" s="15">
        <f t="shared" si="83"/>
        <v>-5.1051911745846014E-3</v>
      </c>
      <c r="M519" s="19" t="str">
        <f t="shared" si="87"/>
        <v>Venda</v>
      </c>
      <c r="N519" s="10">
        <f t="shared" si="88"/>
        <v>5.6906363166062679E-3</v>
      </c>
      <c r="O519" s="5">
        <f t="shared" si="86"/>
        <v>-0.1582665319386708</v>
      </c>
      <c r="P519" s="5"/>
      <c r="Q519" s="5"/>
      <c r="R519" s="5"/>
      <c r="T519" s="12">
        <v>493</v>
      </c>
      <c r="U519" s="12">
        <v>6.9914109948968875E-4</v>
      </c>
      <c r="V519" s="12">
        <v>-1.1810252210600761E-2</v>
      </c>
    </row>
    <row r="520" spans="1:22" x14ac:dyDescent="0.25">
      <c r="A520" s="3">
        <v>39254</v>
      </c>
      <c r="B520" s="1">
        <v>1932</v>
      </c>
      <c r="C520" s="1">
        <v>1938.5</v>
      </c>
      <c r="D520" s="1">
        <v>1913.5</v>
      </c>
      <c r="E520" s="1">
        <v>1922</v>
      </c>
      <c r="F520" s="10">
        <f t="shared" si="84"/>
        <v>-5.6906363166062679E-3</v>
      </c>
      <c r="G520" s="1">
        <f t="shared" ref="G520:G583" si="89">SLOPE(F516:F520,F515:F519)</f>
        <v>-0.10202415932862417</v>
      </c>
      <c r="H520" s="15">
        <f t="shared" si="85"/>
        <v>1.4165792235047325E-2</v>
      </c>
      <c r="I520" s="10">
        <f t="shared" si="80"/>
        <v>-5.1759834368529933E-3</v>
      </c>
      <c r="J520" s="15">
        <f t="shared" si="81"/>
        <v>1.2747138397502633E-2</v>
      </c>
      <c r="K520" s="1">
        <f t="shared" si="82"/>
        <v>-1.2939800348634881E-3</v>
      </c>
      <c r="L520" s="15">
        <f t="shared" si="83"/>
        <v>1.404111843236612E-2</v>
      </c>
      <c r="M520" s="19" t="str">
        <f t="shared" si="87"/>
        <v>Compra</v>
      </c>
      <c r="N520" s="10">
        <f t="shared" si="88"/>
        <v>1.2747138397502633E-2</v>
      </c>
      <c r="O520" s="5">
        <f t="shared" si="86"/>
        <v>-0.14551939354116816</v>
      </c>
      <c r="P520" s="5"/>
      <c r="Q520" s="5"/>
      <c r="R520" s="5"/>
      <c r="T520" s="12">
        <v>494</v>
      </c>
      <c r="U520" s="12">
        <v>1.295024755247736E-3</v>
      </c>
      <c r="V520" s="12">
        <v>2.2800518535367972E-3</v>
      </c>
    </row>
    <row r="521" spans="1:22" x14ac:dyDescent="0.25">
      <c r="A521" s="3">
        <v>39255</v>
      </c>
      <c r="B521" s="1">
        <v>1922</v>
      </c>
      <c r="C521" s="1">
        <v>1949</v>
      </c>
      <c r="D521" s="1">
        <v>1919</v>
      </c>
      <c r="E521" s="1">
        <v>1946.5</v>
      </c>
      <c r="F521" s="10">
        <f t="shared" si="84"/>
        <v>1.2747138397502633E-2</v>
      </c>
      <c r="G521" s="1">
        <f t="shared" si="89"/>
        <v>-0.58865377650675077</v>
      </c>
      <c r="H521" s="15">
        <f t="shared" si="85"/>
        <v>-5.6906363166062679E-3</v>
      </c>
      <c r="I521" s="10">
        <f t="shared" si="80"/>
        <v>1.2747138397502633E-2</v>
      </c>
      <c r="J521" s="15">
        <f t="shared" si="81"/>
        <v>7.7061392242483429E-4</v>
      </c>
      <c r="K521" s="1">
        <f t="shared" si="82"/>
        <v>6.8279149855965122E-5</v>
      </c>
      <c r="L521" s="15">
        <f t="shared" si="83"/>
        <v>7.0233477256886911E-4</v>
      </c>
      <c r="M521" s="19" t="str">
        <f t="shared" si="87"/>
        <v>Compra</v>
      </c>
      <c r="N521" s="10">
        <f t="shared" si="88"/>
        <v>7.7061392242483429E-4</v>
      </c>
      <c r="O521" s="5">
        <f t="shared" si="86"/>
        <v>-0.14474877961874333</v>
      </c>
      <c r="P521" s="5"/>
      <c r="Q521" s="5"/>
      <c r="R521" s="5"/>
      <c r="T521" s="12">
        <v>495</v>
      </c>
      <c r="U521" s="12">
        <v>6.8621861636487444E-4</v>
      </c>
      <c r="V521" s="12">
        <v>-1.4495773949908632E-3</v>
      </c>
    </row>
    <row r="522" spans="1:22" x14ac:dyDescent="0.25">
      <c r="A522" s="3">
        <v>39258</v>
      </c>
      <c r="B522" s="1">
        <v>1942</v>
      </c>
      <c r="C522" s="1">
        <v>1957</v>
      </c>
      <c r="D522" s="1">
        <v>1931</v>
      </c>
      <c r="E522" s="1">
        <v>1948</v>
      </c>
      <c r="F522" s="10">
        <f t="shared" si="84"/>
        <v>7.7061392242483429E-4</v>
      </c>
      <c r="G522" s="1">
        <f t="shared" si="89"/>
        <v>-0.67260215969160508</v>
      </c>
      <c r="H522" s="15">
        <f t="shared" si="85"/>
        <v>1.2747138397502633E-2</v>
      </c>
      <c r="I522" s="10">
        <f t="shared" si="80"/>
        <v>3.0895983522141179E-3</v>
      </c>
      <c r="J522" s="15">
        <f t="shared" si="81"/>
        <v>5.6468172484600565E-3</v>
      </c>
      <c r="K522" s="1">
        <f t="shared" si="82"/>
        <v>-1.3126097494248197E-3</v>
      </c>
      <c r="L522" s="15">
        <f t="shared" si="83"/>
        <v>6.9594269978848766E-3</v>
      </c>
      <c r="M522" s="19" t="str">
        <f t="shared" si="87"/>
        <v>Compra</v>
      </c>
      <c r="N522" s="10">
        <f t="shared" si="88"/>
        <v>5.6468172484600565E-3</v>
      </c>
      <c r="O522" s="5">
        <f t="shared" si="86"/>
        <v>-0.13910196237028327</v>
      </c>
      <c r="P522" s="5"/>
      <c r="Q522" s="5"/>
      <c r="R522" s="5"/>
      <c r="T522" s="12">
        <v>496</v>
      </c>
      <c r="U522" s="12">
        <v>-5.4859485810981564E-4</v>
      </c>
      <c r="V522" s="12">
        <v>-9.8919449941947159E-3</v>
      </c>
    </row>
    <row r="523" spans="1:22" x14ac:dyDescent="0.25">
      <c r="A523" s="3">
        <v>39259</v>
      </c>
      <c r="B523" s="1">
        <v>1945</v>
      </c>
      <c r="C523" s="1">
        <v>1961</v>
      </c>
      <c r="D523" s="1">
        <v>1939</v>
      </c>
      <c r="E523" s="1">
        <v>1959</v>
      </c>
      <c r="F523" s="10">
        <f t="shared" si="84"/>
        <v>5.6468172484600565E-3</v>
      </c>
      <c r="G523" s="1">
        <f t="shared" si="89"/>
        <v>-0.86715105892528777</v>
      </c>
      <c r="H523" s="15">
        <f t="shared" si="85"/>
        <v>7.7061392242483429E-4</v>
      </c>
      <c r="I523" s="10">
        <f t="shared" si="80"/>
        <v>7.197943444730015E-3</v>
      </c>
      <c r="J523" s="15">
        <f t="shared" si="81"/>
        <v>-1.2761613067891808E-2</v>
      </c>
      <c r="K523" s="1">
        <f t="shared" si="82"/>
        <v>-3.4231107276699451E-4</v>
      </c>
      <c r="L523" s="15">
        <f t="shared" si="83"/>
        <v>-1.2419301995124813E-2</v>
      </c>
      <c r="M523" s="19" t="str">
        <f t="shared" si="87"/>
        <v>Venda</v>
      </c>
      <c r="N523" s="10">
        <f t="shared" si="88"/>
        <v>1.2761613067891808E-2</v>
      </c>
      <c r="O523" s="5">
        <f t="shared" si="86"/>
        <v>-0.12634034930239146</v>
      </c>
      <c r="P523" s="5"/>
      <c r="Q523" s="5"/>
      <c r="R523" s="5"/>
      <c r="T523" s="12">
        <v>497</v>
      </c>
      <c r="U523" s="12">
        <v>5.3620098063711738E-5</v>
      </c>
      <c r="V523" s="12">
        <v>5.8650623517561449E-3</v>
      </c>
    </row>
    <row r="524" spans="1:22" x14ac:dyDescent="0.25">
      <c r="A524" s="3">
        <v>39260</v>
      </c>
      <c r="B524" s="1">
        <v>1968</v>
      </c>
      <c r="C524" s="1">
        <v>1969</v>
      </c>
      <c r="D524" s="1">
        <v>1934</v>
      </c>
      <c r="E524" s="1">
        <v>1934</v>
      </c>
      <c r="F524" s="10">
        <f t="shared" si="84"/>
        <v>-1.2761613067891808E-2</v>
      </c>
      <c r="G524" s="1">
        <f t="shared" si="89"/>
        <v>-0.78107626733431823</v>
      </c>
      <c r="H524" s="15">
        <f t="shared" si="85"/>
        <v>5.6468172484600565E-3</v>
      </c>
      <c r="I524" s="10">
        <f t="shared" si="80"/>
        <v>-1.7276422764227695E-2</v>
      </c>
      <c r="J524" s="15">
        <f t="shared" si="81"/>
        <v>-3.6194415718717732E-3</v>
      </c>
      <c r="K524" s="1">
        <f t="shared" si="82"/>
        <v>-2.0195158265175705E-4</v>
      </c>
      <c r="L524" s="15">
        <f t="shared" si="83"/>
        <v>-3.4174899892200159E-3</v>
      </c>
      <c r="M524" s="19" t="str">
        <f t="shared" si="87"/>
        <v>Compra</v>
      </c>
      <c r="N524" s="10">
        <f t="shared" si="88"/>
        <v>-3.6194415718717732E-3</v>
      </c>
      <c r="O524" s="5">
        <f t="shared" si="86"/>
        <v>-0.12995979087426324</v>
      </c>
      <c r="P524" s="5"/>
      <c r="Q524" s="5"/>
      <c r="R524" s="5"/>
      <c r="T524" s="12">
        <v>498</v>
      </c>
      <c r="U524" s="12">
        <v>4.9957690733592997E-4</v>
      </c>
      <c r="V524" s="12">
        <v>2.0586221205485256E-3</v>
      </c>
    </row>
    <row r="525" spans="1:22" x14ac:dyDescent="0.25">
      <c r="A525" s="3">
        <v>39261</v>
      </c>
      <c r="B525" s="1">
        <v>1931.5</v>
      </c>
      <c r="C525" s="1">
        <v>1933</v>
      </c>
      <c r="D525" s="1">
        <v>1919</v>
      </c>
      <c r="E525" s="1">
        <v>1927</v>
      </c>
      <c r="F525" s="10">
        <f t="shared" si="84"/>
        <v>-3.6194415718717732E-3</v>
      </c>
      <c r="G525" s="1">
        <f t="shared" si="89"/>
        <v>-0.216948306996326</v>
      </c>
      <c r="H525" s="15">
        <f t="shared" si="85"/>
        <v>-1.2761613067891808E-2</v>
      </c>
      <c r="I525" s="10">
        <f t="shared" si="80"/>
        <v>-2.3297954957287592E-3</v>
      </c>
      <c r="J525" s="15">
        <f t="shared" si="81"/>
        <v>-2.594706798131341E-4</v>
      </c>
      <c r="K525" s="1">
        <f t="shared" si="82"/>
        <v>1.0087870313144375E-3</v>
      </c>
      <c r="L525" s="15">
        <f t="shared" si="83"/>
        <v>-1.2682577111275716E-3</v>
      </c>
      <c r="M525" s="19" t="str">
        <f t="shared" si="87"/>
        <v>Compra</v>
      </c>
      <c r="N525" s="10">
        <f t="shared" si="88"/>
        <v>-2.594706798131341E-4</v>
      </c>
      <c r="O525" s="5">
        <f t="shared" si="86"/>
        <v>-0.13021926155407637</v>
      </c>
      <c r="P525" s="5"/>
      <c r="Q525" s="5"/>
      <c r="R525" s="5"/>
      <c r="T525" s="12">
        <v>499</v>
      </c>
      <c r="U525" s="12">
        <v>-8.4883272236004688E-4</v>
      </c>
      <c r="V525" s="12">
        <v>3.1453369326176683E-3</v>
      </c>
    </row>
    <row r="526" spans="1:22" x14ac:dyDescent="0.25">
      <c r="A526" s="3">
        <v>39262</v>
      </c>
      <c r="B526" s="1">
        <v>1928</v>
      </c>
      <c r="C526" s="1">
        <v>1930</v>
      </c>
      <c r="D526" s="1">
        <v>1919</v>
      </c>
      <c r="E526" s="1">
        <v>1926.5</v>
      </c>
      <c r="F526" s="10">
        <f t="shared" si="84"/>
        <v>-2.594706798131341E-4</v>
      </c>
      <c r="G526" s="1">
        <f t="shared" si="89"/>
        <v>-1.3719169937816607E-2</v>
      </c>
      <c r="H526" s="15">
        <f t="shared" si="85"/>
        <v>-3.6194415718717732E-3</v>
      </c>
      <c r="I526" s="10">
        <f t="shared" si="80"/>
        <v>-7.7800829875518396E-4</v>
      </c>
      <c r="J526" s="15">
        <f t="shared" si="81"/>
        <v>-2.5953802232027146E-3</v>
      </c>
      <c r="K526" s="1">
        <f t="shared" si="82"/>
        <v>1.5298634303845867E-4</v>
      </c>
      <c r="L526" s="15">
        <f t="shared" si="83"/>
        <v>-2.7483665662411732E-3</v>
      </c>
      <c r="M526" s="19" t="str">
        <f t="shared" si="87"/>
        <v>Compra</v>
      </c>
      <c r="N526" s="10">
        <f t="shared" si="88"/>
        <v>-2.5953802232027146E-3</v>
      </c>
      <c r="O526" s="5">
        <f t="shared" si="86"/>
        <v>-0.13281464177727909</v>
      </c>
      <c r="P526" s="5"/>
      <c r="Q526" s="5"/>
      <c r="R526" s="5"/>
      <c r="T526" s="12">
        <v>500</v>
      </c>
      <c r="U526" s="12">
        <v>-4.0029052572215052E-4</v>
      </c>
      <c r="V526" s="12">
        <v>-5.7096891076790571E-3</v>
      </c>
    </row>
    <row r="527" spans="1:22" x14ac:dyDescent="0.25">
      <c r="A527" s="3">
        <v>39265</v>
      </c>
      <c r="B527" s="1">
        <v>1930</v>
      </c>
      <c r="C527" s="1">
        <v>1931</v>
      </c>
      <c r="D527" s="1">
        <v>1919</v>
      </c>
      <c r="E527" s="1">
        <v>1921.5</v>
      </c>
      <c r="F527" s="10">
        <f t="shared" si="84"/>
        <v>-2.5953802232027146E-3</v>
      </c>
      <c r="G527" s="1">
        <f t="shared" si="89"/>
        <v>-0.25422101838623429</v>
      </c>
      <c r="H527" s="15">
        <f t="shared" si="85"/>
        <v>-2.594706798131341E-4</v>
      </c>
      <c r="I527" s="10">
        <f t="shared" si="80"/>
        <v>-4.4041450777202451E-3</v>
      </c>
      <c r="J527" s="15">
        <f t="shared" si="81"/>
        <v>-1.5612802498048417E-3</v>
      </c>
      <c r="K527" s="1">
        <f t="shared" si="82"/>
        <v>-3.4505410361673037E-5</v>
      </c>
      <c r="L527" s="15">
        <f t="shared" si="83"/>
        <v>-1.5267748394431687E-3</v>
      </c>
      <c r="M527" s="19" t="str">
        <f t="shared" si="87"/>
        <v>Compra</v>
      </c>
      <c r="N527" s="10">
        <f t="shared" si="88"/>
        <v>-1.5612802498048417E-3</v>
      </c>
      <c r="O527" s="5">
        <f t="shared" si="86"/>
        <v>-0.13437592202708393</v>
      </c>
      <c r="P527" s="5"/>
      <c r="Q527" s="5"/>
      <c r="R527" s="5"/>
      <c r="T527" s="12">
        <v>501</v>
      </c>
      <c r="U527" s="12">
        <v>-2.9157496978665312E-4</v>
      </c>
      <c r="V527" s="12">
        <v>-3.038343063000274E-3</v>
      </c>
    </row>
    <row r="528" spans="1:22" x14ac:dyDescent="0.25">
      <c r="A528" s="3">
        <v>39266</v>
      </c>
      <c r="B528" s="1">
        <v>1915</v>
      </c>
      <c r="C528" s="1">
        <v>1922.5</v>
      </c>
      <c r="D528" s="1">
        <v>1912.5</v>
      </c>
      <c r="E528" s="1">
        <v>1918.5</v>
      </c>
      <c r="F528" s="10">
        <f t="shared" si="84"/>
        <v>-1.5612802498048417E-3</v>
      </c>
      <c r="G528" s="1">
        <f t="shared" si="89"/>
        <v>-0.43176033899140631</v>
      </c>
      <c r="H528" s="15">
        <f t="shared" si="85"/>
        <v>-2.5953802232027146E-3</v>
      </c>
      <c r="I528" s="10">
        <f t="shared" si="80"/>
        <v>1.8276762402089641E-3</v>
      </c>
      <c r="J528" s="15">
        <f t="shared" si="81"/>
        <v>-3.1274433150899617E-3</v>
      </c>
      <c r="K528" s="1">
        <f t="shared" si="82"/>
        <v>3.9649793132111893E-5</v>
      </c>
      <c r="L528" s="15">
        <f t="shared" si="83"/>
        <v>-3.1670931082220734E-3</v>
      </c>
      <c r="M528" s="19" t="str">
        <f t="shared" si="87"/>
        <v>Compra</v>
      </c>
      <c r="N528" s="10">
        <f t="shared" si="88"/>
        <v>-3.1274433150899617E-3</v>
      </c>
      <c r="O528" s="5">
        <f t="shared" si="86"/>
        <v>-0.13750336534217389</v>
      </c>
      <c r="P528" s="5"/>
      <c r="Q528" s="5"/>
      <c r="R528" s="5"/>
      <c r="T528" s="12">
        <v>502</v>
      </c>
      <c r="U528" s="12">
        <v>4.2182365807096338E-4</v>
      </c>
      <c r="V528" s="12">
        <v>2.1482097523634171E-3</v>
      </c>
    </row>
    <row r="529" spans="1:22" x14ac:dyDescent="0.25">
      <c r="A529" s="3">
        <v>39267</v>
      </c>
      <c r="B529" s="1">
        <v>1917</v>
      </c>
      <c r="C529" s="1">
        <v>1921</v>
      </c>
      <c r="D529" s="1">
        <v>1912.5</v>
      </c>
      <c r="E529" s="1">
        <v>1912.5</v>
      </c>
      <c r="F529" s="10">
        <f t="shared" si="84"/>
        <v>-3.1274433150899617E-3</v>
      </c>
      <c r="G529" s="1">
        <f t="shared" si="89"/>
        <v>0.1044176175785476</v>
      </c>
      <c r="H529" s="15">
        <f t="shared" si="85"/>
        <v>-1.5612802498048417E-3</v>
      </c>
      <c r="I529" s="10">
        <f t="shared" si="80"/>
        <v>-2.3474178403756207E-3</v>
      </c>
      <c r="J529" s="15">
        <f t="shared" si="81"/>
        <v>1.8300653594771621E-3</v>
      </c>
      <c r="K529" s="1">
        <f t="shared" si="82"/>
        <v>-1.0898335943559595E-6</v>
      </c>
      <c r="L529" s="15">
        <f t="shared" si="83"/>
        <v>1.8311551930715181E-3</v>
      </c>
      <c r="M529" s="19" t="str">
        <f t="shared" si="87"/>
        <v>Compra</v>
      </c>
      <c r="N529" s="10">
        <f t="shared" si="88"/>
        <v>1.8300653594771621E-3</v>
      </c>
      <c r="O529" s="5">
        <f t="shared" si="86"/>
        <v>-0.13567329998269673</v>
      </c>
      <c r="P529" s="5"/>
      <c r="Q529" s="5"/>
      <c r="R529" s="5"/>
      <c r="T529" s="12">
        <v>503</v>
      </c>
      <c r="U529" s="12">
        <v>-5.5752425939328842E-5</v>
      </c>
      <c r="V529" s="12">
        <v>-5.3274826419919289E-3</v>
      </c>
    </row>
    <row r="530" spans="1:22" x14ac:dyDescent="0.25">
      <c r="A530" s="3">
        <v>39268</v>
      </c>
      <c r="B530" s="1">
        <v>1914</v>
      </c>
      <c r="C530" s="1">
        <v>1926</v>
      </c>
      <c r="D530" s="1">
        <v>1913</v>
      </c>
      <c r="E530" s="1">
        <v>1916</v>
      </c>
      <c r="F530" s="10">
        <f t="shared" si="84"/>
        <v>1.8300653594771621E-3</v>
      </c>
      <c r="G530" s="1">
        <f t="shared" si="89"/>
        <v>-1.1017190710711358</v>
      </c>
      <c r="H530" s="15">
        <f t="shared" si="85"/>
        <v>-3.1274433150899617E-3</v>
      </c>
      <c r="I530" s="10">
        <f t="shared" si="80"/>
        <v>1.0449320794148065E-3</v>
      </c>
      <c r="J530" s="15">
        <f t="shared" si="81"/>
        <v>-5.2192066805845094E-3</v>
      </c>
      <c r="K530" s="1">
        <f t="shared" si="82"/>
        <v>1.650001532857741E-4</v>
      </c>
      <c r="L530" s="15">
        <f t="shared" si="83"/>
        <v>-5.3842068338702835E-3</v>
      </c>
      <c r="M530" s="19" t="str">
        <f t="shared" si="87"/>
        <v>Compra</v>
      </c>
      <c r="N530" s="10">
        <f t="shared" si="88"/>
        <v>-5.2192066805845094E-3</v>
      </c>
      <c r="O530" s="5">
        <f t="shared" si="86"/>
        <v>-0.14089250666328124</v>
      </c>
      <c r="P530" s="5"/>
      <c r="Q530" s="5"/>
      <c r="R530" s="5"/>
      <c r="T530" s="12">
        <v>504</v>
      </c>
      <c r="U530" s="12">
        <v>-1.2585889822193586E-4</v>
      </c>
      <c r="V530" s="12">
        <v>-6.0597081120873208E-3</v>
      </c>
    </row>
    <row r="531" spans="1:22" x14ac:dyDescent="0.25">
      <c r="A531" s="3">
        <v>39269</v>
      </c>
      <c r="B531" s="1">
        <v>1912</v>
      </c>
      <c r="C531" s="1">
        <v>1913</v>
      </c>
      <c r="D531" s="1">
        <v>1905</v>
      </c>
      <c r="E531" s="1">
        <v>1906</v>
      </c>
      <c r="F531" s="10">
        <f t="shared" si="84"/>
        <v>-5.2192066805845094E-3</v>
      </c>
      <c r="G531" s="1">
        <f t="shared" si="89"/>
        <v>-1.1275568935465523</v>
      </c>
      <c r="H531" s="15">
        <f t="shared" si="85"/>
        <v>1.8300653594771621E-3</v>
      </c>
      <c r="I531" s="10">
        <f t="shared" si="80"/>
        <v>-3.1380753138074979E-3</v>
      </c>
      <c r="J531" s="15">
        <f t="shared" si="81"/>
        <v>-1.0493179433368471E-3</v>
      </c>
      <c r="K531" s="1">
        <f t="shared" si="82"/>
        <v>-1.687044835057871E-4</v>
      </c>
      <c r="L531" s="15">
        <f t="shared" si="83"/>
        <v>-8.8061345983106009E-4</v>
      </c>
      <c r="M531" s="19" t="str">
        <f t="shared" si="87"/>
        <v>Compra</v>
      </c>
      <c r="N531" s="10">
        <f t="shared" si="88"/>
        <v>-1.0493179433368471E-3</v>
      </c>
      <c r="O531" s="5">
        <f t="shared" si="86"/>
        <v>-0.14194182460661808</v>
      </c>
      <c r="P531" s="5"/>
      <c r="Q531" s="5"/>
      <c r="R531" s="5"/>
      <c r="T531" s="12">
        <v>505</v>
      </c>
      <c r="U531" s="12">
        <v>3.9227178654477487E-4</v>
      </c>
      <c r="V531" s="12">
        <v>-8.9503630728517986E-3</v>
      </c>
    </row>
    <row r="532" spans="1:22" x14ac:dyDescent="0.25">
      <c r="A532" s="3">
        <v>39273</v>
      </c>
      <c r="B532" s="1">
        <v>1908</v>
      </c>
      <c r="C532" s="1">
        <v>1915</v>
      </c>
      <c r="D532" s="1">
        <v>1894</v>
      </c>
      <c r="E532" s="1">
        <v>1904</v>
      </c>
      <c r="F532" s="10">
        <f t="shared" si="84"/>
        <v>-1.0493179433368471E-3</v>
      </c>
      <c r="G532" s="1">
        <f t="shared" si="89"/>
        <v>-0.76033691718355279</v>
      </c>
      <c r="H532" s="15">
        <f t="shared" si="85"/>
        <v>-5.2192066805845094E-3</v>
      </c>
      <c r="I532" s="10">
        <f t="shared" si="80"/>
        <v>-2.0964360587002462E-3</v>
      </c>
      <c r="J532" s="15">
        <f t="shared" si="81"/>
        <v>-5.2521008403361158E-3</v>
      </c>
      <c r="K532" s="1">
        <f t="shared" si="82"/>
        <v>3.9138305891883891E-4</v>
      </c>
      <c r="L532" s="15">
        <f t="shared" si="83"/>
        <v>-5.6434838992549547E-3</v>
      </c>
      <c r="M532" s="19" t="str">
        <f t="shared" si="87"/>
        <v>Compra</v>
      </c>
      <c r="N532" s="10">
        <f t="shared" si="88"/>
        <v>-5.2521008403361158E-3</v>
      </c>
      <c r="O532" s="5">
        <f t="shared" si="86"/>
        <v>-0.1471939254469542</v>
      </c>
      <c r="P532" s="5"/>
      <c r="Q532" s="5"/>
      <c r="R532" s="5"/>
      <c r="T532" s="12">
        <v>506</v>
      </c>
      <c r="U532" s="12">
        <v>4.6267172857455285E-4</v>
      </c>
      <c r="V532" s="12">
        <v>1.1831338211263316E-2</v>
      </c>
    </row>
    <row r="533" spans="1:22" x14ac:dyDescent="0.25">
      <c r="A533" s="3">
        <v>39274</v>
      </c>
      <c r="B533" s="1">
        <v>1910</v>
      </c>
      <c r="C533" s="1">
        <v>1910</v>
      </c>
      <c r="D533" s="1">
        <v>1889.5</v>
      </c>
      <c r="E533" s="1">
        <v>1894</v>
      </c>
      <c r="F533" s="10">
        <f t="shared" si="84"/>
        <v>-5.2521008403361158E-3</v>
      </c>
      <c r="G533" s="1">
        <f t="shared" si="89"/>
        <v>-0.83687047235924594</v>
      </c>
      <c r="H533" s="15">
        <f t="shared" si="85"/>
        <v>-1.0493179433368471E-3</v>
      </c>
      <c r="I533" s="10">
        <f t="shared" si="80"/>
        <v>-8.3769633507853047E-3</v>
      </c>
      <c r="J533" s="15">
        <f t="shared" si="81"/>
        <v>-1.1351636747624072E-2</v>
      </c>
      <c r="K533" s="1">
        <f t="shared" si="82"/>
        <v>1.8056282567865655E-4</v>
      </c>
      <c r="L533" s="15">
        <f t="shared" si="83"/>
        <v>-1.1532199573302728E-2</v>
      </c>
      <c r="M533" s="19" t="str">
        <f t="shared" si="87"/>
        <v>Compra</v>
      </c>
      <c r="N533" s="10">
        <f t="shared" si="88"/>
        <v>-1.1351636747624072E-2</v>
      </c>
      <c r="O533" s="5">
        <f t="shared" si="86"/>
        <v>-0.15854556219457827</v>
      </c>
      <c r="P533" s="5"/>
      <c r="Q533" s="5"/>
      <c r="R533" s="5"/>
      <c r="T533" s="12">
        <v>507</v>
      </c>
      <c r="U533" s="12">
        <v>3.8869013075537806E-4</v>
      </c>
      <c r="V533" s="12">
        <v>5.2960643912084411E-3</v>
      </c>
    </row>
    <row r="534" spans="1:22" x14ac:dyDescent="0.25">
      <c r="A534" s="3">
        <v>39275</v>
      </c>
      <c r="B534" s="1">
        <v>1889.5</v>
      </c>
      <c r="C534" s="1">
        <v>1898</v>
      </c>
      <c r="D534" s="1">
        <v>1872.5</v>
      </c>
      <c r="E534" s="1">
        <v>1872.5</v>
      </c>
      <c r="F534" s="10">
        <f t="shared" si="84"/>
        <v>-1.1351636747624072E-2</v>
      </c>
      <c r="G534" s="1">
        <f t="shared" si="89"/>
        <v>3.8373959488556257E-2</v>
      </c>
      <c r="H534" s="15">
        <f t="shared" si="85"/>
        <v>-5.2521008403361158E-3</v>
      </c>
      <c r="I534" s="10">
        <f t="shared" si="80"/>
        <v>-8.9970891770310146E-3</v>
      </c>
      <c r="J534" s="15">
        <f t="shared" si="81"/>
        <v>-5.3404539385847327E-3</v>
      </c>
      <c r="K534" s="1">
        <f t="shared" si="82"/>
        <v>4.8456351447598425E-4</v>
      </c>
      <c r="L534" s="15">
        <f t="shared" si="83"/>
        <v>-5.8250174530607166E-3</v>
      </c>
      <c r="M534" s="19" t="str">
        <f t="shared" si="87"/>
        <v>Compra</v>
      </c>
      <c r="N534" s="10">
        <f t="shared" si="88"/>
        <v>-5.3404539385847327E-3</v>
      </c>
      <c r="O534" s="5">
        <f t="shared" si="86"/>
        <v>-0.163886016133163</v>
      </c>
      <c r="P534" s="5"/>
      <c r="Q534" s="5"/>
      <c r="R534" s="5"/>
      <c r="T534" s="12">
        <v>508</v>
      </c>
      <c r="U534" s="12">
        <v>-1.3929839497017183E-3</v>
      </c>
      <c r="V534" s="12">
        <v>7.5594793248300856E-3</v>
      </c>
    </row>
    <row r="535" spans="1:22" x14ac:dyDescent="0.25">
      <c r="A535" s="3">
        <v>39276</v>
      </c>
      <c r="B535" s="1">
        <v>1870.5</v>
      </c>
      <c r="C535" s="1">
        <v>1879</v>
      </c>
      <c r="D535" s="1">
        <v>1862.5</v>
      </c>
      <c r="E535" s="1">
        <v>1862.5</v>
      </c>
      <c r="F535" s="10">
        <f t="shared" si="84"/>
        <v>-5.3404539385847327E-3</v>
      </c>
      <c r="G535" s="1">
        <f t="shared" si="89"/>
        <v>2.9600100577509596E-2</v>
      </c>
      <c r="H535" s="15">
        <f t="shared" si="85"/>
        <v>-1.1351636747624072E-2</v>
      </c>
      <c r="I535" s="10">
        <f t="shared" si="80"/>
        <v>-4.2769313017909649E-3</v>
      </c>
      <c r="J535" s="15">
        <f t="shared" si="81"/>
        <v>4.0268456375838202E-3</v>
      </c>
      <c r="K535" s="1">
        <f t="shared" si="82"/>
        <v>9.0881964783104158E-4</v>
      </c>
      <c r="L535" s="15">
        <f t="shared" si="83"/>
        <v>3.1180259897527788E-3</v>
      </c>
      <c r="M535" s="19" t="str">
        <f t="shared" si="87"/>
        <v>Compra</v>
      </c>
      <c r="N535" s="10">
        <f t="shared" si="88"/>
        <v>4.0268456375838202E-3</v>
      </c>
      <c r="O535" s="5">
        <f t="shared" si="86"/>
        <v>-0.15985917049557918</v>
      </c>
      <c r="P535" s="5"/>
      <c r="Q535" s="5"/>
      <c r="R535" s="5"/>
      <c r="T535" s="12">
        <v>509</v>
      </c>
      <c r="U535" s="12">
        <v>-6.4099627275260404E-4</v>
      </c>
      <c r="V535" s="12">
        <v>3.1946224218842864E-3</v>
      </c>
    </row>
    <row r="536" spans="1:22" x14ac:dyDescent="0.25">
      <c r="A536" s="3">
        <v>39279</v>
      </c>
      <c r="B536" s="1">
        <v>1866</v>
      </c>
      <c r="C536" s="1">
        <v>1878</v>
      </c>
      <c r="D536" s="1">
        <v>1865.5</v>
      </c>
      <c r="E536" s="1">
        <v>1870</v>
      </c>
      <c r="F536" s="10">
        <f t="shared" si="84"/>
        <v>4.0268456375838202E-3</v>
      </c>
      <c r="G536" s="1">
        <f t="shared" si="89"/>
        <v>4.998967896949242E-2</v>
      </c>
      <c r="H536" s="15">
        <f t="shared" si="85"/>
        <v>-5.3404539385847327E-3</v>
      </c>
      <c r="I536" s="10">
        <f t="shared" si="80"/>
        <v>2.143622722400762E-3</v>
      </c>
      <c r="J536" s="15">
        <f t="shared" si="81"/>
        <v>-4.5454545454545192E-3</v>
      </c>
      <c r="K536" s="1">
        <f t="shared" si="82"/>
        <v>2.2935804916560768E-4</v>
      </c>
      <c r="L536" s="15">
        <f t="shared" si="83"/>
        <v>-4.7748125946201272E-3</v>
      </c>
      <c r="M536" s="19" t="str">
        <f t="shared" si="87"/>
        <v>Compra</v>
      </c>
      <c r="N536" s="10">
        <f t="shared" si="88"/>
        <v>-4.5454545454545192E-3</v>
      </c>
      <c r="O536" s="5">
        <f t="shared" si="86"/>
        <v>-0.1644046250410337</v>
      </c>
      <c r="P536" s="5"/>
      <c r="Q536" s="5"/>
      <c r="R536" s="5"/>
      <c r="T536" s="12">
        <v>510</v>
      </c>
      <c r="U536" s="12">
        <v>-3.6828347241861601E-4</v>
      </c>
      <c r="V536" s="12">
        <v>-4.9806722076629192E-3</v>
      </c>
    </row>
    <row r="537" spans="1:22" x14ac:dyDescent="0.25">
      <c r="A537" s="3">
        <v>39280</v>
      </c>
      <c r="B537" s="1">
        <v>1870.5</v>
      </c>
      <c r="C537" s="1">
        <v>1871.5</v>
      </c>
      <c r="D537" s="1">
        <v>1860.5</v>
      </c>
      <c r="E537" s="1">
        <v>1861.5</v>
      </c>
      <c r="F537" s="10">
        <f t="shared" si="84"/>
        <v>-4.5454545454545192E-3</v>
      </c>
      <c r="G537" s="1">
        <f t="shared" si="89"/>
        <v>5.6474240065578522E-3</v>
      </c>
      <c r="H537" s="15">
        <f t="shared" si="85"/>
        <v>4.0268456375838202E-3</v>
      </c>
      <c r="I537" s="10">
        <f t="shared" si="80"/>
        <v>-4.8115477145148633E-3</v>
      </c>
      <c r="J537" s="15">
        <f t="shared" si="81"/>
        <v>-1.0744023636851674E-3</v>
      </c>
      <c r="K537" s="1">
        <f t="shared" si="82"/>
        <v>-4.2388838458577314E-4</v>
      </c>
      <c r="L537" s="15">
        <f t="shared" si="83"/>
        <v>-6.5051397909939425E-4</v>
      </c>
      <c r="M537" s="19" t="str">
        <f t="shared" si="87"/>
        <v>Compra</v>
      </c>
      <c r="N537" s="10">
        <f t="shared" si="88"/>
        <v>-1.0744023636851674E-3</v>
      </c>
      <c r="O537" s="5">
        <f t="shared" si="86"/>
        <v>-0.16547902740471887</v>
      </c>
      <c r="P537" s="5"/>
      <c r="Q537" s="5"/>
      <c r="R537" s="5"/>
      <c r="T537" s="12">
        <v>511</v>
      </c>
      <c r="U537" s="12">
        <v>-2.0518207503277309E-4</v>
      </c>
      <c r="V537" s="12">
        <v>7.1193946230480483E-3</v>
      </c>
    </row>
    <row r="538" spans="1:22" x14ac:dyDescent="0.25">
      <c r="A538" s="3">
        <v>39281</v>
      </c>
      <c r="B538" s="1">
        <v>1868</v>
      </c>
      <c r="C538" s="1">
        <v>1869.5</v>
      </c>
      <c r="D538" s="1">
        <v>1855.5</v>
      </c>
      <c r="E538" s="1">
        <v>1859.5</v>
      </c>
      <c r="F538" s="10">
        <f t="shared" si="84"/>
        <v>-1.0744023636851674E-3</v>
      </c>
      <c r="G538" s="1">
        <f t="shared" si="89"/>
        <v>2.6218835807286827E-2</v>
      </c>
      <c r="H538" s="15">
        <f t="shared" si="85"/>
        <v>-4.5454545454545192E-3</v>
      </c>
      <c r="I538" s="10">
        <f t="shared" si="80"/>
        <v>-4.5503211991434478E-3</v>
      </c>
      <c r="J538" s="15">
        <f t="shared" si="81"/>
        <v>1.8822264049476178E-3</v>
      </c>
      <c r="K538" s="1">
        <f t="shared" si="82"/>
        <v>3.1920652987522702E-4</v>
      </c>
      <c r="L538" s="15">
        <f t="shared" si="83"/>
        <v>1.5630198750723908E-3</v>
      </c>
      <c r="M538" s="19" t="str">
        <f t="shared" si="87"/>
        <v>Compra</v>
      </c>
      <c r="N538" s="10">
        <f t="shared" si="88"/>
        <v>1.8822264049476178E-3</v>
      </c>
      <c r="O538" s="5">
        <f t="shared" si="86"/>
        <v>-0.16359680099977125</v>
      </c>
      <c r="P538" s="5"/>
      <c r="Q538" s="5"/>
      <c r="R538" s="5"/>
      <c r="T538" s="12">
        <v>512</v>
      </c>
      <c r="U538" s="12">
        <v>1.3961698778887176E-4</v>
      </c>
      <c r="V538" s="12">
        <v>-1.0312556967442944E-2</v>
      </c>
    </row>
    <row r="539" spans="1:22" x14ac:dyDescent="0.25">
      <c r="A539" s="3">
        <v>39282</v>
      </c>
      <c r="B539" s="1">
        <v>1856.5</v>
      </c>
      <c r="C539" s="1">
        <v>1863</v>
      </c>
      <c r="D539" s="1">
        <v>1853.5</v>
      </c>
      <c r="E539" s="1">
        <v>1863</v>
      </c>
      <c r="F539" s="10">
        <f t="shared" si="84"/>
        <v>1.8822264049476178E-3</v>
      </c>
      <c r="G539" s="1">
        <f t="shared" si="89"/>
        <v>4.047515262913022E-2</v>
      </c>
      <c r="H539" s="15">
        <f t="shared" si="85"/>
        <v>-1.0744023636851674E-3</v>
      </c>
      <c r="I539" s="10">
        <f t="shared" si="80"/>
        <v>3.5012119579853618E-3</v>
      </c>
      <c r="J539" s="15">
        <f t="shared" si="81"/>
        <v>-1.6103059581320522E-3</v>
      </c>
      <c r="K539" s="1">
        <f t="shared" si="82"/>
        <v>-1.7548318261601648E-4</v>
      </c>
      <c r="L539" s="15">
        <f t="shared" si="83"/>
        <v>-1.4348227755160358E-3</v>
      </c>
      <c r="M539" s="19" t="str">
        <f t="shared" si="87"/>
        <v>Venda</v>
      </c>
      <c r="N539" s="10">
        <f t="shared" si="88"/>
        <v>1.6103059581320522E-3</v>
      </c>
      <c r="O539" s="5">
        <f t="shared" si="86"/>
        <v>-0.1619864950416392</v>
      </c>
      <c r="P539" s="5"/>
      <c r="Q539" s="5"/>
      <c r="R539" s="5"/>
      <c r="T539" s="12">
        <v>513</v>
      </c>
      <c r="U539" s="12">
        <v>-5.8329129321917734E-4</v>
      </c>
      <c r="V539" s="12">
        <v>-1.0208075613255686E-2</v>
      </c>
    </row>
    <row r="540" spans="1:22" x14ac:dyDescent="0.25">
      <c r="A540" s="3">
        <v>39283</v>
      </c>
      <c r="B540" s="1">
        <v>1864.5</v>
      </c>
      <c r="C540" s="1">
        <v>1868</v>
      </c>
      <c r="D540" s="1">
        <v>1858.5</v>
      </c>
      <c r="E540" s="1">
        <v>1860</v>
      </c>
      <c r="F540" s="10">
        <f t="shared" si="84"/>
        <v>-1.6103059581320522E-3</v>
      </c>
      <c r="G540" s="1">
        <f t="shared" si="89"/>
        <v>-0.63567429226308181</v>
      </c>
      <c r="H540" s="15">
        <f t="shared" si="85"/>
        <v>1.8822264049476178E-3</v>
      </c>
      <c r="I540" s="10">
        <f t="shared" si="80"/>
        <v>-2.4135156878519748E-3</v>
      </c>
      <c r="J540" s="15">
        <f t="shared" si="81"/>
        <v>-1.0483870967741948E-2</v>
      </c>
      <c r="K540" s="1">
        <f t="shared" si="82"/>
        <v>-2.3460286493735868E-4</v>
      </c>
      <c r="L540" s="15">
        <f t="shared" si="83"/>
        <v>-1.024926810280459E-2</v>
      </c>
      <c r="M540" s="19" t="str">
        <f t="shared" si="87"/>
        <v>Compra</v>
      </c>
      <c r="N540" s="10">
        <f t="shared" si="88"/>
        <v>-1.0483870967741948E-2</v>
      </c>
      <c r="O540" s="5">
        <f t="shared" si="86"/>
        <v>-0.17247036600938115</v>
      </c>
      <c r="P540" s="5"/>
      <c r="Q540" s="5"/>
      <c r="R540" s="5"/>
      <c r="T540" s="12">
        <v>514</v>
      </c>
      <c r="U540" s="12">
        <v>8.7542624198547994E-4</v>
      </c>
      <c r="V540" s="12">
        <v>-6.3299716965309694E-3</v>
      </c>
    </row>
    <row r="541" spans="1:22" x14ac:dyDescent="0.25">
      <c r="A541" s="3">
        <v>39286</v>
      </c>
      <c r="B541" s="1">
        <v>1855.5</v>
      </c>
      <c r="C541" s="1">
        <v>1855.5</v>
      </c>
      <c r="D541" s="1">
        <v>1840.5</v>
      </c>
      <c r="E541" s="1">
        <v>1840.5</v>
      </c>
      <c r="F541" s="10">
        <f t="shared" si="84"/>
        <v>-1.0483870967741948E-2</v>
      </c>
      <c r="G541" s="1">
        <f t="shared" si="89"/>
        <v>-0.13177837136975726</v>
      </c>
      <c r="H541" s="15">
        <f t="shared" si="85"/>
        <v>-1.6103059581320522E-3</v>
      </c>
      <c r="I541" s="10">
        <f t="shared" si="80"/>
        <v>-8.0840743734842402E-3</v>
      </c>
      <c r="J541" s="15">
        <f t="shared" si="81"/>
        <v>1.3311600108666166E-2</v>
      </c>
      <c r="K541" s="1">
        <f t="shared" si="82"/>
        <v>1.5933541108781446E-4</v>
      </c>
      <c r="L541" s="15">
        <f t="shared" si="83"/>
        <v>1.3152264697578351E-2</v>
      </c>
      <c r="M541" s="19" t="str">
        <f t="shared" si="87"/>
        <v>Compra</v>
      </c>
      <c r="N541" s="10">
        <f t="shared" si="88"/>
        <v>1.3311600108666166E-2</v>
      </c>
      <c r="O541" s="5">
        <f t="shared" si="86"/>
        <v>-0.15915876590071498</v>
      </c>
      <c r="P541" s="5"/>
      <c r="Q541" s="5"/>
      <c r="R541" s="5"/>
      <c r="T541" s="12">
        <v>515</v>
      </c>
      <c r="U541" s="12">
        <v>8.4239146042083249E-4</v>
      </c>
      <c r="V541" s="12">
        <v>-3.1928746152915743E-3</v>
      </c>
    </row>
    <row r="542" spans="1:22" x14ac:dyDescent="0.25">
      <c r="A542" s="3">
        <v>39287</v>
      </c>
      <c r="B542" s="1">
        <v>1838</v>
      </c>
      <c r="C542" s="1">
        <v>1872</v>
      </c>
      <c r="D542" s="1">
        <v>1838</v>
      </c>
      <c r="E542" s="1">
        <v>1865</v>
      </c>
      <c r="F542" s="10">
        <f t="shared" si="84"/>
        <v>1.3311600108666166E-2</v>
      </c>
      <c r="G542" s="1">
        <f t="shared" si="89"/>
        <v>-1.3271045908231058</v>
      </c>
      <c r="H542" s="15">
        <f t="shared" si="85"/>
        <v>-1.0483870967741948E-2</v>
      </c>
      <c r="I542" s="10">
        <f t="shared" si="80"/>
        <v>1.4689880304679104E-2</v>
      </c>
      <c r="J542" s="15">
        <f t="shared" si="81"/>
        <v>-1.6085790884718953E-3</v>
      </c>
      <c r="K542" s="1">
        <f t="shared" si="82"/>
        <v>5.0908105320442024E-4</v>
      </c>
      <c r="L542" s="15">
        <f t="shared" si="83"/>
        <v>-2.1176601416763156E-3</v>
      </c>
      <c r="M542" s="19" t="str">
        <f t="shared" si="87"/>
        <v>Compra</v>
      </c>
      <c r="N542" s="10">
        <f t="shared" si="88"/>
        <v>-1.6085790884718953E-3</v>
      </c>
      <c r="O542" s="5">
        <f t="shared" si="86"/>
        <v>-0.16076734498918688</v>
      </c>
      <c r="P542" s="5"/>
      <c r="Q542" s="5"/>
      <c r="R542" s="5"/>
      <c r="T542" s="12">
        <v>516</v>
      </c>
      <c r="U542" s="12">
        <v>2.2311021210530695E-4</v>
      </c>
      <c r="V542" s="12">
        <v>-2.3173510498016884E-3</v>
      </c>
    </row>
    <row r="543" spans="1:22" x14ac:dyDescent="0.25">
      <c r="A543" s="3">
        <v>39288</v>
      </c>
      <c r="B543" s="1">
        <v>1855</v>
      </c>
      <c r="C543" s="1">
        <v>1885</v>
      </c>
      <c r="D543" s="1">
        <v>1854</v>
      </c>
      <c r="E543" s="1">
        <v>1862</v>
      </c>
      <c r="F543" s="10">
        <f t="shared" si="84"/>
        <v>-1.6085790884718953E-3</v>
      </c>
      <c r="G543" s="1">
        <f t="shared" si="89"/>
        <v>-0.510064521451838</v>
      </c>
      <c r="H543" s="15">
        <f t="shared" si="85"/>
        <v>1.3311600108666166E-2</v>
      </c>
      <c r="I543" s="10">
        <f t="shared" si="80"/>
        <v>3.7735849056603765E-3</v>
      </c>
      <c r="J543" s="15">
        <f t="shared" si="81"/>
        <v>2.5241675617615478E-2</v>
      </c>
      <c r="K543" s="1">
        <f t="shared" si="82"/>
        <v>-1.392783045887512E-3</v>
      </c>
      <c r="L543" s="15">
        <f t="shared" si="83"/>
        <v>2.6634458663502988E-2</v>
      </c>
      <c r="M543" s="19" t="str">
        <f t="shared" si="87"/>
        <v>Compra</v>
      </c>
      <c r="N543" s="10">
        <f t="shared" si="88"/>
        <v>2.5241675617615478E-2</v>
      </c>
      <c r="O543" s="5">
        <f t="shared" si="86"/>
        <v>-0.1355256693715714</v>
      </c>
      <c r="P543" s="5"/>
      <c r="Q543" s="5"/>
      <c r="R543" s="5"/>
      <c r="T543" s="12">
        <v>517</v>
      </c>
      <c r="U543" s="12">
        <v>1.0423297754726396E-4</v>
      </c>
      <c r="V543" s="12">
        <v>1.4061559257500061E-2</v>
      </c>
    </row>
    <row r="544" spans="1:22" x14ac:dyDescent="0.25">
      <c r="A544" s="3">
        <v>39289</v>
      </c>
      <c r="B544" s="1">
        <v>1883</v>
      </c>
      <c r="C544" s="1">
        <v>1934.5</v>
      </c>
      <c r="D544" s="1">
        <v>1880</v>
      </c>
      <c r="E544" s="1">
        <v>1909</v>
      </c>
      <c r="F544" s="10">
        <f t="shared" si="84"/>
        <v>2.5241675617615478E-2</v>
      </c>
      <c r="G544" s="1">
        <f t="shared" si="89"/>
        <v>-0.66059535572063977</v>
      </c>
      <c r="H544" s="15">
        <f t="shared" si="85"/>
        <v>-1.6085790884718953E-3</v>
      </c>
      <c r="I544" s="10">
        <f t="shared" si="80"/>
        <v>1.3807753584705207E-2</v>
      </c>
      <c r="J544" s="15">
        <f t="shared" si="81"/>
        <v>-7.333682556312171E-3</v>
      </c>
      <c r="K544" s="1">
        <f t="shared" si="82"/>
        <v>-3.0783779235938008E-4</v>
      </c>
      <c r="L544" s="15">
        <f t="shared" si="83"/>
        <v>-7.0258447639527906E-3</v>
      </c>
      <c r="M544" s="19" t="str">
        <f t="shared" si="87"/>
        <v>Venda</v>
      </c>
      <c r="N544" s="10">
        <f t="shared" si="88"/>
        <v>7.333682556312171E-3</v>
      </c>
      <c r="O544" s="5">
        <f t="shared" si="86"/>
        <v>-0.12819198681525923</v>
      </c>
      <c r="P544" s="5"/>
      <c r="Q544" s="5"/>
      <c r="R544" s="5"/>
      <c r="T544" s="12">
        <v>518</v>
      </c>
      <c r="U544" s="12">
        <v>-5.8544514202166654E-4</v>
      </c>
      <c r="V544" s="12">
        <v>-5.1051911745846014E-3</v>
      </c>
    </row>
    <row r="545" spans="1:22" x14ac:dyDescent="0.25">
      <c r="A545" s="3">
        <v>39290</v>
      </c>
      <c r="B545" s="1">
        <v>1920</v>
      </c>
      <c r="C545" s="1">
        <v>1940</v>
      </c>
      <c r="D545" s="1">
        <v>1894</v>
      </c>
      <c r="E545" s="1">
        <v>1895</v>
      </c>
      <c r="F545" s="10">
        <f t="shared" si="84"/>
        <v>-7.333682556312171E-3</v>
      </c>
      <c r="G545" s="1">
        <f t="shared" si="89"/>
        <v>-0.57681559708202701</v>
      </c>
      <c r="H545" s="15">
        <f t="shared" si="85"/>
        <v>2.5241675617615478E-2</v>
      </c>
      <c r="I545" s="10">
        <f t="shared" si="80"/>
        <v>-1.302083333333337E-2</v>
      </c>
      <c r="J545" s="15">
        <f t="shared" si="81"/>
        <v>-1.0554089709762571E-2</v>
      </c>
      <c r="K545" s="1">
        <f t="shared" si="82"/>
        <v>-2.0372516338387344E-3</v>
      </c>
      <c r="L545" s="15">
        <f t="shared" si="83"/>
        <v>-8.5168380759238355E-3</v>
      </c>
      <c r="M545" s="19" t="str">
        <f t="shared" si="87"/>
        <v>Compra</v>
      </c>
      <c r="N545" s="10">
        <f t="shared" si="88"/>
        <v>-1.0554089709762571E-2</v>
      </c>
      <c r="O545" s="5">
        <f t="shared" si="86"/>
        <v>-0.1387460765250218</v>
      </c>
      <c r="P545" s="5"/>
      <c r="Q545" s="5"/>
      <c r="R545" s="5"/>
      <c r="T545" s="12">
        <v>519</v>
      </c>
      <c r="U545" s="12">
        <v>-1.2939800348634881E-3</v>
      </c>
      <c r="V545" s="12">
        <v>1.404111843236612E-2</v>
      </c>
    </row>
    <row r="546" spans="1:22" x14ac:dyDescent="0.25">
      <c r="A546" s="3">
        <v>39293</v>
      </c>
      <c r="B546" s="1">
        <v>1900</v>
      </c>
      <c r="C546" s="1">
        <v>1902</v>
      </c>
      <c r="D546" s="1">
        <v>1870.5</v>
      </c>
      <c r="E546" s="1">
        <v>1875</v>
      </c>
      <c r="F546" s="10">
        <f t="shared" si="84"/>
        <v>-1.0554089709762571E-2</v>
      </c>
      <c r="G546" s="1">
        <f t="shared" si="89"/>
        <v>-0.4211655519917718</v>
      </c>
      <c r="H546" s="15">
        <f t="shared" si="85"/>
        <v>-7.333682556312171E-3</v>
      </c>
      <c r="I546" s="10">
        <f t="shared" si="80"/>
        <v>-1.3157894736842146E-2</v>
      </c>
      <c r="J546" s="15">
        <f t="shared" si="81"/>
        <v>0</v>
      </c>
      <c r="K546" s="1">
        <f t="shared" si="82"/>
        <v>8.0614406450631084E-4</v>
      </c>
      <c r="L546" s="15">
        <f t="shared" si="83"/>
        <v>-8.0614406450631084E-4</v>
      </c>
      <c r="M546" s="19" t="str">
        <f t="shared" si="87"/>
        <v>Compra</v>
      </c>
      <c r="N546" s="10">
        <f t="shared" si="88"/>
        <v>0</v>
      </c>
      <c r="O546" s="5">
        <f t="shared" si="86"/>
        <v>-0.1387460765250218</v>
      </c>
      <c r="P546" s="5"/>
      <c r="Q546" s="5"/>
      <c r="R546" s="5"/>
      <c r="T546" s="12">
        <v>520</v>
      </c>
      <c r="U546" s="12">
        <v>6.8279149855965122E-5</v>
      </c>
      <c r="V546" s="12">
        <v>7.0233477256886911E-4</v>
      </c>
    </row>
    <row r="547" spans="1:22" x14ac:dyDescent="0.25">
      <c r="A547" s="3">
        <v>39294</v>
      </c>
      <c r="B547" s="1">
        <v>1864</v>
      </c>
      <c r="C547" s="1">
        <v>1876</v>
      </c>
      <c r="D547" s="1">
        <v>1864</v>
      </c>
      <c r="E547" s="1">
        <v>1875</v>
      </c>
      <c r="F547" s="10">
        <f t="shared" si="84"/>
        <v>0</v>
      </c>
      <c r="G547" s="1">
        <f t="shared" si="89"/>
        <v>-0.21070336764182893</v>
      </c>
      <c r="H547" s="15">
        <f t="shared" si="85"/>
        <v>-1.0554089709762571E-2</v>
      </c>
      <c r="I547" s="10">
        <f t="shared" si="80"/>
        <v>5.9012875536481602E-3</v>
      </c>
      <c r="J547" s="15">
        <f t="shared" si="81"/>
        <v>5.8666666666666867E-3</v>
      </c>
      <c r="K547" s="1">
        <f t="shared" si="82"/>
        <v>6.2130578095833376E-4</v>
      </c>
      <c r="L547" s="15">
        <f t="shared" si="83"/>
        <v>5.2453608857083531E-3</v>
      </c>
      <c r="M547" s="19" t="str">
        <f t="shared" si="87"/>
        <v>Compra</v>
      </c>
      <c r="N547" s="10">
        <f t="shared" si="88"/>
        <v>5.8666666666666867E-3</v>
      </c>
      <c r="O547" s="5">
        <f t="shared" si="86"/>
        <v>-0.13287940985835511</v>
      </c>
      <c r="P547" s="5"/>
      <c r="Q547" s="5"/>
      <c r="R547" s="5"/>
      <c r="T547" s="12">
        <v>521</v>
      </c>
      <c r="U547" s="12">
        <v>-1.3126097494248197E-3</v>
      </c>
      <c r="V547" s="12">
        <v>6.9594269978848766E-3</v>
      </c>
    </row>
    <row r="548" spans="1:22" x14ac:dyDescent="0.25">
      <c r="A548" s="3">
        <v>39295</v>
      </c>
      <c r="B548" s="1">
        <v>1895</v>
      </c>
      <c r="C548" s="1">
        <v>1901</v>
      </c>
      <c r="D548" s="1">
        <v>1885</v>
      </c>
      <c r="E548" s="1">
        <v>1886</v>
      </c>
      <c r="F548" s="10">
        <f t="shared" si="84"/>
        <v>5.8666666666666867E-3</v>
      </c>
      <c r="G548" s="1">
        <f t="shared" si="89"/>
        <v>-0.20482109889610697</v>
      </c>
      <c r="H548" s="15">
        <f t="shared" si="85"/>
        <v>0</v>
      </c>
      <c r="I548" s="10">
        <f t="shared" si="80"/>
        <v>-4.749340369393118E-3</v>
      </c>
      <c r="J548" s="15">
        <f t="shared" si="81"/>
        <v>-3.1813361611876534E-3</v>
      </c>
      <c r="K548" s="1">
        <f t="shared" si="82"/>
        <v>-5.3573274783285546E-5</v>
      </c>
      <c r="L548" s="15">
        <f t="shared" si="83"/>
        <v>-3.127762886404368E-3</v>
      </c>
      <c r="M548" s="19" t="str">
        <f t="shared" si="87"/>
        <v>Venda</v>
      </c>
      <c r="N548" s="10">
        <f t="shared" si="88"/>
        <v>3.1813361611876534E-3</v>
      </c>
      <c r="O548" s="5">
        <f t="shared" si="86"/>
        <v>-0.12969807369716746</v>
      </c>
      <c r="P548" s="5"/>
      <c r="Q548" s="5"/>
      <c r="R548" s="5"/>
      <c r="T548" s="12">
        <v>522</v>
      </c>
      <c r="U548" s="12">
        <v>-3.4231107276699451E-4</v>
      </c>
      <c r="V548" s="12">
        <v>-1.2419301995124813E-2</v>
      </c>
    </row>
    <row r="549" spans="1:22" x14ac:dyDescent="0.25">
      <c r="A549" s="3">
        <v>39296</v>
      </c>
      <c r="B549" s="1">
        <v>1880</v>
      </c>
      <c r="C549" s="1">
        <v>1885</v>
      </c>
      <c r="D549" s="1">
        <v>1876</v>
      </c>
      <c r="E549" s="1">
        <v>1880</v>
      </c>
      <c r="F549" s="10">
        <f t="shared" si="84"/>
        <v>-3.1813361611876534E-3</v>
      </c>
      <c r="G549" s="1">
        <f t="shared" si="89"/>
        <v>-0.10748769204015764</v>
      </c>
      <c r="H549" s="15">
        <f t="shared" si="85"/>
        <v>5.8666666666666867E-3</v>
      </c>
      <c r="I549" s="10">
        <f t="shared" si="80"/>
        <v>0</v>
      </c>
      <c r="J549" s="15">
        <f t="shared" si="81"/>
        <v>1.4893617021276562E-2</v>
      </c>
      <c r="K549" s="1">
        <f t="shared" si="82"/>
        <v>-6.8801394063020059E-4</v>
      </c>
      <c r="L549" s="15">
        <f t="shared" si="83"/>
        <v>1.5581630961906762E-2</v>
      </c>
      <c r="M549" s="19" t="str">
        <f t="shared" si="87"/>
        <v>Compra</v>
      </c>
      <c r="N549" s="10">
        <f t="shared" si="88"/>
        <v>1.4893617021276562E-2</v>
      </c>
      <c r="O549" s="5">
        <f t="shared" si="86"/>
        <v>-0.1148044566758909</v>
      </c>
      <c r="P549" s="5"/>
      <c r="Q549" s="5"/>
      <c r="R549" s="5"/>
      <c r="T549" s="12">
        <v>523</v>
      </c>
      <c r="U549" s="12">
        <v>-2.0195158265175705E-4</v>
      </c>
      <c r="V549" s="12">
        <v>-3.4174899892200159E-3</v>
      </c>
    </row>
    <row r="550" spans="1:22" x14ac:dyDescent="0.25">
      <c r="A550" s="3">
        <v>39297</v>
      </c>
      <c r="B550" s="1">
        <v>1878</v>
      </c>
      <c r="C550" s="1">
        <v>1911</v>
      </c>
      <c r="D550" s="1">
        <v>1875</v>
      </c>
      <c r="E550" s="1">
        <v>1908</v>
      </c>
      <c r="F550" s="10">
        <f t="shared" si="84"/>
        <v>1.4893617021276562E-2</v>
      </c>
      <c r="G550" s="1">
        <f t="shared" si="89"/>
        <v>0.20010026928760902</v>
      </c>
      <c r="H550" s="15">
        <f t="shared" si="85"/>
        <v>-3.1813361611876534E-3</v>
      </c>
      <c r="I550" s="10">
        <f t="shared" si="80"/>
        <v>1.5974440894568787E-2</v>
      </c>
      <c r="J550" s="15">
        <f t="shared" si="81"/>
        <v>-1.0482180293500676E-3</v>
      </c>
      <c r="K550" s="1">
        <f t="shared" si="82"/>
        <v>-2.984783912755182E-4</v>
      </c>
      <c r="L550" s="15">
        <f t="shared" si="83"/>
        <v>-7.4973963807454939E-4</v>
      </c>
      <c r="M550" s="19" t="str">
        <f t="shared" si="87"/>
        <v>Venda</v>
      </c>
      <c r="N550" s="10">
        <f t="shared" si="88"/>
        <v>1.0482180293500676E-3</v>
      </c>
      <c r="O550" s="5">
        <f t="shared" si="86"/>
        <v>-0.11375623864654083</v>
      </c>
      <c r="P550" s="5"/>
      <c r="Q550" s="5"/>
      <c r="R550" s="5"/>
      <c r="T550" s="12">
        <v>524</v>
      </c>
      <c r="U550" s="12">
        <v>1.0087870313144375E-3</v>
      </c>
      <c r="V550" s="12">
        <v>-1.2682577111275716E-3</v>
      </c>
    </row>
    <row r="551" spans="1:22" x14ac:dyDescent="0.25">
      <c r="A551" s="3">
        <v>39300</v>
      </c>
      <c r="B551" s="1">
        <v>1904.5</v>
      </c>
      <c r="C551" s="1">
        <v>1923</v>
      </c>
      <c r="D551" s="1">
        <v>1903</v>
      </c>
      <c r="E551" s="1">
        <v>1906</v>
      </c>
      <c r="F551" s="10">
        <f t="shared" si="84"/>
        <v>-1.0482180293500676E-3</v>
      </c>
      <c r="G551" s="1">
        <f t="shared" si="89"/>
        <v>-0.28510136771551353</v>
      </c>
      <c r="H551" s="15">
        <f t="shared" si="85"/>
        <v>1.4893617021276562E-2</v>
      </c>
      <c r="I551" s="10">
        <f t="shared" si="80"/>
        <v>7.8760829614066274E-4</v>
      </c>
      <c r="J551" s="15">
        <f t="shared" si="81"/>
        <v>2.6232948583420068E-3</v>
      </c>
      <c r="K551" s="1">
        <f t="shared" si="82"/>
        <v>-1.4814589773371953E-3</v>
      </c>
      <c r="L551" s="15">
        <f t="shared" si="83"/>
        <v>4.1047538356792021E-3</v>
      </c>
      <c r="M551" s="19" t="str">
        <f t="shared" si="87"/>
        <v>Compra</v>
      </c>
      <c r="N551" s="10">
        <f t="shared" si="88"/>
        <v>2.6232948583420068E-3</v>
      </c>
      <c r="O551" s="5">
        <f t="shared" si="86"/>
        <v>-0.11113294378819882</v>
      </c>
      <c r="P551" s="5"/>
      <c r="Q551" s="5"/>
      <c r="R551" s="5"/>
      <c r="T551" s="12">
        <v>525</v>
      </c>
      <c r="U551" s="12">
        <v>1.5298634303845867E-4</v>
      </c>
      <c r="V551" s="12">
        <v>-2.7483665662411732E-3</v>
      </c>
    </row>
    <row r="552" spans="1:22" x14ac:dyDescent="0.25">
      <c r="A552" s="3">
        <v>39301</v>
      </c>
      <c r="B552" s="1">
        <v>1902.5</v>
      </c>
      <c r="C552" s="1">
        <v>1920</v>
      </c>
      <c r="D552" s="1">
        <v>1899</v>
      </c>
      <c r="E552" s="1">
        <v>1911</v>
      </c>
      <c r="F552" s="10">
        <f t="shared" si="84"/>
        <v>2.6232948583420068E-3</v>
      </c>
      <c r="G552" s="1">
        <f t="shared" si="89"/>
        <v>-0.69422003605819815</v>
      </c>
      <c r="H552" s="15">
        <f t="shared" si="85"/>
        <v>-1.0482180293500676E-3</v>
      </c>
      <c r="I552" s="10">
        <f t="shared" si="80"/>
        <v>4.4678055190539023E-3</v>
      </c>
      <c r="J552" s="15">
        <f t="shared" si="81"/>
        <v>-1.0204081632653073E-2</v>
      </c>
      <c r="K552" s="1">
        <f t="shared" si="82"/>
        <v>-1.3433996325065597E-4</v>
      </c>
      <c r="L552" s="15">
        <f t="shared" si="83"/>
        <v>-1.0069741669402417E-2</v>
      </c>
      <c r="M552" s="19" t="str">
        <f t="shared" si="87"/>
        <v>Venda</v>
      </c>
      <c r="N552" s="10">
        <f t="shared" si="88"/>
        <v>1.0204081632653073E-2</v>
      </c>
      <c r="O552" s="5">
        <f t="shared" si="86"/>
        <v>-0.10092886215554575</v>
      </c>
      <c r="P552" s="5"/>
      <c r="Q552" s="5"/>
      <c r="R552" s="5"/>
      <c r="T552" s="12">
        <v>526</v>
      </c>
      <c r="U552" s="12">
        <v>-3.4505410361673037E-5</v>
      </c>
      <c r="V552" s="12">
        <v>-1.5267748394431687E-3</v>
      </c>
    </row>
    <row r="553" spans="1:22" x14ac:dyDescent="0.25">
      <c r="A553" s="3">
        <v>39302</v>
      </c>
      <c r="B553" s="1">
        <v>1896</v>
      </c>
      <c r="C553" s="1">
        <v>1896.5</v>
      </c>
      <c r="D553" s="1">
        <v>1888</v>
      </c>
      <c r="E553" s="1">
        <v>1891.5</v>
      </c>
      <c r="F553" s="10">
        <f t="shared" si="84"/>
        <v>-1.0204081632653073E-2</v>
      </c>
      <c r="G553" s="1">
        <f t="shared" si="89"/>
        <v>-0.61198505662756186</v>
      </c>
      <c r="H553" s="15">
        <f t="shared" si="85"/>
        <v>2.6232948583420068E-3</v>
      </c>
      <c r="I553" s="10">
        <f t="shared" si="80"/>
        <v>-2.373417721519E-3</v>
      </c>
      <c r="J553" s="15">
        <f t="shared" si="81"/>
        <v>2.1411578112608964E-2</v>
      </c>
      <c r="K553" s="1">
        <f t="shared" si="82"/>
        <v>-3.0260975225587095E-4</v>
      </c>
      <c r="L553" s="15">
        <f t="shared" si="83"/>
        <v>2.1714187864864835E-2</v>
      </c>
      <c r="M553" s="19" t="str">
        <f t="shared" si="87"/>
        <v>Compra</v>
      </c>
      <c r="N553" s="10">
        <f t="shared" si="88"/>
        <v>2.1411578112608964E-2</v>
      </c>
      <c r="O553" s="5">
        <f t="shared" si="86"/>
        <v>-7.9517284042936787E-2</v>
      </c>
      <c r="P553" s="5"/>
      <c r="Q553" s="5"/>
      <c r="R553" s="5"/>
      <c r="T553" s="12">
        <v>527</v>
      </c>
      <c r="U553" s="12">
        <v>3.9649793132111893E-5</v>
      </c>
      <c r="V553" s="12">
        <v>-3.1670931082220734E-3</v>
      </c>
    </row>
    <row r="554" spans="1:22" x14ac:dyDescent="0.25">
      <c r="A554" s="3">
        <v>39303</v>
      </c>
      <c r="B554" s="1">
        <v>1905</v>
      </c>
      <c r="C554" s="1">
        <v>1938</v>
      </c>
      <c r="D554" s="1">
        <v>1905</v>
      </c>
      <c r="E554" s="1">
        <v>1932</v>
      </c>
      <c r="F554" s="10">
        <f t="shared" si="84"/>
        <v>2.1411578112608964E-2</v>
      </c>
      <c r="G554" s="1">
        <f t="shared" si="89"/>
        <v>-0.95884906294128491</v>
      </c>
      <c r="H554" s="15">
        <f t="shared" si="85"/>
        <v>-1.0204081632653073E-2</v>
      </c>
      <c r="I554" s="10">
        <f t="shared" si="80"/>
        <v>1.4173228346456623E-2</v>
      </c>
      <c r="J554" s="15">
        <f t="shared" si="81"/>
        <v>1.3457556935817738E-2</v>
      </c>
      <c r="K554" s="1">
        <f t="shared" si="82"/>
        <v>4.6355009762997959E-4</v>
      </c>
      <c r="L554" s="15">
        <f t="shared" si="83"/>
        <v>1.2994006838187759E-2</v>
      </c>
      <c r="M554" s="19" t="str">
        <f t="shared" si="87"/>
        <v>Compra</v>
      </c>
      <c r="N554" s="10">
        <f t="shared" si="88"/>
        <v>1.3457556935817738E-2</v>
      </c>
      <c r="O554" s="5">
        <f t="shared" si="86"/>
        <v>-6.6059727107119048E-2</v>
      </c>
      <c r="P554" s="5"/>
      <c r="Q554" s="5"/>
      <c r="R554" s="5"/>
      <c r="T554" s="12">
        <v>528</v>
      </c>
      <c r="U554" s="12">
        <v>-1.0898335943559595E-6</v>
      </c>
      <c r="V554" s="12">
        <v>1.8311551930715181E-3</v>
      </c>
    </row>
    <row r="555" spans="1:22" x14ac:dyDescent="0.25">
      <c r="A555" s="3">
        <v>39304</v>
      </c>
      <c r="B555" s="1">
        <v>1960</v>
      </c>
      <c r="C555" s="1">
        <v>1975</v>
      </c>
      <c r="D555" s="1">
        <v>1939.5</v>
      </c>
      <c r="E555" s="1">
        <v>1958</v>
      </c>
      <c r="F555" s="10">
        <f t="shared" si="84"/>
        <v>1.3457556935817738E-2</v>
      </c>
      <c r="G555" s="1">
        <f t="shared" si="89"/>
        <v>-0.18885486936331505</v>
      </c>
      <c r="H555" s="15">
        <f t="shared" si="85"/>
        <v>2.1411578112608964E-2</v>
      </c>
      <c r="I555" s="10">
        <f t="shared" si="80"/>
        <v>-1.0204081632653184E-3</v>
      </c>
      <c r="J555" s="15">
        <f t="shared" si="81"/>
        <v>0</v>
      </c>
      <c r="K555" s="1">
        <f t="shared" si="82"/>
        <v>-2.0187136864422304E-3</v>
      </c>
      <c r="L555" s="15">
        <f t="shared" si="83"/>
        <v>2.0187136864422304E-3</v>
      </c>
      <c r="M555" s="19" t="str">
        <f t="shared" si="87"/>
        <v>Compra</v>
      </c>
      <c r="N555" s="10">
        <f t="shared" si="88"/>
        <v>0</v>
      </c>
      <c r="O555" s="5">
        <f t="shared" si="86"/>
        <v>-6.6059727107119048E-2</v>
      </c>
      <c r="P555" s="5"/>
      <c r="Q555" s="5"/>
      <c r="R555" s="5"/>
      <c r="T555" s="12">
        <v>529</v>
      </c>
      <c r="U555" s="12">
        <v>1.650001532857741E-4</v>
      </c>
      <c r="V555" s="12">
        <v>-5.3842068338702835E-3</v>
      </c>
    </row>
    <row r="556" spans="1:22" x14ac:dyDescent="0.25">
      <c r="A556" s="3">
        <v>39307</v>
      </c>
      <c r="B556" s="1">
        <v>1939</v>
      </c>
      <c r="C556" s="1">
        <v>1958</v>
      </c>
      <c r="D556" s="1">
        <v>1937</v>
      </c>
      <c r="E556" s="1">
        <v>1958</v>
      </c>
      <c r="F556" s="10">
        <f t="shared" si="84"/>
        <v>0</v>
      </c>
      <c r="G556" s="1">
        <f t="shared" si="89"/>
        <v>-0.1678719052234989</v>
      </c>
      <c r="H556" s="15">
        <f t="shared" si="85"/>
        <v>1.3457556935817738E-2</v>
      </c>
      <c r="I556" s="10">
        <f t="shared" si="80"/>
        <v>9.7988653945333404E-3</v>
      </c>
      <c r="J556" s="15">
        <f t="shared" si="81"/>
        <v>2.0429009193054126E-2</v>
      </c>
      <c r="K556" s="1">
        <f t="shared" si="82"/>
        <v>-1.578031484238697E-3</v>
      </c>
      <c r="L556" s="15">
        <f t="shared" si="83"/>
        <v>2.2007040677292825E-2</v>
      </c>
      <c r="M556" s="19" t="str">
        <f t="shared" si="87"/>
        <v>Compra</v>
      </c>
      <c r="N556" s="10">
        <f t="shared" si="88"/>
        <v>2.0429009193054126E-2</v>
      </c>
      <c r="O556" s="5">
        <f t="shared" si="86"/>
        <v>-4.5630717914064922E-2</v>
      </c>
      <c r="P556" s="5"/>
      <c r="Q556" s="5"/>
      <c r="R556" s="5"/>
      <c r="T556" s="12">
        <v>530</v>
      </c>
      <c r="U556" s="12">
        <v>-1.687044835057871E-4</v>
      </c>
      <c r="V556" s="12">
        <v>-8.8061345983106009E-4</v>
      </c>
    </row>
    <row r="557" spans="1:22" x14ac:dyDescent="0.25">
      <c r="A557" s="3">
        <v>39308</v>
      </c>
      <c r="B557" s="1">
        <v>1955</v>
      </c>
      <c r="C557" s="1">
        <v>1999</v>
      </c>
      <c r="D557" s="1">
        <v>1953</v>
      </c>
      <c r="E557" s="1">
        <v>1998</v>
      </c>
      <c r="F557" s="10">
        <f t="shared" si="84"/>
        <v>2.0429009193054126E-2</v>
      </c>
      <c r="G557" s="1">
        <f t="shared" si="89"/>
        <v>-0.33777047633128809</v>
      </c>
      <c r="H557" s="15">
        <f t="shared" si="85"/>
        <v>0</v>
      </c>
      <c r="I557" s="10">
        <f t="shared" si="80"/>
        <v>2.1994884910485846E-2</v>
      </c>
      <c r="J557" s="15">
        <f t="shared" si="81"/>
        <v>3.1031031031031109E-2</v>
      </c>
      <c r="K557" s="1">
        <f t="shared" si="82"/>
        <v>-6.70316023716062E-4</v>
      </c>
      <c r="L557" s="15">
        <f t="shared" si="83"/>
        <v>3.170134705474717E-2</v>
      </c>
      <c r="M557" s="19" t="str">
        <f t="shared" si="87"/>
        <v>Venda</v>
      </c>
      <c r="N557" s="10">
        <f t="shared" si="88"/>
        <v>-3.1031031031031109E-2</v>
      </c>
      <c r="O557" s="5">
        <f t="shared" si="86"/>
        <v>-7.6661748945096031E-2</v>
      </c>
      <c r="P557" s="5"/>
      <c r="Q557" s="5"/>
      <c r="R557" s="5"/>
      <c r="T557" s="12">
        <v>531</v>
      </c>
      <c r="U557" s="12">
        <v>3.9138305891883891E-4</v>
      </c>
      <c r="V557" s="12">
        <v>-5.6434838992549547E-3</v>
      </c>
    </row>
    <row r="558" spans="1:22" x14ac:dyDescent="0.25">
      <c r="A558" s="3">
        <v>39309</v>
      </c>
      <c r="B558" s="1">
        <v>2014</v>
      </c>
      <c r="C558" s="1">
        <v>2060</v>
      </c>
      <c r="D558" s="1">
        <v>1987</v>
      </c>
      <c r="E558" s="1">
        <v>2060</v>
      </c>
      <c r="F558" s="10">
        <f t="shared" si="84"/>
        <v>3.1031031031031109E-2</v>
      </c>
      <c r="G558" s="1">
        <f t="shared" si="89"/>
        <v>-9.9413995036994177E-2</v>
      </c>
      <c r="H558" s="15">
        <f t="shared" si="85"/>
        <v>2.0429009193054126E-2</v>
      </c>
      <c r="I558" s="10">
        <f t="shared" si="80"/>
        <v>2.2840119165839168E-2</v>
      </c>
      <c r="J558" s="15">
        <f t="shared" si="81"/>
        <v>0</v>
      </c>
      <c r="K558" s="1">
        <f t="shared" si="82"/>
        <v>-2.5016010128447643E-3</v>
      </c>
      <c r="L558" s="15">
        <f t="shared" si="83"/>
        <v>2.5016010128447643E-3</v>
      </c>
      <c r="M558" s="19" t="str">
        <f t="shared" si="87"/>
        <v>Venda</v>
      </c>
      <c r="N558" s="10">
        <f t="shared" si="88"/>
        <v>0</v>
      </c>
      <c r="O558" s="5">
        <f t="shared" si="86"/>
        <v>-7.6661748945096031E-2</v>
      </c>
      <c r="P558" s="5"/>
      <c r="Q558" s="5"/>
      <c r="R558" s="5"/>
      <c r="T558" s="12">
        <v>532</v>
      </c>
      <c r="U558" s="12">
        <v>1.8056282567865655E-4</v>
      </c>
      <c r="V558" s="12">
        <v>-1.1532199573302728E-2</v>
      </c>
    </row>
    <row r="559" spans="1:22" x14ac:dyDescent="0.25">
      <c r="A559" s="3">
        <v>39310</v>
      </c>
      <c r="B559" s="1">
        <v>2125</v>
      </c>
      <c r="C559" s="1">
        <v>2131</v>
      </c>
      <c r="D559" s="1">
        <v>2058</v>
      </c>
      <c r="E559" s="1">
        <v>2060</v>
      </c>
      <c r="F559" s="10">
        <f t="shared" si="84"/>
        <v>0</v>
      </c>
      <c r="G559" s="1">
        <f t="shared" si="89"/>
        <v>-0.37555490923338253</v>
      </c>
      <c r="H559" s="15">
        <f t="shared" si="85"/>
        <v>3.1031031031031109E-2</v>
      </c>
      <c r="I559" s="10">
        <f t="shared" si="80"/>
        <v>-3.0588235294117694E-2</v>
      </c>
      <c r="J559" s="15">
        <f t="shared" si="81"/>
        <v>-2.5242718446601975E-2</v>
      </c>
      <c r="K559" s="1">
        <f t="shared" si="82"/>
        <v>-2.1496454242503132E-3</v>
      </c>
      <c r="L559" s="15">
        <f t="shared" si="83"/>
        <v>-2.3093073022351661E-2</v>
      </c>
      <c r="M559" s="19" t="str">
        <f t="shared" si="87"/>
        <v>Compra</v>
      </c>
      <c r="N559" s="10">
        <f t="shared" si="88"/>
        <v>-2.5242718446601975E-2</v>
      </c>
      <c r="O559" s="5">
        <f t="shared" si="86"/>
        <v>-0.10190446739169801</v>
      </c>
      <c r="P559" s="5"/>
      <c r="Q559" s="5"/>
      <c r="R559" s="5"/>
      <c r="T559" s="12">
        <v>533</v>
      </c>
      <c r="U559" s="12">
        <v>4.8456351447598425E-4</v>
      </c>
      <c r="V559" s="12">
        <v>-5.8250174530607166E-3</v>
      </c>
    </row>
    <row r="560" spans="1:22" x14ac:dyDescent="0.25">
      <c r="A560" s="3">
        <v>39311</v>
      </c>
      <c r="B560" s="1">
        <v>2075</v>
      </c>
      <c r="C560" s="1">
        <v>2075</v>
      </c>
      <c r="D560" s="1">
        <v>2000</v>
      </c>
      <c r="E560" s="1">
        <v>2008</v>
      </c>
      <c r="F560" s="10">
        <f t="shared" si="84"/>
        <v>-2.5242718446601975E-2</v>
      </c>
      <c r="G560" s="1">
        <f t="shared" si="89"/>
        <v>0.40853649198349279</v>
      </c>
      <c r="H560" s="15">
        <f t="shared" si="85"/>
        <v>0</v>
      </c>
      <c r="I560" s="10">
        <f t="shared" si="80"/>
        <v>-3.2289156626505999E-2</v>
      </c>
      <c r="J560" s="15">
        <f t="shared" si="81"/>
        <v>1.220119521912344E-2</v>
      </c>
      <c r="K560" s="1">
        <f t="shared" si="82"/>
        <v>5.386110033006894E-4</v>
      </c>
      <c r="L560" s="15">
        <f t="shared" si="83"/>
        <v>1.166258421582275E-2</v>
      </c>
      <c r="M560" s="19" t="str">
        <f t="shared" si="87"/>
        <v>Compra</v>
      </c>
      <c r="N560" s="10">
        <f t="shared" si="88"/>
        <v>1.220119521912344E-2</v>
      </c>
      <c r="O560" s="5">
        <f t="shared" si="86"/>
        <v>-8.9703272172574566E-2</v>
      </c>
      <c r="P560" s="5"/>
      <c r="Q560" s="5"/>
      <c r="R560" s="5"/>
      <c r="T560" s="12">
        <v>534</v>
      </c>
      <c r="U560" s="12">
        <v>9.0881964783104158E-4</v>
      </c>
      <c r="V560" s="12">
        <v>3.1180259897527788E-3</v>
      </c>
    </row>
    <row r="561" spans="1:22" x14ac:dyDescent="0.25">
      <c r="A561" s="3">
        <v>39314</v>
      </c>
      <c r="B561" s="1">
        <v>2006</v>
      </c>
      <c r="C561" s="1">
        <v>2064</v>
      </c>
      <c r="D561" s="1">
        <v>2000</v>
      </c>
      <c r="E561" s="1">
        <v>2032.5</v>
      </c>
      <c r="F561" s="10">
        <f t="shared" si="84"/>
        <v>1.220119521912344E-2</v>
      </c>
      <c r="G561" s="1">
        <f t="shared" si="89"/>
        <v>6.6221340051303895E-2</v>
      </c>
      <c r="H561" s="15">
        <f t="shared" si="85"/>
        <v>-2.5242718446601975E-2</v>
      </c>
      <c r="I561" s="10">
        <f t="shared" si="80"/>
        <v>1.3210368893320057E-2</v>
      </c>
      <c r="J561" s="15">
        <f t="shared" si="81"/>
        <v>5.658056580565729E-3</v>
      </c>
      <c r="K561" s="1">
        <f t="shared" si="82"/>
        <v>1.7115324893017931E-3</v>
      </c>
      <c r="L561" s="15">
        <f t="shared" si="83"/>
        <v>3.9465240912639355E-3</v>
      </c>
      <c r="M561" s="19" t="str">
        <f t="shared" si="87"/>
        <v>Compra</v>
      </c>
      <c r="N561" s="10">
        <f t="shared" si="88"/>
        <v>5.658056580565729E-3</v>
      </c>
      <c r="O561" s="5">
        <f t="shared" si="86"/>
        <v>-8.4045215592008837E-2</v>
      </c>
      <c r="P561" s="5"/>
      <c r="Q561" s="5"/>
      <c r="R561" s="5"/>
      <c r="T561" s="12">
        <v>535</v>
      </c>
      <c r="U561" s="12">
        <v>2.2935804916560768E-4</v>
      </c>
      <c r="V561" s="12">
        <v>-4.7748125946201272E-3</v>
      </c>
    </row>
    <row r="562" spans="1:22" x14ac:dyDescent="0.25">
      <c r="A562" s="3">
        <v>39315</v>
      </c>
      <c r="B562" s="1">
        <v>2025</v>
      </c>
      <c r="C562" s="1">
        <v>2052</v>
      </c>
      <c r="D562" s="1">
        <v>2021</v>
      </c>
      <c r="E562" s="1">
        <v>2044</v>
      </c>
      <c r="F562" s="10">
        <f t="shared" si="84"/>
        <v>5.658056580565729E-3</v>
      </c>
      <c r="G562" s="1">
        <f t="shared" si="89"/>
        <v>0.1139820793062304</v>
      </c>
      <c r="H562" s="15">
        <f t="shared" si="85"/>
        <v>1.220119521912344E-2</v>
      </c>
      <c r="I562" s="10">
        <f t="shared" si="80"/>
        <v>9.3827160493826778E-3</v>
      </c>
      <c r="J562" s="15">
        <f t="shared" si="81"/>
        <v>-2.2994129158512733E-2</v>
      </c>
      <c r="K562" s="1">
        <f t="shared" si="82"/>
        <v>-1.4835498971938819E-3</v>
      </c>
      <c r="L562" s="15">
        <f t="shared" si="83"/>
        <v>-2.151057926131885E-2</v>
      </c>
      <c r="M562" s="19" t="str">
        <f t="shared" si="87"/>
        <v>Compra</v>
      </c>
      <c r="N562" s="10">
        <f t="shared" si="88"/>
        <v>-2.2994129158512733E-2</v>
      </c>
      <c r="O562" s="5">
        <f t="shared" si="86"/>
        <v>-0.10703934475052157</v>
      </c>
      <c r="P562" s="5"/>
      <c r="Q562" s="5"/>
      <c r="R562" s="5"/>
      <c r="T562" s="12">
        <v>536</v>
      </c>
      <c r="U562" s="12">
        <v>-4.2388838458577314E-4</v>
      </c>
      <c r="V562" s="12">
        <v>-6.5051397909939425E-4</v>
      </c>
    </row>
    <row r="563" spans="1:22" x14ac:dyDescent="0.25">
      <c r="A563" s="3">
        <v>39316</v>
      </c>
      <c r="B563" s="1">
        <v>2017</v>
      </c>
      <c r="C563" s="1">
        <v>2021</v>
      </c>
      <c r="D563" s="1">
        <v>1994.5</v>
      </c>
      <c r="E563" s="1">
        <v>1997</v>
      </c>
      <c r="F563" s="10">
        <f t="shared" si="84"/>
        <v>-2.2994129158512733E-2</v>
      </c>
      <c r="G563" s="1">
        <f t="shared" si="89"/>
        <v>-0.13503019296530422</v>
      </c>
      <c r="H563" s="15">
        <f t="shared" si="85"/>
        <v>5.658056580565729E-3</v>
      </c>
      <c r="I563" s="10">
        <f t="shared" si="80"/>
        <v>-9.9157164105106999E-3</v>
      </c>
      <c r="J563" s="15">
        <f t="shared" si="81"/>
        <v>-5.0075112669003552E-3</v>
      </c>
      <c r="K563" s="1">
        <f t="shared" si="82"/>
        <v>-4.3415263457310916E-4</v>
      </c>
      <c r="L563" s="15">
        <f t="shared" si="83"/>
        <v>-4.5733586323272457E-3</v>
      </c>
      <c r="M563" s="19" t="str">
        <f t="shared" si="87"/>
        <v>Compra</v>
      </c>
      <c r="N563" s="10">
        <f t="shared" si="88"/>
        <v>-5.0075112669003552E-3</v>
      </c>
      <c r="O563" s="5">
        <f t="shared" si="86"/>
        <v>-0.11204685601742193</v>
      </c>
      <c r="P563" s="5"/>
      <c r="Q563" s="5"/>
      <c r="R563" s="5"/>
      <c r="T563" s="12">
        <v>537</v>
      </c>
      <c r="U563" s="12">
        <v>3.1920652987522702E-4</v>
      </c>
      <c r="V563" s="12">
        <v>1.5630198750723908E-3</v>
      </c>
    </row>
    <row r="564" spans="1:22" x14ac:dyDescent="0.25">
      <c r="A564" s="3">
        <v>39317</v>
      </c>
      <c r="B564" s="1">
        <v>1982</v>
      </c>
      <c r="C564" s="1">
        <v>2006</v>
      </c>
      <c r="D564" s="1">
        <v>1978</v>
      </c>
      <c r="E564" s="1">
        <v>1987</v>
      </c>
      <c r="F564" s="10">
        <f t="shared" si="84"/>
        <v>-5.0075112669003552E-3</v>
      </c>
      <c r="G564" s="1">
        <f t="shared" si="89"/>
        <v>-0.40344051908670292</v>
      </c>
      <c r="H564" s="15">
        <f t="shared" si="85"/>
        <v>-2.2994129158512733E-2</v>
      </c>
      <c r="I564" s="10">
        <f t="shared" si="80"/>
        <v>2.5227043390514403E-3</v>
      </c>
      <c r="J564" s="15">
        <f t="shared" si="81"/>
        <v>-2.4660291897332653E-2</v>
      </c>
      <c r="K564" s="1">
        <f t="shared" si="82"/>
        <v>1.8080596150902618E-3</v>
      </c>
      <c r="L564" s="15">
        <f t="shared" si="83"/>
        <v>-2.6468351512422914E-2</v>
      </c>
      <c r="M564" s="19" t="str">
        <f t="shared" si="87"/>
        <v>Compra</v>
      </c>
      <c r="N564" s="10">
        <f t="shared" si="88"/>
        <v>-2.4660291897332653E-2</v>
      </c>
      <c r="O564" s="5">
        <f t="shared" si="86"/>
        <v>-0.13670714791475458</v>
      </c>
      <c r="P564" s="5"/>
      <c r="Q564" s="5"/>
      <c r="R564" s="5"/>
      <c r="T564" s="12">
        <v>538</v>
      </c>
      <c r="U564" s="12">
        <v>-1.7548318261601648E-4</v>
      </c>
      <c r="V564" s="12">
        <v>-1.4348227755160358E-3</v>
      </c>
    </row>
    <row r="565" spans="1:22" x14ac:dyDescent="0.25">
      <c r="A565" s="3">
        <v>39318</v>
      </c>
      <c r="B565" s="1">
        <v>1990</v>
      </c>
      <c r="C565" s="1">
        <v>1993</v>
      </c>
      <c r="D565" s="1">
        <v>1937.5</v>
      </c>
      <c r="E565" s="1">
        <v>1938</v>
      </c>
      <c r="F565" s="10">
        <f t="shared" si="84"/>
        <v>-2.4660291897332653E-2</v>
      </c>
      <c r="G565" s="1">
        <f t="shared" si="89"/>
        <v>-0.33592557744255563</v>
      </c>
      <c r="H565" s="15">
        <f t="shared" si="85"/>
        <v>-5.0075112669003552E-3</v>
      </c>
      <c r="I565" s="10">
        <f t="shared" si="80"/>
        <v>-2.6130653266331683E-2</v>
      </c>
      <c r="J565" s="15">
        <f t="shared" si="81"/>
        <v>1.393188854489158E-2</v>
      </c>
      <c r="K565" s="1">
        <f t="shared" si="82"/>
        <v>8.9962275162584911E-4</v>
      </c>
      <c r="L565" s="15">
        <f t="shared" si="83"/>
        <v>1.303226579326573E-2</v>
      </c>
      <c r="M565" s="19" t="str">
        <f t="shared" si="87"/>
        <v>Compra</v>
      </c>
      <c r="N565" s="10">
        <f t="shared" si="88"/>
        <v>1.393188854489158E-2</v>
      </c>
      <c r="O565" s="5">
        <f t="shared" si="86"/>
        <v>-0.122775259369863</v>
      </c>
      <c r="P565" s="5"/>
      <c r="Q565" s="5"/>
      <c r="R565" s="5"/>
      <c r="T565" s="12">
        <v>539</v>
      </c>
      <c r="U565" s="12">
        <v>-2.3460286493735868E-4</v>
      </c>
      <c r="V565" s="12">
        <v>-1.024926810280459E-2</v>
      </c>
    </row>
    <row r="566" spans="1:22" x14ac:dyDescent="0.25">
      <c r="A566" s="3">
        <v>39321</v>
      </c>
      <c r="B566" s="1">
        <v>1942</v>
      </c>
      <c r="C566" s="1">
        <v>1965</v>
      </c>
      <c r="D566" s="1">
        <v>1942</v>
      </c>
      <c r="E566" s="1">
        <v>1965</v>
      </c>
      <c r="F566" s="10">
        <f t="shared" si="84"/>
        <v>1.393188854489158E-2</v>
      </c>
      <c r="G566" s="1">
        <f t="shared" si="89"/>
        <v>-0.35999458927868883</v>
      </c>
      <c r="H566" s="15">
        <f t="shared" si="85"/>
        <v>-2.4660291897332653E-2</v>
      </c>
      <c r="I566" s="10">
        <f t="shared" si="80"/>
        <v>1.1843460350154489E-2</v>
      </c>
      <c r="J566" s="15">
        <f t="shared" si="81"/>
        <v>2.5445292620865034E-2</v>
      </c>
      <c r="K566" s="1">
        <f t="shared" si="82"/>
        <v>1.7310167546999034E-3</v>
      </c>
      <c r="L566" s="15">
        <f t="shared" si="83"/>
        <v>2.3714275866165133E-2</v>
      </c>
      <c r="M566" s="19" t="str">
        <f t="shared" si="87"/>
        <v>Compra</v>
      </c>
      <c r="N566" s="10">
        <f t="shared" si="88"/>
        <v>2.5445292620865034E-2</v>
      </c>
      <c r="O566" s="5">
        <f t="shared" si="86"/>
        <v>-9.7329966748997965E-2</v>
      </c>
      <c r="P566" s="5"/>
      <c r="Q566" s="5"/>
      <c r="R566" s="5"/>
      <c r="T566" s="12">
        <v>540</v>
      </c>
      <c r="U566" s="12">
        <v>1.5933541108781446E-4</v>
      </c>
      <c r="V566" s="12">
        <v>1.3152264697578351E-2</v>
      </c>
    </row>
    <row r="567" spans="1:22" x14ac:dyDescent="0.25">
      <c r="A567" s="3">
        <v>39322</v>
      </c>
      <c r="B567" s="1">
        <v>1967</v>
      </c>
      <c r="C567" s="1">
        <v>2015</v>
      </c>
      <c r="D567" s="1">
        <v>1964</v>
      </c>
      <c r="E567" s="1">
        <v>2015</v>
      </c>
      <c r="F567" s="10">
        <f t="shared" si="84"/>
        <v>2.5445292620865034E-2</v>
      </c>
      <c r="G567" s="1">
        <f t="shared" si="89"/>
        <v>2.7019601725021377E-2</v>
      </c>
      <c r="H567" s="15">
        <f t="shared" si="85"/>
        <v>1.393188854489158E-2</v>
      </c>
      <c r="I567" s="10">
        <f t="shared" si="80"/>
        <v>2.440264361972555E-2</v>
      </c>
      <c r="J567" s="15">
        <f t="shared" si="81"/>
        <v>-2.531017369727051E-2</v>
      </c>
      <c r="K567" s="1">
        <f t="shared" si="82"/>
        <v>-1.9804538892506289E-3</v>
      </c>
      <c r="L567" s="15">
        <f t="shared" si="83"/>
        <v>-2.3329719808019882E-2</v>
      </c>
      <c r="M567" s="19" t="str">
        <f t="shared" si="87"/>
        <v>Venda</v>
      </c>
      <c r="N567" s="10">
        <f t="shared" si="88"/>
        <v>2.531017369727051E-2</v>
      </c>
      <c r="O567" s="5">
        <f t="shared" si="86"/>
        <v>-7.2019793051727454E-2</v>
      </c>
      <c r="P567" s="5"/>
      <c r="Q567" s="5"/>
      <c r="R567" s="5"/>
      <c r="T567" s="12">
        <v>541</v>
      </c>
      <c r="U567" s="12">
        <v>5.0908105320442024E-4</v>
      </c>
      <c r="V567" s="12">
        <v>-2.1176601416763156E-3</v>
      </c>
    </row>
    <row r="568" spans="1:22" x14ac:dyDescent="0.25">
      <c r="A568" s="3">
        <v>39323</v>
      </c>
      <c r="B568" s="1">
        <v>1991</v>
      </c>
      <c r="C568" s="1">
        <v>2001</v>
      </c>
      <c r="D568" s="1">
        <v>1955</v>
      </c>
      <c r="E568" s="1">
        <v>1964</v>
      </c>
      <c r="F568" s="10">
        <f t="shared" si="84"/>
        <v>-2.531017369727051E-2</v>
      </c>
      <c r="G568" s="1">
        <f t="shared" si="89"/>
        <v>-0.2214759775380192</v>
      </c>
      <c r="H568" s="15">
        <f t="shared" si="85"/>
        <v>2.5445292620865034E-2</v>
      </c>
      <c r="I568" s="10">
        <f t="shared" si="80"/>
        <v>-1.3561024610748373E-2</v>
      </c>
      <c r="J568" s="15">
        <f t="shared" si="81"/>
        <v>3.5641547861506861E-3</v>
      </c>
      <c r="K568" s="1">
        <f t="shared" si="82"/>
        <v>-2.07439204420325E-3</v>
      </c>
      <c r="L568" s="15">
        <f t="shared" si="83"/>
        <v>5.6385468303539361E-3</v>
      </c>
      <c r="M568" s="19" t="str">
        <f t="shared" si="87"/>
        <v>Compra</v>
      </c>
      <c r="N568" s="10">
        <f t="shared" si="88"/>
        <v>3.5641547861506861E-3</v>
      </c>
      <c r="O568" s="5">
        <f t="shared" si="86"/>
        <v>-6.8455638265576768E-2</v>
      </c>
      <c r="P568" s="5"/>
      <c r="Q568" s="5"/>
      <c r="R568" s="5"/>
      <c r="T568" s="12">
        <v>542</v>
      </c>
      <c r="U568" s="12">
        <v>-1.392783045887512E-3</v>
      </c>
      <c r="V568" s="12">
        <v>2.6634458663502988E-2</v>
      </c>
    </row>
    <row r="569" spans="1:22" x14ac:dyDescent="0.25">
      <c r="A569" s="3">
        <v>39324</v>
      </c>
      <c r="B569" s="1">
        <v>1974</v>
      </c>
      <c r="C569" s="1">
        <v>1989</v>
      </c>
      <c r="D569" s="1">
        <v>1960.5</v>
      </c>
      <c r="E569" s="1">
        <v>1971</v>
      </c>
      <c r="F569" s="10">
        <f t="shared" si="84"/>
        <v>3.5641547861506861E-3</v>
      </c>
      <c r="G569" s="1">
        <f t="shared" si="89"/>
        <v>-0.30083944007137708</v>
      </c>
      <c r="H569" s="15">
        <f t="shared" si="85"/>
        <v>-2.531017369727051E-2</v>
      </c>
      <c r="I569" s="10">
        <f t="shared" si="80"/>
        <v>-1.5197568389058169E-3</v>
      </c>
      <c r="J569" s="15">
        <f t="shared" si="81"/>
        <v>-3.2978183663114891E-3</v>
      </c>
      <c r="K569" s="1">
        <f t="shared" si="82"/>
        <v>2.0967795396922336E-3</v>
      </c>
      <c r="L569" s="15">
        <f t="shared" si="83"/>
        <v>-5.3945979060037227E-3</v>
      </c>
      <c r="M569" s="19" t="str">
        <f t="shared" si="87"/>
        <v>Compra</v>
      </c>
      <c r="N569" s="10">
        <f t="shared" si="88"/>
        <v>-3.2978183663114891E-3</v>
      </c>
      <c r="O569" s="5">
        <f t="shared" si="86"/>
        <v>-7.1753456631888257E-2</v>
      </c>
      <c r="P569" s="5"/>
      <c r="Q569" s="5"/>
      <c r="R569" s="5"/>
      <c r="T569" s="12">
        <v>543</v>
      </c>
      <c r="U569" s="12">
        <v>-3.0783779235938008E-4</v>
      </c>
      <c r="V569" s="12">
        <v>-7.0258447639527906E-3</v>
      </c>
    </row>
    <row r="570" spans="1:22" x14ac:dyDescent="0.25">
      <c r="A570" s="3">
        <v>39325</v>
      </c>
      <c r="B570" s="1">
        <v>1953</v>
      </c>
      <c r="C570" s="1">
        <v>1966</v>
      </c>
      <c r="D570" s="1">
        <v>1953</v>
      </c>
      <c r="E570" s="1">
        <v>1964.5</v>
      </c>
      <c r="F570" s="10">
        <f t="shared" si="84"/>
        <v>-3.2978183663114891E-3</v>
      </c>
      <c r="G570" s="1">
        <f t="shared" si="89"/>
        <v>-0.3415487190995074</v>
      </c>
      <c r="H570" s="15">
        <f t="shared" si="85"/>
        <v>3.5641547861506861E-3</v>
      </c>
      <c r="I570" s="10">
        <f t="shared" si="80"/>
        <v>5.888376856118871E-3</v>
      </c>
      <c r="J570" s="15">
        <f t="shared" si="81"/>
        <v>-5.3448714685671028E-3</v>
      </c>
      <c r="K570" s="1">
        <f t="shared" si="82"/>
        <v>-6.0362125625322376E-4</v>
      </c>
      <c r="L570" s="15">
        <f t="shared" si="83"/>
        <v>-4.741250212313879E-3</v>
      </c>
      <c r="M570" s="19" t="str">
        <f t="shared" si="87"/>
        <v>Compra</v>
      </c>
      <c r="N570" s="10">
        <f t="shared" si="88"/>
        <v>-5.3448714685671028E-3</v>
      </c>
      <c r="O570" s="5">
        <f t="shared" si="86"/>
        <v>-7.709832810045536E-2</v>
      </c>
      <c r="P570" s="5"/>
      <c r="Q570" s="5"/>
      <c r="R570" s="5"/>
      <c r="T570" s="12">
        <v>544</v>
      </c>
      <c r="U570" s="12">
        <v>-2.0372516338387344E-3</v>
      </c>
      <c r="V570" s="12">
        <v>-8.5168380759238355E-3</v>
      </c>
    </row>
    <row r="571" spans="1:22" x14ac:dyDescent="0.25">
      <c r="A571" s="3">
        <v>39328</v>
      </c>
      <c r="B571" s="1">
        <v>1968.5</v>
      </c>
      <c r="C571" s="1">
        <v>1968.5</v>
      </c>
      <c r="D571" s="1">
        <v>1945</v>
      </c>
      <c r="E571" s="1">
        <v>1954</v>
      </c>
      <c r="F571" s="10">
        <f t="shared" si="84"/>
        <v>-5.3448714685671028E-3</v>
      </c>
      <c r="G571" s="1">
        <f t="shared" si="89"/>
        <v>-0.24557968261822394</v>
      </c>
      <c r="H571" s="15">
        <f t="shared" si="85"/>
        <v>-3.2978183663114891E-3</v>
      </c>
      <c r="I571" s="10">
        <f t="shared" si="80"/>
        <v>-7.3660147320294689E-3</v>
      </c>
      <c r="J571" s="15">
        <f t="shared" si="81"/>
        <v>-1.0235414534288667E-3</v>
      </c>
      <c r="K571" s="1">
        <f t="shared" si="82"/>
        <v>3.0055953635115071E-4</v>
      </c>
      <c r="L571" s="15">
        <f t="shared" si="83"/>
        <v>-1.3241009897800174E-3</v>
      </c>
      <c r="M571" s="19" t="str">
        <f t="shared" si="87"/>
        <v>Compra</v>
      </c>
      <c r="N571" s="10">
        <f t="shared" si="88"/>
        <v>-1.0235414534288667E-3</v>
      </c>
      <c r="O571" s="5">
        <f t="shared" si="86"/>
        <v>-7.8121869553884227E-2</v>
      </c>
      <c r="P571" s="5"/>
      <c r="Q571" s="5"/>
      <c r="R571" s="5"/>
      <c r="T571" s="12">
        <v>545</v>
      </c>
      <c r="U571" s="12">
        <v>8.0614406450631084E-4</v>
      </c>
      <c r="V571" s="12">
        <v>-8.0614406450631084E-4</v>
      </c>
    </row>
    <row r="572" spans="1:22" x14ac:dyDescent="0.25">
      <c r="A572" s="3">
        <v>39329</v>
      </c>
      <c r="B572" s="1">
        <v>1967</v>
      </c>
      <c r="C572" s="1">
        <v>1970</v>
      </c>
      <c r="D572" s="1">
        <v>1950</v>
      </c>
      <c r="E572" s="1">
        <v>1952</v>
      </c>
      <c r="F572" s="10">
        <f t="shared" si="84"/>
        <v>-1.0235414534288667E-3</v>
      </c>
      <c r="G572" s="1">
        <f t="shared" si="89"/>
        <v>-0.56461664956680224</v>
      </c>
      <c r="H572" s="15">
        <f t="shared" si="85"/>
        <v>-5.3448714685671028E-3</v>
      </c>
      <c r="I572" s="10">
        <f t="shared" si="80"/>
        <v>-7.6258261311642483E-3</v>
      </c>
      <c r="J572" s="15">
        <f t="shared" si="81"/>
        <v>8.1967213114753079E-3</v>
      </c>
      <c r="K572" s="1">
        <f t="shared" si="82"/>
        <v>5.1475596854209374E-4</v>
      </c>
      <c r="L572" s="15">
        <f t="shared" si="83"/>
        <v>7.6819653429332137E-3</v>
      </c>
      <c r="M572" s="19" t="str">
        <f t="shared" si="87"/>
        <v>Compra</v>
      </c>
      <c r="N572" s="10">
        <f t="shared" si="88"/>
        <v>8.1967213114753079E-3</v>
      </c>
      <c r="O572" s="5">
        <f t="shared" si="86"/>
        <v>-6.9925148242408919E-2</v>
      </c>
      <c r="P572" s="5"/>
      <c r="Q572" s="5"/>
      <c r="R572" s="5"/>
      <c r="T572" s="12">
        <v>546</v>
      </c>
      <c r="U572" s="12">
        <v>6.2130578095833376E-4</v>
      </c>
      <c r="V572" s="12">
        <v>5.2453608857083531E-3</v>
      </c>
    </row>
    <row r="573" spans="1:22" x14ac:dyDescent="0.25">
      <c r="A573" s="3">
        <v>39330</v>
      </c>
      <c r="B573" s="1">
        <v>1966</v>
      </c>
      <c r="C573" s="1">
        <v>1977</v>
      </c>
      <c r="D573" s="1">
        <v>1961.5</v>
      </c>
      <c r="E573" s="1">
        <v>1968</v>
      </c>
      <c r="F573" s="10">
        <f t="shared" si="84"/>
        <v>8.1967213114753079E-3</v>
      </c>
      <c r="G573" s="1">
        <f t="shared" si="89"/>
        <v>-0.14925152582869175</v>
      </c>
      <c r="H573" s="15">
        <f t="shared" si="85"/>
        <v>-1.0235414534288667E-3</v>
      </c>
      <c r="I573" s="10">
        <f t="shared" si="80"/>
        <v>1.0172939979653517E-3</v>
      </c>
      <c r="J573" s="15">
        <f t="shared" si="81"/>
        <v>-9.1463414634146423E-3</v>
      </c>
      <c r="K573" s="1">
        <f t="shared" si="82"/>
        <v>-1.0446126713101113E-4</v>
      </c>
      <c r="L573" s="15">
        <f t="shared" si="83"/>
        <v>-9.0418801962836304E-3</v>
      </c>
      <c r="M573" s="19" t="str">
        <f t="shared" si="87"/>
        <v>Venda</v>
      </c>
      <c r="N573" s="10">
        <f t="shared" si="88"/>
        <v>9.1463414634146423E-3</v>
      </c>
      <c r="O573" s="5">
        <f t="shared" si="86"/>
        <v>-6.0778806778994277E-2</v>
      </c>
      <c r="P573" s="5"/>
      <c r="Q573" s="5"/>
      <c r="R573" s="5"/>
      <c r="T573" s="12">
        <v>547</v>
      </c>
      <c r="U573" s="12">
        <v>-5.3573274783285546E-5</v>
      </c>
      <c r="V573" s="12">
        <v>-3.127762886404368E-3</v>
      </c>
    </row>
    <row r="574" spans="1:22" x14ac:dyDescent="0.25">
      <c r="A574" s="3">
        <v>39331</v>
      </c>
      <c r="B574" s="1">
        <v>1969</v>
      </c>
      <c r="C574" s="1">
        <v>1969</v>
      </c>
      <c r="D574" s="1">
        <v>1950</v>
      </c>
      <c r="E574" s="1">
        <v>1950</v>
      </c>
      <c r="F574" s="10">
        <f t="shared" si="84"/>
        <v>-9.1463414634146423E-3</v>
      </c>
      <c r="G574" s="1">
        <f t="shared" si="89"/>
        <v>-0.56541952022798314</v>
      </c>
      <c r="H574" s="15">
        <f t="shared" si="85"/>
        <v>8.1967213114753079E-3</v>
      </c>
      <c r="I574" s="10">
        <f t="shared" si="80"/>
        <v>-9.6495683087861606E-3</v>
      </c>
      <c r="J574" s="15">
        <f t="shared" si="81"/>
        <v>5.1282051282042218E-4</v>
      </c>
      <c r="K574" s="1">
        <f t="shared" si="82"/>
        <v>-6.2408498697857982E-4</v>
      </c>
      <c r="L574" s="15">
        <f t="shared" si="83"/>
        <v>1.136905499799002E-3</v>
      </c>
      <c r="M574" s="19" t="str">
        <f t="shared" si="87"/>
        <v>Compra</v>
      </c>
      <c r="N574" s="10">
        <f t="shared" si="88"/>
        <v>5.1282051282042218E-4</v>
      </c>
      <c r="O574" s="5">
        <f t="shared" si="86"/>
        <v>-6.0265986266173854E-2</v>
      </c>
      <c r="P574" s="5"/>
      <c r="Q574" s="5"/>
      <c r="R574" s="5"/>
      <c r="T574" s="12">
        <v>548</v>
      </c>
      <c r="U574" s="12">
        <v>-6.8801394063020059E-4</v>
      </c>
      <c r="V574" s="12">
        <v>1.5581630961906762E-2</v>
      </c>
    </row>
    <row r="575" spans="1:22" x14ac:dyDescent="0.25">
      <c r="A575" s="3">
        <v>39335</v>
      </c>
      <c r="B575" s="1">
        <v>1963</v>
      </c>
      <c r="C575" s="1">
        <v>1971.5</v>
      </c>
      <c r="D575" s="1">
        <v>1947.5</v>
      </c>
      <c r="E575" s="1">
        <v>1951</v>
      </c>
      <c r="F575" s="10">
        <f t="shared" si="84"/>
        <v>5.1282051282042218E-4</v>
      </c>
      <c r="G575" s="1">
        <f t="shared" si="89"/>
        <v>-0.47040715369143321</v>
      </c>
      <c r="H575" s="15">
        <f t="shared" si="85"/>
        <v>-9.1463414634146423E-3</v>
      </c>
      <c r="I575" s="10">
        <f t="shared" si="80"/>
        <v>-6.1130922058074688E-3</v>
      </c>
      <c r="J575" s="15">
        <f t="shared" si="81"/>
        <v>-1.1532547411583827E-2</v>
      </c>
      <c r="K575" s="1">
        <f t="shared" si="82"/>
        <v>8.0378770594971409E-4</v>
      </c>
      <c r="L575" s="15">
        <f t="shared" si="83"/>
        <v>-1.2336335117533541E-2</v>
      </c>
      <c r="M575" s="19" t="str">
        <f t="shared" si="87"/>
        <v>Compra</v>
      </c>
      <c r="N575" s="10">
        <f t="shared" si="88"/>
        <v>-1.1532547411583827E-2</v>
      </c>
      <c r="O575" s="5">
        <f t="shared" si="86"/>
        <v>-7.1798533677757681E-2</v>
      </c>
      <c r="P575" s="5"/>
      <c r="Q575" s="5"/>
      <c r="R575" s="5"/>
      <c r="T575" s="12">
        <v>549</v>
      </c>
      <c r="U575" s="12">
        <v>-2.984783912755182E-4</v>
      </c>
      <c r="V575" s="12">
        <v>-7.4973963807454939E-4</v>
      </c>
    </row>
    <row r="576" spans="1:22" x14ac:dyDescent="0.25">
      <c r="A576" s="3">
        <v>39336</v>
      </c>
      <c r="B576" s="1">
        <v>1940</v>
      </c>
      <c r="C576" s="1">
        <v>1942</v>
      </c>
      <c r="D576" s="1">
        <v>1925.5</v>
      </c>
      <c r="E576" s="1">
        <v>1928.5</v>
      </c>
      <c r="F576" s="10">
        <f t="shared" si="84"/>
        <v>-1.1532547411583827E-2</v>
      </c>
      <c r="G576" s="1">
        <f t="shared" si="89"/>
        <v>-0.61926242885135452</v>
      </c>
      <c r="H576" s="15">
        <f t="shared" si="85"/>
        <v>5.1282051282042218E-4</v>
      </c>
      <c r="I576" s="10">
        <f t="shared" si="80"/>
        <v>-5.9278350515463707E-3</v>
      </c>
      <c r="J576" s="15">
        <f t="shared" si="81"/>
        <v>-9.592947886958747E-3</v>
      </c>
      <c r="K576" s="1">
        <f t="shared" si="82"/>
        <v>-3.3479901484931919E-5</v>
      </c>
      <c r="L576" s="15">
        <f t="shared" si="83"/>
        <v>-9.5594679854738157E-3</v>
      </c>
      <c r="M576" s="19" t="str">
        <f t="shared" si="87"/>
        <v>Compra</v>
      </c>
      <c r="N576" s="10">
        <f t="shared" si="88"/>
        <v>-9.592947886958747E-3</v>
      </c>
      <c r="O576" s="5">
        <f t="shared" si="86"/>
        <v>-8.1391481564716428E-2</v>
      </c>
      <c r="P576" s="5"/>
      <c r="Q576" s="5"/>
      <c r="R576" s="5"/>
      <c r="T576" s="12">
        <v>550</v>
      </c>
      <c r="U576" s="12">
        <v>-1.4814589773371953E-3</v>
      </c>
      <c r="V576" s="12">
        <v>4.1047538356792021E-3</v>
      </c>
    </row>
    <row r="577" spans="1:22" x14ac:dyDescent="0.25">
      <c r="A577" s="3">
        <v>39337</v>
      </c>
      <c r="B577" s="1">
        <v>1931</v>
      </c>
      <c r="C577" s="1">
        <v>1932</v>
      </c>
      <c r="D577" s="1">
        <v>1909.5</v>
      </c>
      <c r="E577" s="1">
        <v>1910</v>
      </c>
      <c r="F577" s="10">
        <f t="shared" si="84"/>
        <v>-9.592947886958747E-3</v>
      </c>
      <c r="G577" s="1">
        <f t="shared" si="89"/>
        <v>-0.15658767904570453</v>
      </c>
      <c r="H577" s="15">
        <f t="shared" si="85"/>
        <v>-1.1532547411583827E-2</v>
      </c>
      <c r="I577" s="10">
        <f t="shared" si="80"/>
        <v>-1.0875194199896465E-2</v>
      </c>
      <c r="J577" s="15">
        <f t="shared" si="81"/>
        <v>5.2356020942401216E-4</v>
      </c>
      <c r="K577" s="1">
        <f t="shared" si="82"/>
        <v>1.0965520973703149E-3</v>
      </c>
      <c r="L577" s="15">
        <f t="shared" si="83"/>
        <v>-5.7299188794630277E-4</v>
      </c>
      <c r="M577" s="19" t="str">
        <f t="shared" si="87"/>
        <v>Compra</v>
      </c>
      <c r="N577" s="10">
        <f t="shared" si="88"/>
        <v>5.2356020942401216E-4</v>
      </c>
      <c r="O577" s="5">
        <f t="shared" si="86"/>
        <v>-8.0867921355292416E-2</v>
      </c>
      <c r="P577" s="5"/>
      <c r="Q577" s="5"/>
      <c r="R577" s="5"/>
      <c r="T577" s="12">
        <v>551</v>
      </c>
      <c r="U577" s="12">
        <v>-1.3433996325065597E-4</v>
      </c>
      <c r="V577" s="12">
        <v>-1.0069741669402417E-2</v>
      </c>
    </row>
    <row r="578" spans="1:22" x14ac:dyDescent="0.25">
      <c r="A578" s="3">
        <v>39338</v>
      </c>
      <c r="B578" s="1">
        <v>1907</v>
      </c>
      <c r="C578" s="1">
        <v>1911</v>
      </c>
      <c r="D578" s="1">
        <v>1897</v>
      </c>
      <c r="E578" s="1">
        <v>1911</v>
      </c>
      <c r="F578" s="10">
        <f t="shared" si="84"/>
        <v>5.2356020942401216E-4</v>
      </c>
      <c r="G578" s="1">
        <f t="shared" si="89"/>
        <v>-0.37452027666951726</v>
      </c>
      <c r="H578" s="15">
        <f t="shared" si="85"/>
        <v>-9.592947886958747E-3</v>
      </c>
      <c r="I578" s="10">
        <f t="shared" si="80"/>
        <v>2.0975353959098442E-3</v>
      </c>
      <c r="J578" s="15">
        <f t="shared" si="81"/>
        <v>-5.7561486132914341E-3</v>
      </c>
      <c r="K578" s="1">
        <f t="shared" si="82"/>
        <v>6.4126466274960954E-4</v>
      </c>
      <c r="L578" s="15">
        <f t="shared" si="83"/>
        <v>-6.3974132760410436E-3</v>
      </c>
      <c r="M578" s="19" t="str">
        <f t="shared" si="87"/>
        <v>Compra</v>
      </c>
      <c r="N578" s="10">
        <f t="shared" si="88"/>
        <v>-5.7561486132914341E-3</v>
      </c>
      <c r="O578" s="5">
        <f t="shared" si="86"/>
        <v>-8.662406996858385E-2</v>
      </c>
      <c r="P578" s="5"/>
      <c r="Q578" s="5"/>
      <c r="R578" s="5"/>
      <c r="T578" s="12">
        <v>552</v>
      </c>
      <c r="U578" s="12">
        <v>-3.0260975225587095E-4</v>
      </c>
      <c r="V578" s="12">
        <v>2.1714187864864835E-2</v>
      </c>
    </row>
    <row r="579" spans="1:22" x14ac:dyDescent="0.25">
      <c r="A579" s="3">
        <v>39339</v>
      </c>
      <c r="B579" s="1">
        <v>1914.5</v>
      </c>
      <c r="C579" s="1">
        <v>1917</v>
      </c>
      <c r="D579" s="1">
        <v>1895</v>
      </c>
      <c r="E579" s="1">
        <v>1900</v>
      </c>
      <c r="F579" s="10">
        <f t="shared" si="84"/>
        <v>-5.7561486132914341E-3</v>
      </c>
      <c r="G579" s="1">
        <f t="shared" si="89"/>
        <v>-0.42762175080651699</v>
      </c>
      <c r="H579" s="15">
        <f t="shared" si="85"/>
        <v>5.2356020942401216E-4</v>
      </c>
      <c r="I579" s="10">
        <f t="shared" ref="I579:I642" si="90">(E579/B579)-1</f>
        <v>-7.5737790545834516E-3</v>
      </c>
      <c r="J579" s="15">
        <f t="shared" ref="J579:J642" si="91">F580</f>
        <v>1.0526315789473717E-2</v>
      </c>
      <c r="K579" s="1">
        <f t="shared" ref="K579:K642" si="92">$U$17+G579*$U$18+H579*$U$19+I579*$U$20</f>
        <v>-1.2984882425490517E-5</v>
      </c>
      <c r="L579" s="15">
        <f t="shared" ref="L579:L642" si="93">J579-K579</f>
        <v>1.0539300671899208E-2</v>
      </c>
      <c r="M579" s="19" t="str">
        <f t="shared" si="87"/>
        <v>Compra</v>
      </c>
      <c r="N579" s="10">
        <f t="shared" si="88"/>
        <v>1.0526315789473717E-2</v>
      </c>
      <c r="O579" s="5">
        <f t="shared" si="86"/>
        <v>-7.6097754179110133E-2</v>
      </c>
      <c r="P579" s="5"/>
      <c r="Q579" s="5"/>
      <c r="R579" s="5"/>
      <c r="T579" s="12">
        <v>553</v>
      </c>
      <c r="U579" s="12">
        <v>4.6355009762997959E-4</v>
      </c>
      <c r="V579" s="12">
        <v>1.2994006838187759E-2</v>
      </c>
    </row>
    <row r="580" spans="1:22" x14ac:dyDescent="0.25">
      <c r="A580" s="3">
        <v>39342</v>
      </c>
      <c r="B580" s="1">
        <v>1912</v>
      </c>
      <c r="C580" s="1">
        <v>1928</v>
      </c>
      <c r="D580" s="1">
        <v>1909</v>
      </c>
      <c r="E580" s="1">
        <v>1920</v>
      </c>
      <c r="F580" s="10">
        <f t="shared" ref="F580:F643" si="94">E580/E579-1</f>
        <v>1.0526315789473717E-2</v>
      </c>
      <c r="G580" s="1">
        <f t="shared" si="89"/>
        <v>-0.36567368671512479</v>
      </c>
      <c r="H580" s="15">
        <f t="shared" ref="H580:H643" si="95">F579</f>
        <v>-5.7561486132914341E-3</v>
      </c>
      <c r="I580" s="10">
        <f t="shared" si="90"/>
        <v>4.1841004184099972E-3</v>
      </c>
      <c r="J580" s="15">
        <f t="shared" si="91"/>
        <v>-2.3958333333333304E-2</v>
      </c>
      <c r="K580" s="1">
        <f t="shared" si="92"/>
        <v>2.5524315632068474E-4</v>
      </c>
      <c r="L580" s="15">
        <f t="shared" si="93"/>
        <v>-2.4213576489653988E-2</v>
      </c>
      <c r="M580" s="19" t="str">
        <f t="shared" si="87"/>
        <v>Compra</v>
      </c>
      <c r="N580" s="10">
        <f t="shared" si="88"/>
        <v>-2.3958333333333304E-2</v>
      </c>
      <c r="O580" s="5">
        <f t="shared" ref="O580:O643" si="96">N580+O579</f>
        <v>-0.10005608751244344</v>
      </c>
      <c r="P580" s="5"/>
      <c r="Q580" s="5"/>
      <c r="R580" s="5"/>
      <c r="T580" s="12">
        <v>554</v>
      </c>
      <c r="U580" s="12">
        <v>-2.0187136864422304E-3</v>
      </c>
      <c r="V580" s="12">
        <v>2.0187136864422304E-3</v>
      </c>
    </row>
    <row r="581" spans="1:22" x14ac:dyDescent="0.25">
      <c r="A581" s="3">
        <v>39343</v>
      </c>
      <c r="B581" s="1">
        <v>1916</v>
      </c>
      <c r="C581" s="1">
        <v>1916</v>
      </c>
      <c r="D581" s="1">
        <v>1870</v>
      </c>
      <c r="E581" s="1">
        <v>1874</v>
      </c>
      <c r="F581" s="10">
        <f t="shared" si="94"/>
        <v>-2.3958333333333304E-2</v>
      </c>
      <c r="G581" s="1">
        <f t="shared" si="89"/>
        <v>-0.93906873459343188</v>
      </c>
      <c r="H581" s="15">
        <f t="shared" si="95"/>
        <v>1.0526315789473717E-2</v>
      </c>
      <c r="I581" s="10">
        <f t="shared" si="90"/>
        <v>-2.1920668058455162E-2</v>
      </c>
      <c r="J581" s="15">
        <f t="shared" si="91"/>
        <v>-1.6008537886873508E-3</v>
      </c>
      <c r="K581" s="1">
        <f t="shared" si="92"/>
        <v>-5.0607738728399043E-4</v>
      </c>
      <c r="L581" s="15">
        <f t="shared" si="93"/>
        <v>-1.0947764014033604E-3</v>
      </c>
      <c r="M581" s="19" t="str">
        <f t="shared" ref="M581:M644" si="97">IF(AND(L580&gt;L579,K581&lt;0),"Venda","Compra")</f>
        <v>Compra</v>
      </c>
      <c r="N581" s="10">
        <f t="shared" ref="N581:N644" si="98">IF(AND(L580&gt;L579,K581&lt;0),-J581,J581)</f>
        <v>-1.6008537886873508E-3</v>
      </c>
      <c r="O581" s="5">
        <f t="shared" si="96"/>
        <v>-0.10165694130113079</v>
      </c>
      <c r="P581" s="5"/>
      <c r="Q581" s="5"/>
      <c r="R581" s="5"/>
      <c r="T581" s="12">
        <v>555</v>
      </c>
      <c r="U581" s="12">
        <v>-1.578031484238697E-3</v>
      </c>
      <c r="V581" s="12">
        <v>2.2007040677292825E-2</v>
      </c>
    </row>
    <row r="582" spans="1:22" x14ac:dyDescent="0.25">
      <c r="A582" s="3">
        <v>39344</v>
      </c>
      <c r="B582" s="1">
        <v>1870</v>
      </c>
      <c r="C582" s="1">
        <v>1874</v>
      </c>
      <c r="D582" s="1">
        <v>1859</v>
      </c>
      <c r="E582" s="1">
        <v>1871</v>
      </c>
      <c r="F582" s="10">
        <f t="shared" si="94"/>
        <v>-1.6008537886873508E-3</v>
      </c>
      <c r="G582" s="1">
        <f t="shared" si="89"/>
        <v>-0.61025818396909515</v>
      </c>
      <c r="H582" s="15">
        <f t="shared" si="95"/>
        <v>-2.3958333333333304E-2</v>
      </c>
      <c r="I582" s="10">
        <f t="shared" si="90"/>
        <v>5.3475935828872778E-4</v>
      </c>
      <c r="J582" s="15">
        <f t="shared" si="91"/>
        <v>3.7413148049172396E-3</v>
      </c>
      <c r="K582" s="1">
        <f t="shared" si="92"/>
        <v>1.957899098876332E-3</v>
      </c>
      <c r="L582" s="15">
        <f t="shared" si="93"/>
        <v>1.7834157060409076E-3</v>
      </c>
      <c r="M582" s="19" t="str">
        <f t="shared" si="97"/>
        <v>Compra</v>
      </c>
      <c r="N582" s="10">
        <f t="shared" si="98"/>
        <v>3.7413148049172396E-3</v>
      </c>
      <c r="O582" s="5">
        <f t="shared" si="96"/>
        <v>-9.7915626496213548E-2</v>
      </c>
      <c r="P582" s="5"/>
      <c r="Q582" s="5"/>
      <c r="R582" s="5"/>
      <c r="T582" s="12">
        <v>556</v>
      </c>
      <c r="U582" s="12">
        <v>-6.70316023716062E-4</v>
      </c>
      <c r="V582" s="12">
        <v>3.170134705474717E-2</v>
      </c>
    </row>
    <row r="583" spans="1:22" x14ac:dyDescent="0.25">
      <c r="A583" s="3">
        <v>39345</v>
      </c>
      <c r="B583" s="1">
        <v>1870</v>
      </c>
      <c r="C583" s="1">
        <v>1887</v>
      </c>
      <c r="D583" s="1">
        <v>1854.5</v>
      </c>
      <c r="E583" s="1">
        <v>1878</v>
      </c>
      <c r="F583" s="10">
        <f t="shared" si="94"/>
        <v>3.7413148049172396E-3</v>
      </c>
      <c r="G583" s="1">
        <f t="shared" si="89"/>
        <v>-0.55200203693722705</v>
      </c>
      <c r="H583" s="15">
        <f t="shared" si="95"/>
        <v>-1.6008537886873508E-3</v>
      </c>
      <c r="I583" s="10">
        <f t="shared" si="90"/>
        <v>4.2780748663102663E-3</v>
      </c>
      <c r="J583" s="15">
        <f t="shared" si="91"/>
        <v>-4.2598509052182987E-3</v>
      </c>
      <c r="K583" s="1">
        <f t="shared" si="92"/>
        <v>-9.4265782500817024E-5</v>
      </c>
      <c r="L583" s="15">
        <f t="shared" si="93"/>
        <v>-4.1655851227174814E-3</v>
      </c>
      <c r="M583" s="19" t="str">
        <f t="shared" si="97"/>
        <v>Venda</v>
      </c>
      <c r="N583" s="10">
        <f t="shared" si="98"/>
        <v>4.2598509052182987E-3</v>
      </c>
      <c r="O583" s="5">
        <f t="shared" si="96"/>
        <v>-9.3655775590995249E-2</v>
      </c>
      <c r="P583" s="5"/>
      <c r="Q583" s="5"/>
      <c r="R583" s="5"/>
      <c r="T583" s="12">
        <v>557</v>
      </c>
      <c r="U583" s="12">
        <v>-2.5016010128447643E-3</v>
      </c>
      <c r="V583" s="12">
        <v>2.5016010128447643E-3</v>
      </c>
    </row>
    <row r="584" spans="1:22" x14ac:dyDescent="0.25">
      <c r="A584" s="3">
        <v>39346</v>
      </c>
      <c r="B584" s="1">
        <v>1864</v>
      </c>
      <c r="C584" s="1">
        <v>1871.5</v>
      </c>
      <c r="D584" s="1">
        <v>1859</v>
      </c>
      <c r="E584" s="1">
        <v>1870</v>
      </c>
      <c r="F584" s="10">
        <f t="shared" si="94"/>
        <v>-4.2598509052182987E-3</v>
      </c>
      <c r="G584" s="1">
        <f t="shared" ref="G584:G647" si="99">SLOPE(F580:F584,F579:F583)</f>
        <v>-0.51654902136478875</v>
      </c>
      <c r="H584" s="15">
        <f t="shared" si="95"/>
        <v>3.7413148049172396E-3</v>
      </c>
      <c r="I584" s="10">
        <f t="shared" si="90"/>
        <v>3.2188841201716833E-3</v>
      </c>
      <c r="J584" s="15">
        <f t="shared" si="91"/>
        <v>1.0695187165774556E-3</v>
      </c>
      <c r="K584" s="1">
        <f t="shared" si="92"/>
        <v>-5.4062898676391507E-4</v>
      </c>
      <c r="L584" s="15">
        <f t="shared" si="93"/>
        <v>1.6101477033413705E-3</v>
      </c>
      <c r="M584" s="19" t="str">
        <f t="shared" si="97"/>
        <v>Compra</v>
      </c>
      <c r="N584" s="10">
        <f t="shared" si="98"/>
        <v>1.0695187165774556E-3</v>
      </c>
      <c r="O584" s="5">
        <f t="shared" si="96"/>
        <v>-9.2586256874417794E-2</v>
      </c>
      <c r="P584" s="5"/>
      <c r="Q584" s="5"/>
      <c r="R584" s="5"/>
      <c r="T584" s="12">
        <v>558</v>
      </c>
      <c r="U584" s="12">
        <v>-2.1496454242503132E-3</v>
      </c>
      <c r="V584" s="12">
        <v>-2.3093073022351661E-2</v>
      </c>
    </row>
    <row r="585" spans="1:22" x14ac:dyDescent="0.25">
      <c r="A585" s="3">
        <v>39349</v>
      </c>
      <c r="B585" s="1">
        <v>1862.5</v>
      </c>
      <c r="C585" s="1">
        <v>1875.5</v>
      </c>
      <c r="D585" s="1">
        <v>1862</v>
      </c>
      <c r="E585" s="1">
        <v>1872</v>
      </c>
      <c r="F585" s="10">
        <f t="shared" si="94"/>
        <v>1.0695187165774556E-3</v>
      </c>
      <c r="G585" s="1">
        <f t="shared" si="99"/>
        <v>-0.47397471231960459</v>
      </c>
      <c r="H585" s="15">
        <f t="shared" si="95"/>
        <v>-4.2598509052182987E-3</v>
      </c>
      <c r="I585" s="10">
        <f t="shared" si="90"/>
        <v>5.1006711409395944E-3</v>
      </c>
      <c r="J585" s="15">
        <f t="shared" si="91"/>
        <v>-6.9444444444444198E-3</v>
      </c>
      <c r="K585" s="1">
        <f t="shared" si="92"/>
        <v>1.1234597435373918E-4</v>
      </c>
      <c r="L585" s="15">
        <f t="shared" si="93"/>
        <v>-7.0567904187981588E-3</v>
      </c>
      <c r="M585" s="19" t="str">
        <f t="shared" si="97"/>
        <v>Compra</v>
      </c>
      <c r="N585" s="10">
        <f t="shared" si="98"/>
        <v>-6.9444444444444198E-3</v>
      </c>
      <c r="O585" s="5">
        <f t="shared" si="96"/>
        <v>-9.9530701318862214E-2</v>
      </c>
      <c r="P585" s="5"/>
      <c r="Q585" s="5"/>
      <c r="R585" s="5"/>
      <c r="T585" s="12">
        <v>559</v>
      </c>
      <c r="U585" s="12">
        <v>5.386110033006894E-4</v>
      </c>
      <c r="V585" s="12">
        <v>1.166258421582275E-2</v>
      </c>
    </row>
    <row r="586" spans="1:22" x14ac:dyDescent="0.25">
      <c r="A586" s="3">
        <v>39350</v>
      </c>
      <c r="B586" s="1">
        <v>1877</v>
      </c>
      <c r="C586" s="1">
        <v>1879.5</v>
      </c>
      <c r="D586" s="1">
        <v>1856.5</v>
      </c>
      <c r="E586" s="1">
        <v>1859</v>
      </c>
      <c r="F586" s="10">
        <f t="shared" si="94"/>
        <v>-6.9444444444444198E-3</v>
      </c>
      <c r="G586" s="1">
        <f t="shared" si="99"/>
        <v>-7.3314868203183711E-2</v>
      </c>
      <c r="H586" s="15">
        <f t="shared" si="95"/>
        <v>1.0695187165774556E-3</v>
      </c>
      <c r="I586" s="10">
        <f t="shared" si="90"/>
        <v>-9.5897709110281948E-3</v>
      </c>
      <c r="J586" s="15">
        <f t="shared" si="91"/>
        <v>-7.5309306078537031E-3</v>
      </c>
      <c r="K586" s="1">
        <f t="shared" si="92"/>
        <v>-4.5333824198493086E-5</v>
      </c>
      <c r="L586" s="15">
        <f t="shared" si="93"/>
        <v>-7.4855967836552099E-3</v>
      </c>
      <c r="M586" s="19" t="str">
        <f t="shared" si="97"/>
        <v>Compra</v>
      </c>
      <c r="N586" s="10">
        <f t="shared" si="98"/>
        <v>-7.5309306078537031E-3</v>
      </c>
      <c r="O586" s="5">
        <f t="shared" si="96"/>
        <v>-0.10706163192671592</v>
      </c>
      <c r="P586" s="5"/>
      <c r="Q586" s="5"/>
      <c r="R586" s="5"/>
      <c r="T586" s="12">
        <v>560</v>
      </c>
      <c r="U586" s="12">
        <v>1.7115324893017931E-3</v>
      </c>
      <c r="V586" s="12">
        <v>3.9465240912639355E-3</v>
      </c>
    </row>
    <row r="587" spans="1:22" x14ac:dyDescent="0.25">
      <c r="A587" s="3">
        <v>39351</v>
      </c>
      <c r="B587" s="1">
        <v>1849</v>
      </c>
      <c r="C587" s="1">
        <v>1854.5</v>
      </c>
      <c r="D587" s="1">
        <v>1843.5</v>
      </c>
      <c r="E587" s="1">
        <v>1845</v>
      </c>
      <c r="F587" s="10">
        <f t="shared" si="94"/>
        <v>-7.5309306078537031E-3</v>
      </c>
      <c r="G587" s="1">
        <f t="shared" si="99"/>
        <v>-5.4352690358761335E-2</v>
      </c>
      <c r="H587" s="15">
        <f t="shared" si="95"/>
        <v>-6.9444444444444198E-3</v>
      </c>
      <c r="I587" s="10">
        <f t="shared" si="90"/>
        <v>-2.1633315305570333E-3</v>
      </c>
      <c r="J587" s="15">
        <f t="shared" si="91"/>
        <v>0</v>
      </c>
      <c r="K587" s="1">
        <f t="shared" si="92"/>
        <v>4.8054259958352983E-4</v>
      </c>
      <c r="L587" s="15">
        <f t="shared" si="93"/>
        <v>-4.8054259958352983E-4</v>
      </c>
      <c r="M587" s="19" t="str">
        <f t="shared" si="97"/>
        <v>Compra</v>
      </c>
      <c r="N587" s="10">
        <f t="shared" si="98"/>
        <v>0</v>
      </c>
      <c r="O587" s="5">
        <f t="shared" si="96"/>
        <v>-0.10706163192671592</v>
      </c>
      <c r="P587" s="5"/>
      <c r="Q587" s="5"/>
      <c r="R587" s="5"/>
      <c r="T587" s="12">
        <v>561</v>
      </c>
      <c r="U587" s="12">
        <v>-1.4835498971938819E-3</v>
      </c>
      <c r="V587" s="12">
        <v>-2.151057926131885E-2</v>
      </c>
    </row>
    <row r="588" spans="1:22" x14ac:dyDescent="0.25">
      <c r="A588" s="3">
        <v>39352</v>
      </c>
      <c r="B588" s="1">
        <v>1837</v>
      </c>
      <c r="C588" s="1">
        <v>1845</v>
      </c>
      <c r="D588" s="1">
        <v>1836</v>
      </c>
      <c r="E588" s="1">
        <v>1845</v>
      </c>
      <c r="F588" s="10">
        <f t="shared" si="94"/>
        <v>0</v>
      </c>
      <c r="G588" s="1">
        <f t="shared" si="99"/>
        <v>-0.24956597009658266</v>
      </c>
      <c r="H588" s="15">
        <f t="shared" si="95"/>
        <v>-7.5309306078537031E-3</v>
      </c>
      <c r="I588" s="10">
        <f t="shared" si="90"/>
        <v>4.354926510615087E-3</v>
      </c>
      <c r="J588" s="15">
        <f t="shared" si="91"/>
        <v>-3.523035230352356E-3</v>
      </c>
      <c r="K588" s="1">
        <f t="shared" si="92"/>
        <v>3.9627458454559179E-4</v>
      </c>
      <c r="L588" s="15">
        <f t="shared" si="93"/>
        <v>-3.9193098148979479E-3</v>
      </c>
      <c r="M588" s="19" t="str">
        <f t="shared" si="97"/>
        <v>Compra</v>
      </c>
      <c r="N588" s="10">
        <f t="shared" si="98"/>
        <v>-3.523035230352356E-3</v>
      </c>
      <c r="O588" s="5">
        <f t="shared" si="96"/>
        <v>-0.11058466715706827</v>
      </c>
      <c r="P588" s="5"/>
      <c r="Q588" s="5"/>
      <c r="R588" s="5"/>
      <c r="T588" s="12">
        <v>562</v>
      </c>
      <c r="U588" s="12">
        <v>-4.3415263457310916E-4</v>
      </c>
      <c r="V588" s="12">
        <v>-4.5733586323272457E-3</v>
      </c>
    </row>
    <row r="589" spans="1:22" x14ac:dyDescent="0.25">
      <c r="A589" s="3">
        <v>39353</v>
      </c>
      <c r="B589" s="1">
        <v>1844.5</v>
      </c>
      <c r="C589" s="1">
        <v>1846</v>
      </c>
      <c r="D589" s="1">
        <v>1836</v>
      </c>
      <c r="E589" s="1">
        <v>1838.5</v>
      </c>
      <c r="F589" s="10">
        <f t="shared" si="94"/>
        <v>-3.523035230352356E-3</v>
      </c>
      <c r="G589" s="1">
        <f t="shared" si="99"/>
        <v>-0.31541290135371891</v>
      </c>
      <c r="H589" s="15">
        <f t="shared" si="95"/>
        <v>0</v>
      </c>
      <c r="I589" s="10">
        <f t="shared" si="90"/>
        <v>-3.2529140688533076E-3</v>
      </c>
      <c r="J589" s="15">
        <f t="shared" si="91"/>
        <v>-1.3326081044329641E-2</v>
      </c>
      <c r="K589" s="1">
        <f t="shared" si="92"/>
        <v>-7.8792945981379886E-5</v>
      </c>
      <c r="L589" s="15">
        <f t="shared" si="93"/>
        <v>-1.3247288098348261E-2</v>
      </c>
      <c r="M589" s="19" t="str">
        <f t="shared" si="97"/>
        <v>Compra</v>
      </c>
      <c r="N589" s="10">
        <f t="shared" si="98"/>
        <v>-1.3326081044329641E-2</v>
      </c>
      <c r="O589" s="5">
        <f t="shared" si="96"/>
        <v>-0.12391074820139791</v>
      </c>
      <c r="P589" s="5"/>
      <c r="Q589" s="5"/>
      <c r="R589" s="5"/>
      <c r="T589" s="12">
        <v>563</v>
      </c>
      <c r="U589" s="12">
        <v>1.8080596150902618E-3</v>
      </c>
      <c r="V589" s="12">
        <v>-2.6468351512422914E-2</v>
      </c>
    </row>
    <row r="590" spans="1:22" x14ac:dyDescent="0.25">
      <c r="A590" s="3">
        <v>39356</v>
      </c>
      <c r="B590" s="1">
        <v>1843</v>
      </c>
      <c r="C590" s="1">
        <v>1844</v>
      </c>
      <c r="D590" s="1">
        <v>1812</v>
      </c>
      <c r="E590" s="1">
        <v>1814</v>
      </c>
      <c r="F590" s="10">
        <f t="shared" si="94"/>
        <v>-1.3326081044329641E-2</v>
      </c>
      <c r="G590" s="1">
        <f t="shared" si="99"/>
        <v>-0.23273925025406456</v>
      </c>
      <c r="H590" s="15">
        <f t="shared" si="95"/>
        <v>-3.523035230352356E-3</v>
      </c>
      <c r="I590" s="10">
        <f t="shared" si="90"/>
        <v>-1.5735214324471003E-2</v>
      </c>
      <c r="J590" s="15">
        <f t="shared" si="91"/>
        <v>1.4332965821389099E-2</v>
      </c>
      <c r="K590" s="1">
        <f t="shared" si="92"/>
        <v>5.1588314385819572E-4</v>
      </c>
      <c r="L590" s="15">
        <f t="shared" si="93"/>
        <v>1.3817082677530903E-2</v>
      </c>
      <c r="M590" s="19" t="str">
        <f t="shared" si="97"/>
        <v>Compra</v>
      </c>
      <c r="N590" s="10">
        <f t="shared" si="98"/>
        <v>1.4332965821389099E-2</v>
      </c>
      <c r="O590" s="5">
        <f t="shared" si="96"/>
        <v>-0.10957778238000881</v>
      </c>
      <c r="P590" s="5"/>
      <c r="Q590" s="5"/>
      <c r="R590" s="5"/>
      <c r="T590" s="12">
        <v>564</v>
      </c>
      <c r="U590" s="12">
        <v>8.9962275162584911E-4</v>
      </c>
      <c r="V590" s="12">
        <v>1.303226579326573E-2</v>
      </c>
    </row>
    <row r="591" spans="1:22" x14ac:dyDescent="0.25">
      <c r="A591" s="3">
        <v>39357</v>
      </c>
      <c r="B591" s="1">
        <v>1825</v>
      </c>
      <c r="C591" s="1">
        <v>1840</v>
      </c>
      <c r="D591" s="1">
        <v>1822</v>
      </c>
      <c r="E591" s="1">
        <v>1840</v>
      </c>
      <c r="F591" s="10">
        <f t="shared" si="94"/>
        <v>1.4332965821389099E-2</v>
      </c>
      <c r="G591" s="1">
        <f t="shared" si="99"/>
        <v>-1.5675061233893297</v>
      </c>
      <c r="H591" s="15">
        <f t="shared" si="95"/>
        <v>-1.3326081044329641E-2</v>
      </c>
      <c r="I591" s="10">
        <f t="shared" si="90"/>
        <v>8.2191780821918581E-3</v>
      </c>
      <c r="J591" s="15">
        <f t="shared" si="91"/>
        <v>1.0869565217390686E-3</v>
      </c>
      <c r="K591" s="1">
        <f t="shared" si="92"/>
        <v>9.318747198562695E-4</v>
      </c>
      <c r="L591" s="15">
        <f t="shared" si="93"/>
        <v>1.5508180188279915E-4</v>
      </c>
      <c r="M591" s="19" t="str">
        <f t="shared" si="97"/>
        <v>Compra</v>
      </c>
      <c r="N591" s="10">
        <f t="shared" si="98"/>
        <v>1.0869565217390686E-3</v>
      </c>
      <c r="O591" s="5">
        <f t="shared" si="96"/>
        <v>-0.10849082585826975</v>
      </c>
      <c r="P591" s="5"/>
      <c r="Q591" s="5"/>
      <c r="R591" s="5"/>
      <c r="T591" s="12">
        <v>565</v>
      </c>
      <c r="U591" s="12">
        <v>1.7310167546999034E-3</v>
      </c>
      <c r="V591" s="12">
        <v>2.3714275866165133E-2</v>
      </c>
    </row>
    <row r="592" spans="1:22" x14ac:dyDescent="0.25">
      <c r="A592" s="3">
        <v>39358</v>
      </c>
      <c r="B592" s="1">
        <v>1836</v>
      </c>
      <c r="C592" s="1">
        <v>1850</v>
      </c>
      <c r="D592" s="1">
        <v>1823.5</v>
      </c>
      <c r="E592" s="1">
        <v>1842</v>
      </c>
      <c r="F592" s="10">
        <f t="shared" si="94"/>
        <v>1.0869565217390686E-3</v>
      </c>
      <c r="G592" s="1">
        <f t="shared" si="99"/>
        <v>-0.30407371028850111</v>
      </c>
      <c r="H592" s="15">
        <f t="shared" si="95"/>
        <v>1.4332965821389099E-2</v>
      </c>
      <c r="I592" s="10">
        <f t="shared" si="90"/>
        <v>3.2679738562091387E-3</v>
      </c>
      <c r="J592" s="15">
        <f t="shared" si="91"/>
        <v>-8.1433224755700362E-3</v>
      </c>
      <c r="K592" s="1">
        <f t="shared" si="92"/>
        <v>-1.4889368369097958E-3</v>
      </c>
      <c r="L592" s="15">
        <f t="shared" si="93"/>
        <v>-6.6543856386602407E-3</v>
      </c>
      <c r="M592" s="19" t="str">
        <f t="shared" si="97"/>
        <v>Compra</v>
      </c>
      <c r="N592" s="10">
        <f t="shared" si="98"/>
        <v>-8.1433224755700362E-3</v>
      </c>
      <c r="O592" s="5">
        <f t="shared" si="96"/>
        <v>-0.11663414833383978</v>
      </c>
      <c r="P592" s="5"/>
      <c r="Q592" s="5"/>
      <c r="R592" s="5"/>
      <c r="T592" s="12">
        <v>566</v>
      </c>
      <c r="U592" s="12">
        <v>-1.9804538892506289E-3</v>
      </c>
      <c r="V592" s="12">
        <v>-2.3329719808019882E-2</v>
      </c>
    </row>
    <row r="593" spans="1:22" x14ac:dyDescent="0.25">
      <c r="A593" s="3">
        <v>39359</v>
      </c>
      <c r="B593" s="1">
        <v>1840</v>
      </c>
      <c r="C593" s="1">
        <v>1844</v>
      </c>
      <c r="D593" s="1">
        <v>1825</v>
      </c>
      <c r="E593" s="1">
        <v>1827</v>
      </c>
      <c r="F593" s="10">
        <f t="shared" si="94"/>
        <v>-8.1433224755700362E-3</v>
      </c>
      <c r="G593" s="1">
        <f t="shared" si="99"/>
        <v>-0.3535114748588683</v>
      </c>
      <c r="H593" s="15">
        <f t="shared" si="95"/>
        <v>1.0869565217390686E-3</v>
      </c>
      <c r="I593" s="10">
        <f t="shared" si="90"/>
        <v>-7.0652173913043903E-3</v>
      </c>
      <c r="J593" s="15">
        <f t="shared" si="91"/>
        <v>-8.7575259989053356E-3</v>
      </c>
      <c r="K593" s="1">
        <f t="shared" si="92"/>
        <v>-8.0977830775958261E-5</v>
      </c>
      <c r="L593" s="15">
        <f t="shared" si="93"/>
        <v>-8.6765481681293777E-3</v>
      </c>
      <c r="M593" s="19" t="str">
        <f t="shared" si="97"/>
        <v>Compra</v>
      </c>
      <c r="N593" s="10">
        <f t="shared" si="98"/>
        <v>-8.7575259989053356E-3</v>
      </c>
      <c r="O593" s="5">
        <f t="shared" si="96"/>
        <v>-0.12539167433274512</v>
      </c>
      <c r="P593" s="5"/>
      <c r="Q593" s="5"/>
      <c r="R593" s="5"/>
      <c r="T593" s="12">
        <v>567</v>
      </c>
      <c r="U593" s="12">
        <v>-2.07439204420325E-3</v>
      </c>
      <c r="V593" s="12">
        <v>5.6385468303539361E-3</v>
      </c>
    </row>
    <row r="594" spans="1:22" x14ac:dyDescent="0.25">
      <c r="A594" s="3">
        <v>39360</v>
      </c>
      <c r="B594" s="1">
        <v>1818.5</v>
      </c>
      <c r="C594" s="1">
        <v>1822.5</v>
      </c>
      <c r="D594" s="1">
        <v>1807</v>
      </c>
      <c r="E594" s="1">
        <v>1811</v>
      </c>
      <c r="F594" s="10">
        <f t="shared" si="94"/>
        <v>-8.7575259989053356E-3</v>
      </c>
      <c r="G594" s="1">
        <f t="shared" si="99"/>
        <v>-0.21223374449898427</v>
      </c>
      <c r="H594" s="15">
        <f t="shared" si="95"/>
        <v>-8.1433224755700362E-3</v>
      </c>
      <c r="I594" s="10">
        <f t="shared" si="90"/>
        <v>-4.1242782513060128E-3</v>
      </c>
      <c r="J594" s="15">
        <f t="shared" si="91"/>
        <v>5.7979017117615328E-3</v>
      </c>
      <c r="K594" s="1">
        <f t="shared" si="92"/>
        <v>6.4590224282684951E-4</v>
      </c>
      <c r="L594" s="15">
        <f t="shared" si="93"/>
        <v>5.1519994689346836E-3</v>
      </c>
      <c r="M594" s="19" t="str">
        <f t="shared" si="97"/>
        <v>Compra</v>
      </c>
      <c r="N594" s="10">
        <f t="shared" si="98"/>
        <v>5.7979017117615328E-3</v>
      </c>
      <c r="O594" s="5">
        <f t="shared" si="96"/>
        <v>-0.11959377262098358</v>
      </c>
      <c r="P594" s="5"/>
      <c r="Q594" s="5"/>
      <c r="R594" s="5"/>
      <c r="T594" s="12">
        <v>568</v>
      </c>
      <c r="U594" s="12">
        <v>2.0967795396922336E-3</v>
      </c>
      <c r="V594" s="12">
        <v>-5.3945979060037227E-3</v>
      </c>
    </row>
    <row r="595" spans="1:22" x14ac:dyDescent="0.25">
      <c r="A595" s="3">
        <v>39363</v>
      </c>
      <c r="B595" s="1">
        <v>1812</v>
      </c>
      <c r="C595" s="1">
        <v>1826</v>
      </c>
      <c r="D595" s="1">
        <v>1808</v>
      </c>
      <c r="E595" s="1">
        <v>1821.5</v>
      </c>
      <c r="F595" s="10">
        <f t="shared" si="94"/>
        <v>5.7979017117615328E-3</v>
      </c>
      <c r="G595" s="1">
        <f t="shared" si="99"/>
        <v>-0.31229424026027319</v>
      </c>
      <c r="H595" s="15">
        <f t="shared" si="95"/>
        <v>-8.7575259989053356E-3</v>
      </c>
      <c r="I595" s="10">
        <f t="shared" si="90"/>
        <v>5.2428256070640167E-3</v>
      </c>
      <c r="J595" s="15">
        <f t="shared" si="91"/>
        <v>-8.7839692561075822E-3</v>
      </c>
      <c r="K595" s="1">
        <f t="shared" si="92"/>
        <v>4.8852217340395539E-4</v>
      </c>
      <c r="L595" s="15">
        <f t="shared" si="93"/>
        <v>-9.2724914295115382E-3</v>
      </c>
      <c r="M595" s="19" t="str">
        <f t="shared" si="97"/>
        <v>Compra</v>
      </c>
      <c r="N595" s="10">
        <f t="shared" si="98"/>
        <v>-8.7839692561075822E-3</v>
      </c>
      <c r="O595" s="5">
        <f t="shared" si="96"/>
        <v>-0.12837774187709117</v>
      </c>
      <c r="P595" s="5"/>
      <c r="Q595" s="5"/>
      <c r="R595" s="5"/>
      <c r="T595" s="12">
        <v>569</v>
      </c>
      <c r="U595" s="12">
        <v>-6.0362125625322376E-4</v>
      </c>
      <c r="V595" s="12">
        <v>-4.741250212313879E-3</v>
      </c>
    </row>
    <row r="596" spans="1:22" x14ac:dyDescent="0.25">
      <c r="A596" s="3">
        <v>39364</v>
      </c>
      <c r="B596" s="1">
        <v>1818.5</v>
      </c>
      <c r="C596" s="1">
        <v>1822</v>
      </c>
      <c r="D596" s="1">
        <v>1804</v>
      </c>
      <c r="E596" s="1">
        <v>1805.5</v>
      </c>
      <c r="F596" s="10">
        <f t="shared" si="94"/>
        <v>-8.7839692561075822E-3</v>
      </c>
      <c r="G596" s="1">
        <f t="shared" si="99"/>
        <v>-1.9574731370661312E-2</v>
      </c>
      <c r="H596" s="15">
        <f t="shared" si="95"/>
        <v>5.7979017117615328E-3</v>
      </c>
      <c r="I596" s="10">
        <f t="shared" si="90"/>
        <v>-7.148748968930474E-3</v>
      </c>
      <c r="J596" s="15">
        <f t="shared" si="91"/>
        <v>-1.3846579894766231E-3</v>
      </c>
      <c r="K596" s="1">
        <f t="shared" si="92"/>
        <v>-5.2184964928316663E-4</v>
      </c>
      <c r="L596" s="15">
        <f t="shared" si="93"/>
        <v>-8.6280834019345648E-4</v>
      </c>
      <c r="M596" s="19" t="str">
        <f t="shared" si="97"/>
        <v>Compra</v>
      </c>
      <c r="N596" s="10">
        <f t="shared" si="98"/>
        <v>-1.3846579894766231E-3</v>
      </c>
      <c r="O596" s="5">
        <f t="shared" si="96"/>
        <v>-0.12976239986656779</v>
      </c>
      <c r="P596" s="5"/>
      <c r="Q596" s="5"/>
      <c r="R596" s="5"/>
      <c r="T596" s="12">
        <v>570</v>
      </c>
      <c r="U596" s="12">
        <v>3.0055953635115071E-4</v>
      </c>
      <c r="V596" s="12">
        <v>-1.3241009897800174E-3</v>
      </c>
    </row>
    <row r="597" spans="1:22" x14ac:dyDescent="0.25">
      <c r="A597" s="3">
        <v>39365</v>
      </c>
      <c r="B597" s="1">
        <v>1807</v>
      </c>
      <c r="C597" s="1">
        <v>1811.5</v>
      </c>
      <c r="D597" s="1">
        <v>1790</v>
      </c>
      <c r="E597" s="1">
        <v>1803</v>
      </c>
      <c r="F597" s="10">
        <f t="shared" si="94"/>
        <v>-1.3846579894766231E-3</v>
      </c>
      <c r="G597" s="1">
        <f t="shared" si="99"/>
        <v>-0.58096754392330296</v>
      </c>
      <c r="H597" s="15">
        <f t="shared" si="95"/>
        <v>-8.7839692561075822E-3</v>
      </c>
      <c r="I597" s="10">
        <f t="shared" si="90"/>
        <v>-2.2136137244050946E-3</v>
      </c>
      <c r="J597" s="15">
        <f t="shared" si="91"/>
        <v>3.8824181919023815E-3</v>
      </c>
      <c r="K597" s="1">
        <f t="shared" si="92"/>
        <v>6.9032283851763667E-4</v>
      </c>
      <c r="L597" s="15">
        <f t="shared" si="93"/>
        <v>3.1920953533847449E-3</v>
      </c>
      <c r="M597" s="19" t="str">
        <f t="shared" si="97"/>
        <v>Compra</v>
      </c>
      <c r="N597" s="10">
        <f t="shared" si="98"/>
        <v>3.8824181919023815E-3</v>
      </c>
      <c r="O597" s="5">
        <f t="shared" si="96"/>
        <v>-0.12587998167466541</v>
      </c>
      <c r="P597" s="5"/>
      <c r="Q597" s="5"/>
      <c r="R597" s="5"/>
      <c r="T597" s="12">
        <v>571</v>
      </c>
      <c r="U597" s="12">
        <v>5.1475596854209374E-4</v>
      </c>
      <c r="V597" s="12">
        <v>7.6819653429332137E-3</v>
      </c>
    </row>
    <row r="598" spans="1:22" x14ac:dyDescent="0.25">
      <c r="A598" s="3">
        <v>39366</v>
      </c>
      <c r="B598" s="1">
        <v>1800</v>
      </c>
      <c r="C598" s="1">
        <v>1815</v>
      </c>
      <c r="D598" s="1">
        <v>1786.5</v>
      </c>
      <c r="E598" s="1">
        <v>1810</v>
      </c>
      <c r="F598" s="10">
        <f t="shared" si="94"/>
        <v>3.8824181919023815E-3</v>
      </c>
      <c r="G598" s="1">
        <f t="shared" si="99"/>
        <v>-0.38096283033799216</v>
      </c>
      <c r="H598" s="15">
        <f t="shared" si="95"/>
        <v>-1.3846579894766231E-3</v>
      </c>
      <c r="I598" s="10">
        <f t="shared" si="90"/>
        <v>5.5555555555555358E-3</v>
      </c>
      <c r="J598" s="15">
        <f t="shared" si="91"/>
        <v>3.8674033149170839E-3</v>
      </c>
      <c r="K598" s="1">
        <f t="shared" si="92"/>
        <v>-1.5864239352329226E-4</v>
      </c>
      <c r="L598" s="15">
        <f t="shared" si="93"/>
        <v>4.0260457084403765E-3</v>
      </c>
      <c r="M598" s="19" t="str">
        <f t="shared" si="97"/>
        <v>Venda</v>
      </c>
      <c r="N598" s="10">
        <f t="shared" si="98"/>
        <v>-3.8674033149170839E-3</v>
      </c>
      <c r="O598" s="5">
        <f t="shared" si="96"/>
        <v>-0.12974738498958249</v>
      </c>
      <c r="P598" s="5"/>
      <c r="Q598" s="5"/>
      <c r="R598" s="5"/>
      <c r="T598" s="12">
        <v>572</v>
      </c>
      <c r="U598" s="12">
        <v>-1.0446126713101113E-4</v>
      </c>
      <c r="V598" s="12">
        <v>-9.0418801962836304E-3</v>
      </c>
    </row>
    <row r="599" spans="1:22" x14ac:dyDescent="0.25">
      <c r="A599" s="3">
        <v>39370</v>
      </c>
      <c r="B599" s="1">
        <v>1805</v>
      </c>
      <c r="C599" s="1">
        <v>1822</v>
      </c>
      <c r="D599" s="1">
        <v>1797</v>
      </c>
      <c r="E599" s="1">
        <v>1817</v>
      </c>
      <c r="F599" s="10">
        <f t="shared" si="94"/>
        <v>3.8674033149170839E-3</v>
      </c>
      <c r="G599" s="1">
        <f t="shared" si="99"/>
        <v>-0.3931092713907044</v>
      </c>
      <c r="H599" s="15">
        <f t="shared" si="95"/>
        <v>3.8824181919023815E-3</v>
      </c>
      <c r="I599" s="10">
        <f t="shared" si="90"/>
        <v>6.6481994459832716E-3</v>
      </c>
      <c r="J599" s="15">
        <f t="shared" si="91"/>
        <v>3.8525041276828986E-3</v>
      </c>
      <c r="K599" s="1">
        <f t="shared" si="92"/>
        <v>-6.4472601289644594E-4</v>
      </c>
      <c r="L599" s="15">
        <f t="shared" si="93"/>
        <v>4.4972301405793447E-3</v>
      </c>
      <c r="M599" s="19" t="str">
        <f t="shared" si="97"/>
        <v>Venda</v>
      </c>
      <c r="N599" s="10">
        <f t="shared" si="98"/>
        <v>-3.8525041276828986E-3</v>
      </c>
      <c r="O599" s="5">
        <f t="shared" si="96"/>
        <v>-0.13359988911726539</v>
      </c>
      <c r="P599" s="5"/>
      <c r="Q599" s="5"/>
      <c r="R599" s="5"/>
      <c r="T599" s="12">
        <v>573</v>
      </c>
      <c r="U599" s="12">
        <v>-6.2408498697857982E-4</v>
      </c>
      <c r="V599" s="12">
        <v>1.136905499799002E-3</v>
      </c>
    </row>
    <row r="600" spans="1:22" x14ac:dyDescent="0.25">
      <c r="A600" s="3">
        <v>39371</v>
      </c>
      <c r="B600" s="1">
        <v>1824</v>
      </c>
      <c r="C600" s="1">
        <v>1836</v>
      </c>
      <c r="D600" s="1">
        <v>1816</v>
      </c>
      <c r="E600" s="1">
        <v>1824</v>
      </c>
      <c r="F600" s="10">
        <f t="shared" si="94"/>
        <v>3.8525041276828986E-3</v>
      </c>
      <c r="G600" s="1">
        <f t="shared" si="99"/>
        <v>-0.10820819414659448</v>
      </c>
      <c r="H600" s="15">
        <f t="shared" si="95"/>
        <v>3.8674033149170839E-3</v>
      </c>
      <c r="I600" s="10">
        <f t="shared" si="90"/>
        <v>0</v>
      </c>
      <c r="J600" s="15">
        <f t="shared" si="91"/>
        <v>-3.2894736842105088E-3</v>
      </c>
      <c r="K600" s="1">
        <f t="shared" si="92"/>
        <v>-5.1277745352391597E-4</v>
      </c>
      <c r="L600" s="15">
        <f t="shared" si="93"/>
        <v>-2.7766962306865926E-3</v>
      </c>
      <c r="M600" s="19" t="str">
        <f t="shared" si="97"/>
        <v>Venda</v>
      </c>
      <c r="N600" s="10">
        <f t="shared" si="98"/>
        <v>3.2894736842105088E-3</v>
      </c>
      <c r="O600" s="5">
        <f t="shared" si="96"/>
        <v>-0.13031041543305488</v>
      </c>
      <c r="P600" s="5"/>
      <c r="Q600" s="5"/>
      <c r="R600" s="5"/>
      <c r="T600" s="12">
        <v>574</v>
      </c>
      <c r="U600" s="12">
        <v>8.0378770594971409E-4</v>
      </c>
      <c r="V600" s="12">
        <v>-1.2336335117533541E-2</v>
      </c>
    </row>
    <row r="601" spans="1:22" x14ac:dyDescent="0.25">
      <c r="A601" s="3">
        <v>39372</v>
      </c>
      <c r="B601" s="1">
        <v>1813</v>
      </c>
      <c r="C601" s="1">
        <v>1827</v>
      </c>
      <c r="D601" s="1">
        <v>1804</v>
      </c>
      <c r="E601" s="1">
        <v>1818</v>
      </c>
      <c r="F601" s="10">
        <f t="shared" si="94"/>
        <v>-3.2894736842105088E-3</v>
      </c>
      <c r="G601" s="1">
        <f t="shared" si="99"/>
        <v>0.17842350236952728</v>
      </c>
      <c r="H601" s="15">
        <f t="shared" si="95"/>
        <v>3.8525041276828986E-3</v>
      </c>
      <c r="I601" s="10">
        <f t="shared" si="90"/>
        <v>2.7578599007169746E-3</v>
      </c>
      <c r="J601" s="15">
        <f t="shared" si="91"/>
        <v>-1.5951595159515941E-2</v>
      </c>
      <c r="K601" s="1">
        <f t="shared" si="92"/>
        <v>-6.0211667549204108E-4</v>
      </c>
      <c r="L601" s="15">
        <f t="shared" si="93"/>
        <v>-1.5349478484023901E-2</v>
      </c>
      <c r="M601" s="19" t="str">
        <f t="shared" si="97"/>
        <v>Compra</v>
      </c>
      <c r="N601" s="10">
        <f t="shared" si="98"/>
        <v>-1.5951595159515941E-2</v>
      </c>
      <c r="O601" s="5">
        <f t="shared" si="96"/>
        <v>-0.14626201059257082</v>
      </c>
      <c r="P601" s="5"/>
      <c r="Q601" s="5"/>
      <c r="R601" s="5"/>
      <c r="T601" s="12">
        <v>575</v>
      </c>
      <c r="U601" s="12">
        <v>-3.3479901484931919E-5</v>
      </c>
      <c r="V601" s="12">
        <v>-9.5594679854738157E-3</v>
      </c>
    </row>
    <row r="602" spans="1:22" x14ac:dyDescent="0.25">
      <c r="A602" s="3">
        <v>39373</v>
      </c>
      <c r="B602" s="1">
        <v>1808.5</v>
      </c>
      <c r="C602" s="1">
        <v>1821</v>
      </c>
      <c r="D602" s="1">
        <v>1784</v>
      </c>
      <c r="E602" s="1">
        <v>1789</v>
      </c>
      <c r="F602" s="10">
        <f t="shared" si="94"/>
        <v>-1.5951595159515941E-2</v>
      </c>
      <c r="G602" s="1">
        <f t="shared" si="99"/>
        <v>1.5605681933531155</v>
      </c>
      <c r="H602" s="15">
        <f t="shared" si="95"/>
        <v>-3.2894736842105088E-3</v>
      </c>
      <c r="I602" s="10">
        <f t="shared" si="90"/>
        <v>-1.0782416367155045E-2</v>
      </c>
      <c r="J602" s="15">
        <f t="shared" si="91"/>
        <v>1.4533258803800964E-2</v>
      </c>
      <c r="K602" s="1">
        <f t="shared" si="92"/>
        <v>2.1749598855463632E-4</v>
      </c>
      <c r="L602" s="15">
        <f t="shared" si="93"/>
        <v>1.4315762815246328E-2</v>
      </c>
      <c r="M602" s="19" t="str">
        <f t="shared" si="97"/>
        <v>Compra</v>
      </c>
      <c r="N602" s="10">
        <f t="shared" si="98"/>
        <v>1.4533258803800964E-2</v>
      </c>
      <c r="O602" s="5">
        <f t="shared" si="96"/>
        <v>-0.13172875178876986</v>
      </c>
      <c r="P602" s="5"/>
      <c r="Q602" s="5"/>
      <c r="R602" s="5"/>
      <c r="T602" s="12">
        <v>576</v>
      </c>
      <c r="U602" s="12">
        <v>1.0965520973703149E-3</v>
      </c>
      <c r="V602" s="12">
        <v>-5.7299188794630277E-4</v>
      </c>
    </row>
    <row r="603" spans="1:22" x14ac:dyDescent="0.25">
      <c r="A603" s="3">
        <v>39374</v>
      </c>
      <c r="B603" s="1">
        <v>1788</v>
      </c>
      <c r="C603" s="1">
        <v>1815</v>
      </c>
      <c r="D603" s="1">
        <v>1782.5</v>
      </c>
      <c r="E603" s="1">
        <v>1815</v>
      </c>
      <c r="F603" s="10">
        <f t="shared" si="94"/>
        <v>1.4533258803800964E-2</v>
      </c>
      <c r="G603" s="1">
        <f t="shared" si="99"/>
        <v>-0.52772544081291872</v>
      </c>
      <c r="H603" s="15">
        <f t="shared" si="95"/>
        <v>-1.5951595159515941E-2</v>
      </c>
      <c r="I603" s="10">
        <f t="shared" si="90"/>
        <v>1.5100671140939603E-2</v>
      </c>
      <c r="J603" s="15">
        <f t="shared" si="91"/>
        <v>5.5096418732780705E-4</v>
      </c>
      <c r="K603" s="1">
        <f t="shared" si="92"/>
        <v>9.0651001515663064E-4</v>
      </c>
      <c r="L603" s="15">
        <f t="shared" si="93"/>
        <v>-3.5554582782882358E-4</v>
      </c>
      <c r="M603" s="19" t="str">
        <f t="shared" si="97"/>
        <v>Compra</v>
      </c>
      <c r="N603" s="10">
        <f t="shared" si="98"/>
        <v>5.5096418732780705E-4</v>
      </c>
      <c r="O603" s="5">
        <f t="shared" si="96"/>
        <v>-0.13117778760144205</v>
      </c>
      <c r="P603" s="5"/>
      <c r="Q603" s="5"/>
      <c r="R603" s="5"/>
      <c r="T603" s="12">
        <v>577</v>
      </c>
      <c r="U603" s="12">
        <v>6.4126466274960954E-4</v>
      </c>
      <c r="V603" s="12">
        <v>-6.3974132760410436E-3</v>
      </c>
    </row>
    <row r="604" spans="1:22" x14ac:dyDescent="0.25">
      <c r="A604" s="3">
        <v>39377</v>
      </c>
      <c r="B604" s="1">
        <v>1830</v>
      </c>
      <c r="C604" s="1">
        <v>1843</v>
      </c>
      <c r="D604" s="1">
        <v>1810</v>
      </c>
      <c r="E604" s="1">
        <v>1816</v>
      </c>
      <c r="F604" s="10">
        <f t="shared" si="94"/>
        <v>5.5096418732780705E-4</v>
      </c>
      <c r="G604" s="1">
        <f t="shared" si="99"/>
        <v>-0.33488205597257448</v>
      </c>
      <c r="H604" s="15">
        <f t="shared" si="95"/>
        <v>1.4533258803800964E-2</v>
      </c>
      <c r="I604" s="10">
        <f t="shared" si="90"/>
        <v>-7.6502732240437687E-3</v>
      </c>
      <c r="J604" s="15">
        <f t="shared" si="91"/>
        <v>-1.2665198237885478E-2</v>
      </c>
      <c r="K604" s="1">
        <f t="shared" si="92"/>
        <v>-1.2470408013809506E-3</v>
      </c>
      <c r="L604" s="15">
        <f t="shared" si="93"/>
        <v>-1.1418157436504527E-2</v>
      </c>
      <c r="M604" s="19" t="str">
        <f t="shared" si="97"/>
        <v>Compra</v>
      </c>
      <c r="N604" s="10">
        <f t="shared" si="98"/>
        <v>-1.2665198237885478E-2</v>
      </c>
      <c r="O604" s="5">
        <f t="shared" si="96"/>
        <v>-0.14384298583932753</v>
      </c>
      <c r="P604" s="5"/>
      <c r="Q604" s="5"/>
      <c r="R604" s="5"/>
      <c r="T604" s="12">
        <v>578</v>
      </c>
      <c r="U604" s="12">
        <v>-1.2984882425490517E-5</v>
      </c>
      <c r="V604" s="12">
        <v>1.0539300671899208E-2</v>
      </c>
    </row>
    <row r="605" spans="1:22" x14ac:dyDescent="0.25">
      <c r="A605" s="3">
        <v>39378</v>
      </c>
      <c r="B605" s="1">
        <v>1807</v>
      </c>
      <c r="C605" s="1">
        <v>1810</v>
      </c>
      <c r="D605" s="1">
        <v>1793</v>
      </c>
      <c r="E605" s="1">
        <v>1793</v>
      </c>
      <c r="F605" s="10">
        <f t="shared" si="94"/>
        <v>-1.2665198237885478E-2</v>
      </c>
      <c r="G605" s="1">
        <f t="shared" si="99"/>
        <v>-0.39059659261861385</v>
      </c>
      <c r="H605" s="15">
        <f t="shared" si="95"/>
        <v>5.5096418732780705E-4</v>
      </c>
      <c r="I605" s="10">
        <f t="shared" si="90"/>
        <v>-7.7476480354178312E-3</v>
      </c>
      <c r="J605" s="15">
        <f t="shared" si="91"/>
        <v>1.115448968209698E-3</v>
      </c>
      <c r="K605" s="1">
        <f t="shared" si="92"/>
        <v>-1.4632755705692378E-5</v>
      </c>
      <c r="L605" s="15">
        <f t="shared" si="93"/>
        <v>1.1300817239153903E-3</v>
      </c>
      <c r="M605" s="19" t="str">
        <f t="shared" si="97"/>
        <v>Compra</v>
      </c>
      <c r="N605" s="10">
        <f t="shared" si="98"/>
        <v>1.115448968209698E-3</v>
      </c>
      <c r="O605" s="5">
        <f t="shared" si="96"/>
        <v>-0.14272753687111783</v>
      </c>
      <c r="P605" s="5"/>
      <c r="Q605" s="5"/>
      <c r="R605" s="5"/>
      <c r="T605" s="12">
        <v>579</v>
      </c>
      <c r="U605" s="12">
        <v>2.5524315632068474E-4</v>
      </c>
      <c r="V605" s="12">
        <v>-2.4213576489653988E-2</v>
      </c>
    </row>
    <row r="606" spans="1:22" x14ac:dyDescent="0.25">
      <c r="A606" s="3">
        <v>39379</v>
      </c>
      <c r="B606" s="1">
        <v>1803</v>
      </c>
      <c r="C606" s="1">
        <v>1812</v>
      </c>
      <c r="D606" s="1">
        <v>1793</v>
      </c>
      <c r="E606" s="1">
        <v>1795</v>
      </c>
      <c r="F606" s="10">
        <f t="shared" si="94"/>
        <v>1.115448968209698E-3</v>
      </c>
      <c r="G606" s="1">
        <f t="shared" si="99"/>
        <v>-0.40342581827134</v>
      </c>
      <c r="H606" s="15">
        <f t="shared" si="95"/>
        <v>-1.2665198237885478E-2</v>
      </c>
      <c r="I606" s="10">
        <f t="shared" si="90"/>
        <v>-4.4370493621741502E-3</v>
      </c>
      <c r="J606" s="15">
        <f t="shared" si="91"/>
        <v>-8.0779944289693928E-3</v>
      </c>
      <c r="K606" s="1">
        <f t="shared" si="92"/>
        <v>1.0666702211009343E-3</v>
      </c>
      <c r="L606" s="15">
        <f t="shared" si="93"/>
        <v>-9.1446646500703277E-3</v>
      </c>
      <c r="M606" s="19" t="str">
        <f t="shared" si="97"/>
        <v>Compra</v>
      </c>
      <c r="N606" s="10">
        <f t="shared" si="98"/>
        <v>-8.0779944289693928E-3</v>
      </c>
      <c r="O606" s="5">
        <f t="shared" si="96"/>
        <v>-0.15080553130008723</v>
      </c>
      <c r="P606" s="5"/>
      <c r="Q606" s="5"/>
      <c r="R606" s="5"/>
      <c r="T606" s="12">
        <v>580</v>
      </c>
      <c r="U606" s="12">
        <v>-5.0607738728399043E-4</v>
      </c>
      <c r="V606" s="12">
        <v>-1.0947764014033604E-3</v>
      </c>
    </row>
    <row r="607" spans="1:22" x14ac:dyDescent="0.25">
      <c r="A607" s="3">
        <v>39380</v>
      </c>
      <c r="B607" s="1">
        <v>1786</v>
      </c>
      <c r="C607" s="1">
        <v>1796</v>
      </c>
      <c r="D607" s="1">
        <v>1780.5</v>
      </c>
      <c r="E607" s="1">
        <v>1780.5</v>
      </c>
      <c r="F607" s="10">
        <f t="shared" si="94"/>
        <v>-8.0779944289693928E-3</v>
      </c>
      <c r="G607" s="1">
        <f t="shared" si="99"/>
        <v>-0.44441461578067254</v>
      </c>
      <c r="H607" s="15">
        <f t="shared" si="95"/>
        <v>1.115448968209698E-3</v>
      </c>
      <c r="I607" s="10">
        <f t="shared" si="90"/>
        <v>-3.0795072788354361E-3</v>
      </c>
      <c r="J607" s="15">
        <f t="shared" si="91"/>
        <v>-6.7396798652064049E-3</v>
      </c>
      <c r="K607" s="1">
        <f t="shared" si="92"/>
        <v>-1.6898613651122543E-4</v>
      </c>
      <c r="L607" s="15">
        <f t="shared" si="93"/>
        <v>-6.5706937286951796E-3</v>
      </c>
      <c r="M607" s="19" t="str">
        <f t="shared" si="97"/>
        <v>Compra</v>
      </c>
      <c r="N607" s="10">
        <f t="shared" si="98"/>
        <v>-6.7396798652064049E-3</v>
      </c>
      <c r="O607" s="5">
        <f t="shared" si="96"/>
        <v>-0.15754521116529363</v>
      </c>
      <c r="P607" s="5"/>
      <c r="Q607" s="5"/>
      <c r="R607" s="5"/>
      <c r="T607" s="12">
        <v>581</v>
      </c>
      <c r="U607" s="12">
        <v>1.957899098876332E-3</v>
      </c>
      <c r="V607" s="12">
        <v>1.7834157060409076E-3</v>
      </c>
    </row>
    <row r="608" spans="1:22" x14ac:dyDescent="0.25">
      <c r="A608" s="3">
        <v>39381</v>
      </c>
      <c r="B608" s="1">
        <v>1775</v>
      </c>
      <c r="C608" s="1">
        <v>1781</v>
      </c>
      <c r="D608" s="1">
        <v>1768</v>
      </c>
      <c r="E608" s="1">
        <v>1768.5</v>
      </c>
      <c r="F608" s="10">
        <f t="shared" si="94"/>
        <v>-6.7396798652064049E-3</v>
      </c>
      <c r="G608" s="1">
        <f t="shared" si="99"/>
        <v>2.0434993697201316E-2</v>
      </c>
      <c r="H608" s="15">
        <f t="shared" si="95"/>
        <v>-8.0779944289693928E-3</v>
      </c>
      <c r="I608" s="10">
        <f t="shared" si="90"/>
        <v>-3.6619718309859328E-3</v>
      </c>
      <c r="J608" s="15">
        <f t="shared" si="91"/>
        <v>-4.8063330506078472E-3</v>
      </c>
      <c r="K608" s="1">
        <f t="shared" si="92"/>
        <v>6.0835800674497516E-4</v>
      </c>
      <c r="L608" s="15">
        <f t="shared" si="93"/>
        <v>-5.4146910573528223E-3</v>
      </c>
      <c r="M608" s="19" t="str">
        <f t="shared" si="97"/>
        <v>Compra</v>
      </c>
      <c r="N608" s="10">
        <f t="shared" si="98"/>
        <v>-4.8063330506078472E-3</v>
      </c>
      <c r="O608" s="5">
        <f t="shared" si="96"/>
        <v>-0.16235154421590148</v>
      </c>
      <c r="P608" s="5"/>
      <c r="Q608" s="5"/>
      <c r="R608" s="5"/>
      <c r="T608" s="12">
        <v>582</v>
      </c>
      <c r="U608" s="12">
        <v>-9.4265782500817024E-5</v>
      </c>
      <c r="V608" s="12">
        <v>-4.1655851227174814E-3</v>
      </c>
    </row>
    <row r="609" spans="1:22" x14ac:dyDescent="0.25">
      <c r="A609" s="3">
        <v>39384</v>
      </c>
      <c r="B609" s="1">
        <v>1762</v>
      </c>
      <c r="C609" s="1">
        <v>1766</v>
      </c>
      <c r="D609" s="1">
        <v>1754</v>
      </c>
      <c r="E609" s="1">
        <v>1760</v>
      </c>
      <c r="F609" s="10">
        <f t="shared" si="94"/>
        <v>-4.8063330506078472E-3</v>
      </c>
      <c r="G609" s="1">
        <f t="shared" si="99"/>
        <v>-0.74812111519352897</v>
      </c>
      <c r="H609" s="15">
        <f t="shared" si="95"/>
        <v>-6.7396798652064049E-3</v>
      </c>
      <c r="I609" s="10">
        <f t="shared" si="90"/>
        <v>-1.1350737797957144E-3</v>
      </c>
      <c r="J609" s="15">
        <f t="shared" si="91"/>
        <v>-3.9772727272727737E-3</v>
      </c>
      <c r="K609" s="1">
        <f t="shared" si="92"/>
        <v>5.00903808224757E-4</v>
      </c>
      <c r="L609" s="15">
        <f t="shared" si="93"/>
        <v>-4.4781765354975304E-3</v>
      </c>
      <c r="M609" s="19" t="str">
        <f t="shared" si="97"/>
        <v>Compra</v>
      </c>
      <c r="N609" s="10">
        <f t="shared" si="98"/>
        <v>-3.9772727272727737E-3</v>
      </c>
      <c r="O609" s="5">
        <f t="shared" si="96"/>
        <v>-0.16632881694317425</v>
      </c>
      <c r="P609" s="5"/>
      <c r="Q609" s="5"/>
      <c r="R609" s="5"/>
      <c r="T609" s="12">
        <v>583</v>
      </c>
      <c r="U609" s="12">
        <v>-5.4062898676391507E-4</v>
      </c>
      <c r="V609" s="12">
        <v>1.6101477033413705E-3</v>
      </c>
    </row>
    <row r="610" spans="1:22" x14ac:dyDescent="0.25">
      <c r="A610" s="3">
        <v>39385</v>
      </c>
      <c r="B610" s="1">
        <v>1763</v>
      </c>
      <c r="C610" s="1">
        <v>1765</v>
      </c>
      <c r="D610" s="1">
        <v>1747</v>
      </c>
      <c r="E610" s="1">
        <v>1753</v>
      </c>
      <c r="F610" s="10">
        <f t="shared" si="94"/>
        <v>-3.9772727272727737E-3</v>
      </c>
      <c r="G610" s="1">
        <f t="shared" si="99"/>
        <v>-0.56772319960726203</v>
      </c>
      <c r="H610" s="15">
        <f t="shared" si="95"/>
        <v>-4.8063330506078472E-3</v>
      </c>
      <c r="I610" s="10">
        <f t="shared" si="90"/>
        <v>-5.6721497447532743E-3</v>
      </c>
      <c r="J610" s="15">
        <f t="shared" si="91"/>
        <v>-5.7045065601825096E-3</v>
      </c>
      <c r="K610" s="1">
        <f t="shared" si="92"/>
        <v>4.2192213177650456E-4</v>
      </c>
      <c r="L610" s="15">
        <f t="shared" si="93"/>
        <v>-6.1264286919590141E-3</v>
      </c>
      <c r="M610" s="19" t="str">
        <f t="shared" si="97"/>
        <v>Compra</v>
      </c>
      <c r="N610" s="10">
        <f t="shared" si="98"/>
        <v>-5.7045065601825096E-3</v>
      </c>
      <c r="O610" s="5">
        <f t="shared" si="96"/>
        <v>-0.17203332350335676</v>
      </c>
      <c r="P610" s="5"/>
      <c r="Q610" s="5"/>
      <c r="R610" s="5"/>
      <c r="T610" s="12">
        <v>584</v>
      </c>
      <c r="U610" s="12">
        <v>1.1234597435373918E-4</v>
      </c>
      <c r="V610" s="12">
        <v>-7.0567904187981588E-3</v>
      </c>
    </row>
    <row r="611" spans="1:22" x14ac:dyDescent="0.25">
      <c r="A611" s="3">
        <v>39386</v>
      </c>
      <c r="B611" s="1">
        <v>1742</v>
      </c>
      <c r="C611" s="1">
        <v>1750</v>
      </c>
      <c r="D611" s="1">
        <v>1741.5</v>
      </c>
      <c r="E611" s="1">
        <v>1743</v>
      </c>
      <c r="F611" s="10">
        <f t="shared" si="94"/>
        <v>-5.7045065601825096E-3</v>
      </c>
      <c r="G611" s="1">
        <f t="shared" si="99"/>
        <v>-0.24463451187239421</v>
      </c>
      <c r="H611" s="15">
        <f t="shared" si="95"/>
        <v>-3.9772727272727737E-3</v>
      </c>
      <c r="I611" s="10">
        <f t="shared" si="90"/>
        <v>5.7405281285882737E-4</v>
      </c>
      <c r="J611" s="15">
        <f t="shared" si="91"/>
        <v>5.7372346528972162E-3</v>
      </c>
      <c r="K611" s="1">
        <f t="shared" si="92"/>
        <v>1.7334828819389148E-4</v>
      </c>
      <c r="L611" s="15">
        <f t="shared" si="93"/>
        <v>5.5638863647033245E-3</v>
      </c>
      <c r="M611" s="19" t="str">
        <f t="shared" si="97"/>
        <v>Compra</v>
      </c>
      <c r="N611" s="10">
        <f t="shared" si="98"/>
        <v>5.7372346528972162E-3</v>
      </c>
      <c r="O611" s="5">
        <f t="shared" si="96"/>
        <v>-0.16629608885045954</v>
      </c>
      <c r="P611" s="5"/>
      <c r="Q611" s="5"/>
      <c r="R611" s="5"/>
      <c r="T611" s="12">
        <v>585</v>
      </c>
      <c r="U611" s="12">
        <v>-4.5333824198493086E-5</v>
      </c>
      <c r="V611" s="12">
        <v>-7.4855967836552099E-3</v>
      </c>
    </row>
    <row r="612" spans="1:22" x14ac:dyDescent="0.25">
      <c r="A612" s="3">
        <v>39387</v>
      </c>
      <c r="B612" s="1">
        <v>1743</v>
      </c>
      <c r="C612" s="1">
        <v>1758</v>
      </c>
      <c r="D612" s="1">
        <v>1743</v>
      </c>
      <c r="E612" s="1">
        <v>1753</v>
      </c>
      <c r="F612" s="10">
        <f t="shared" si="94"/>
        <v>5.7372346528972162E-3</v>
      </c>
      <c r="G612" s="1">
        <f t="shared" si="99"/>
        <v>0.49362141587402142</v>
      </c>
      <c r="H612" s="15">
        <f t="shared" si="95"/>
        <v>-5.7045065601825096E-3</v>
      </c>
      <c r="I612" s="10">
        <f t="shared" si="90"/>
        <v>5.7372346528972162E-3</v>
      </c>
      <c r="J612" s="15">
        <f t="shared" si="91"/>
        <v>4.5636052481461409E-3</v>
      </c>
      <c r="K612" s="1">
        <f t="shared" si="92"/>
        <v>1.3682563053626164E-4</v>
      </c>
      <c r="L612" s="15">
        <f t="shared" si="93"/>
        <v>4.4267796176098795E-3</v>
      </c>
      <c r="M612" s="19" t="str">
        <f t="shared" si="97"/>
        <v>Compra</v>
      </c>
      <c r="N612" s="10">
        <f t="shared" si="98"/>
        <v>4.5636052481461409E-3</v>
      </c>
      <c r="O612" s="5">
        <f t="shared" si="96"/>
        <v>-0.1617324836023134</v>
      </c>
      <c r="P612" s="5"/>
      <c r="Q612" s="5"/>
      <c r="R612" s="5"/>
      <c r="T612" s="12">
        <v>586</v>
      </c>
      <c r="U612" s="12">
        <v>4.8054259958352983E-4</v>
      </c>
      <c r="V612" s="12">
        <v>-4.8054259958352983E-4</v>
      </c>
    </row>
    <row r="613" spans="1:22" x14ac:dyDescent="0.25">
      <c r="A613" s="3">
        <v>39391</v>
      </c>
      <c r="B613" s="1">
        <v>1763</v>
      </c>
      <c r="C613" s="1">
        <v>1764.5</v>
      </c>
      <c r="D613" s="1">
        <v>1754.5</v>
      </c>
      <c r="E613" s="1">
        <v>1761</v>
      </c>
      <c r="F613" s="10">
        <f t="shared" si="94"/>
        <v>4.5636052481461409E-3</v>
      </c>
      <c r="G613" s="1">
        <f t="shared" si="99"/>
        <v>0.53708002152213297</v>
      </c>
      <c r="H613" s="15">
        <f t="shared" si="95"/>
        <v>5.7372346528972162E-3</v>
      </c>
      <c r="I613" s="10">
        <f t="shared" si="90"/>
        <v>-1.1344299489506326E-3</v>
      </c>
      <c r="J613" s="15">
        <f t="shared" si="91"/>
        <v>-1.0221465076660996E-2</v>
      </c>
      <c r="K613" s="1">
        <f t="shared" si="92"/>
        <v>-7.0804909306110394E-4</v>
      </c>
      <c r="L613" s="15">
        <f t="shared" si="93"/>
        <v>-9.5134159835998915E-3</v>
      </c>
      <c r="M613" s="19" t="str">
        <f t="shared" si="97"/>
        <v>Compra</v>
      </c>
      <c r="N613" s="10">
        <f t="shared" si="98"/>
        <v>-1.0221465076660996E-2</v>
      </c>
      <c r="O613" s="5">
        <f t="shared" si="96"/>
        <v>-0.1719539486789744</v>
      </c>
      <c r="P613" s="5"/>
      <c r="Q613" s="5"/>
      <c r="R613" s="5"/>
      <c r="T613" s="12">
        <v>587</v>
      </c>
      <c r="U613" s="12">
        <v>3.9627458454559179E-4</v>
      </c>
      <c r="V613" s="12">
        <v>-3.9193098148979479E-3</v>
      </c>
    </row>
    <row r="614" spans="1:22" x14ac:dyDescent="0.25">
      <c r="A614" s="3">
        <v>39392</v>
      </c>
      <c r="B614" s="1">
        <v>1749</v>
      </c>
      <c r="C614" s="1">
        <v>1749</v>
      </c>
      <c r="D614" s="1">
        <v>1732.5</v>
      </c>
      <c r="E614" s="1">
        <v>1743</v>
      </c>
      <c r="F614" s="10">
        <f t="shared" si="94"/>
        <v>-1.0221465076660996E-2</v>
      </c>
      <c r="G614" s="1">
        <f t="shared" si="99"/>
        <v>-0.15965479392791984</v>
      </c>
      <c r="H614" s="15">
        <f t="shared" si="95"/>
        <v>4.5636052481461409E-3</v>
      </c>
      <c r="I614" s="10">
        <f t="shared" si="90"/>
        <v>-3.4305317324184736E-3</v>
      </c>
      <c r="J614" s="15">
        <f t="shared" si="91"/>
        <v>2.2948938611588865E-3</v>
      </c>
      <c r="K614" s="1">
        <f t="shared" si="92"/>
        <v>-4.8849801661193044E-4</v>
      </c>
      <c r="L614" s="15">
        <f t="shared" si="93"/>
        <v>2.783391877770817E-3</v>
      </c>
      <c r="M614" s="19" t="str">
        <f t="shared" si="97"/>
        <v>Compra</v>
      </c>
      <c r="N614" s="10">
        <f t="shared" si="98"/>
        <v>2.2948938611588865E-3</v>
      </c>
      <c r="O614" s="5">
        <f t="shared" si="96"/>
        <v>-0.16965905481781551</v>
      </c>
      <c r="P614" s="5"/>
      <c r="Q614" s="5"/>
      <c r="R614" s="5"/>
      <c r="T614" s="12">
        <v>588</v>
      </c>
      <c r="U614" s="12">
        <v>-7.8792945981379886E-5</v>
      </c>
      <c r="V614" s="12">
        <v>-1.3247288098348261E-2</v>
      </c>
    </row>
    <row r="615" spans="1:22" x14ac:dyDescent="0.25">
      <c r="A615" s="3">
        <v>39393</v>
      </c>
      <c r="B615" s="1">
        <v>1735.5</v>
      </c>
      <c r="C615" s="1">
        <v>1749</v>
      </c>
      <c r="D615" s="1">
        <v>1733</v>
      </c>
      <c r="E615" s="1">
        <v>1747</v>
      </c>
      <c r="F615" s="10">
        <f t="shared" si="94"/>
        <v>2.2948938611588865E-3</v>
      </c>
      <c r="G615" s="1">
        <f t="shared" si="99"/>
        <v>-0.32080869614178037</v>
      </c>
      <c r="H615" s="15">
        <f t="shared" si="95"/>
        <v>-1.0221465076660996E-2</v>
      </c>
      <c r="I615" s="10">
        <f t="shared" si="90"/>
        <v>6.6263324690289949E-3</v>
      </c>
      <c r="J615" s="15">
        <f t="shared" si="91"/>
        <v>4.8654836863193385E-3</v>
      </c>
      <c r="K615" s="1">
        <f t="shared" si="92"/>
        <v>5.8503234664861506E-4</v>
      </c>
      <c r="L615" s="15">
        <f t="shared" si="93"/>
        <v>4.2804513396707232E-3</v>
      </c>
      <c r="M615" s="19" t="str">
        <f t="shared" si="97"/>
        <v>Compra</v>
      </c>
      <c r="N615" s="10">
        <f t="shared" si="98"/>
        <v>4.8654836863193385E-3</v>
      </c>
      <c r="O615" s="5">
        <f t="shared" si="96"/>
        <v>-0.16479357113149617</v>
      </c>
      <c r="P615" s="5"/>
      <c r="Q615" s="5"/>
      <c r="R615" s="5"/>
      <c r="T615" s="12">
        <v>589</v>
      </c>
      <c r="U615" s="12">
        <v>5.1588314385819572E-4</v>
      </c>
      <c r="V615" s="12">
        <v>1.3817082677530903E-2</v>
      </c>
    </row>
    <row r="616" spans="1:22" x14ac:dyDescent="0.25">
      <c r="A616" s="3">
        <v>39394</v>
      </c>
      <c r="B616" s="1">
        <v>1749</v>
      </c>
      <c r="C616" s="1">
        <v>1755.5</v>
      </c>
      <c r="D616" s="1">
        <v>1732</v>
      </c>
      <c r="E616" s="1">
        <v>1755.5</v>
      </c>
      <c r="F616" s="10">
        <f t="shared" si="94"/>
        <v>4.8654836863193385E-3</v>
      </c>
      <c r="G616" s="1">
        <f t="shared" si="99"/>
        <v>-0.31299505134512273</v>
      </c>
      <c r="H616" s="15">
        <f t="shared" si="95"/>
        <v>2.2948938611588865E-3</v>
      </c>
      <c r="I616" s="10">
        <f t="shared" si="90"/>
        <v>3.7164093767867445E-3</v>
      </c>
      <c r="J616" s="15">
        <f t="shared" si="91"/>
        <v>-3.1330105383081674E-3</v>
      </c>
      <c r="K616" s="1">
        <f t="shared" si="92"/>
        <v>-4.4392279332999715E-4</v>
      </c>
      <c r="L616" s="15">
        <f t="shared" si="93"/>
        <v>-2.6890877449781705E-3</v>
      </c>
      <c r="M616" s="19" t="str">
        <f t="shared" si="97"/>
        <v>Venda</v>
      </c>
      <c r="N616" s="10">
        <f t="shared" si="98"/>
        <v>3.1330105383081674E-3</v>
      </c>
      <c r="O616" s="5">
        <f t="shared" si="96"/>
        <v>-0.16166056059318801</v>
      </c>
      <c r="P616" s="5"/>
      <c r="Q616" s="5"/>
      <c r="R616" s="5"/>
      <c r="T616" s="12">
        <v>590</v>
      </c>
      <c r="U616" s="12">
        <v>9.318747198562695E-4</v>
      </c>
      <c r="V616" s="12">
        <v>1.5508180188279915E-4</v>
      </c>
    </row>
    <row r="617" spans="1:22" x14ac:dyDescent="0.25">
      <c r="A617" s="3">
        <v>39395</v>
      </c>
      <c r="B617" s="1">
        <v>1757</v>
      </c>
      <c r="C617" s="1">
        <v>1758</v>
      </c>
      <c r="D617" s="1">
        <v>1745.5</v>
      </c>
      <c r="E617" s="1">
        <v>1750</v>
      </c>
      <c r="F617" s="10">
        <f t="shared" si="94"/>
        <v>-3.1330105383081674E-3</v>
      </c>
      <c r="G617" s="1">
        <f t="shared" si="99"/>
        <v>-0.2583149463660786</v>
      </c>
      <c r="H617" s="15">
        <f t="shared" si="95"/>
        <v>4.8654836863193385E-3</v>
      </c>
      <c r="I617" s="10">
        <f t="shared" si="90"/>
        <v>-3.9840637450199168E-3</v>
      </c>
      <c r="J617" s="15">
        <f t="shared" si="91"/>
        <v>2.4000000000000021E-2</v>
      </c>
      <c r="K617" s="1">
        <f t="shared" si="92"/>
        <v>-4.9305083464466608E-4</v>
      </c>
      <c r="L617" s="15">
        <f t="shared" si="93"/>
        <v>2.4493050834644689E-2</v>
      </c>
      <c r="M617" s="19" t="str">
        <f t="shared" si="97"/>
        <v>Compra</v>
      </c>
      <c r="N617" s="10">
        <f t="shared" si="98"/>
        <v>2.4000000000000021E-2</v>
      </c>
      <c r="O617" s="5">
        <f t="shared" si="96"/>
        <v>-0.13766056059318799</v>
      </c>
      <c r="P617" s="5"/>
      <c r="Q617" s="5"/>
      <c r="R617" s="5"/>
      <c r="T617" s="12">
        <v>591</v>
      </c>
      <c r="U617" s="12">
        <v>-1.4889368369097958E-3</v>
      </c>
      <c r="V617" s="12">
        <v>-6.6543856386602407E-3</v>
      </c>
    </row>
    <row r="618" spans="1:22" x14ac:dyDescent="0.25">
      <c r="A618" s="3">
        <v>39398</v>
      </c>
      <c r="B618" s="1">
        <v>1754</v>
      </c>
      <c r="C618" s="1">
        <v>1795</v>
      </c>
      <c r="D618" s="1">
        <v>1754</v>
      </c>
      <c r="E618" s="1">
        <v>1792</v>
      </c>
      <c r="F618" s="10">
        <f t="shared" si="94"/>
        <v>2.4000000000000021E-2</v>
      </c>
      <c r="G618" s="1">
        <f t="shared" si="99"/>
        <v>-0.87793653864130872</v>
      </c>
      <c r="H618" s="15">
        <f t="shared" si="95"/>
        <v>-3.1330105383081674E-3</v>
      </c>
      <c r="I618" s="10">
        <f t="shared" si="90"/>
        <v>2.1664766248574718E-2</v>
      </c>
      <c r="J618" s="15">
        <f t="shared" si="91"/>
        <v>-1.7857142857142905E-2</v>
      </c>
      <c r="K618" s="1">
        <f t="shared" si="92"/>
        <v>-3.3940422772727374E-4</v>
      </c>
      <c r="L618" s="15">
        <f t="shared" si="93"/>
        <v>-1.7517738629415632E-2</v>
      </c>
      <c r="M618" s="19" t="str">
        <f t="shared" si="97"/>
        <v>Venda</v>
      </c>
      <c r="N618" s="10">
        <f t="shared" si="98"/>
        <v>1.7857142857142905E-2</v>
      </c>
      <c r="O618" s="5">
        <f t="shared" si="96"/>
        <v>-0.11980341773604508</v>
      </c>
      <c r="P618" s="5"/>
      <c r="Q618" s="5"/>
      <c r="R618" s="5"/>
      <c r="T618" s="12">
        <v>592</v>
      </c>
      <c r="U618" s="12">
        <v>-8.0977830775958261E-5</v>
      </c>
      <c r="V618" s="12">
        <v>-8.6765481681293777E-3</v>
      </c>
    </row>
    <row r="619" spans="1:22" x14ac:dyDescent="0.25">
      <c r="A619" s="3">
        <v>39399</v>
      </c>
      <c r="B619" s="1">
        <v>1788</v>
      </c>
      <c r="C619" s="1">
        <v>1788</v>
      </c>
      <c r="D619" s="1">
        <v>1755</v>
      </c>
      <c r="E619" s="1">
        <v>1760</v>
      </c>
      <c r="F619" s="10">
        <f t="shared" si="94"/>
        <v>-1.7857142857142905E-2</v>
      </c>
      <c r="G619" s="1">
        <f t="shared" si="99"/>
        <v>-0.86534969653591221</v>
      </c>
      <c r="H619" s="15">
        <f t="shared" si="95"/>
        <v>2.4000000000000021E-2</v>
      </c>
      <c r="I619" s="10">
        <f t="shared" si="90"/>
        <v>-1.5659955257270708E-2</v>
      </c>
      <c r="J619" s="15">
        <f t="shared" si="91"/>
        <v>-1.3068181818181812E-2</v>
      </c>
      <c r="K619" s="1">
        <f t="shared" si="92"/>
        <v>-1.8404337776146782E-3</v>
      </c>
      <c r="L619" s="15">
        <f t="shared" si="93"/>
        <v>-1.1227748040567134E-2</v>
      </c>
      <c r="M619" s="19" t="str">
        <f t="shared" si="97"/>
        <v>Compra</v>
      </c>
      <c r="N619" s="10">
        <f t="shared" si="98"/>
        <v>-1.3068181818181812E-2</v>
      </c>
      <c r="O619" s="5">
        <f t="shared" si="96"/>
        <v>-0.13287159955422689</v>
      </c>
      <c r="P619" s="5"/>
      <c r="Q619" s="5"/>
      <c r="R619" s="5"/>
      <c r="T619" s="12">
        <v>593</v>
      </c>
      <c r="U619" s="12">
        <v>6.4590224282684951E-4</v>
      </c>
      <c r="V619" s="12">
        <v>5.1519994689346836E-3</v>
      </c>
    </row>
    <row r="620" spans="1:22" x14ac:dyDescent="0.25">
      <c r="A620" s="3">
        <v>39400</v>
      </c>
      <c r="B620" s="1">
        <v>1745</v>
      </c>
      <c r="C620" s="1">
        <v>1753</v>
      </c>
      <c r="D620" s="1">
        <v>1735</v>
      </c>
      <c r="E620" s="1">
        <v>1737</v>
      </c>
      <c r="F620" s="10">
        <f t="shared" si="94"/>
        <v>-1.3068181818181812E-2</v>
      </c>
      <c r="G620" s="1">
        <f t="shared" si="99"/>
        <v>-0.28908458764179729</v>
      </c>
      <c r="H620" s="15">
        <f t="shared" si="95"/>
        <v>-1.7857142857142905E-2</v>
      </c>
      <c r="I620" s="10">
        <f t="shared" si="90"/>
        <v>-4.5845272206304077E-3</v>
      </c>
      <c r="J620" s="15">
        <f t="shared" si="91"/>
        <v>9.2112838226827698E-3</v>
      </c>
      <c r="K620" s="1">
        <f t="shared" si="92"/>
        <v>1.514748762669281E-3</v>
      </c>
      <c r="L620" s="15">
        <f t="shared" si="93"/>
        <v>7.696535060013489E-3</v>
      </c>
      <c r="M620" s="19" t="str">
        <f t="shared" si="97"/>
        <v>Compra</v>
      </c>
      <c r="N620" s="10">
        <f t="shared" si="98"/>
        <v>9.2112838226827698E-3</v>
      </c>
      <c r="O620" s="5">
        <f t="shared" si="96"/>
        <v>-0.12366031573154412</v>
      </c>
      <c r="P620" s="5"/>
      <c r="Q620" s="5"/>
      <c r="R620" s="5"/>
      <c r="T620" s="12">
        <v>594</v>
      </c>
      <c r="U620" s="12">
        <v>4.8852217340395539E-4</v>
      </c>
      <c r="V620" s="12">
        <v>-9.2724914295115382E-3</v>
      </c>
    </row>
    <row r="621" spans="1:22" x14ac:dyDescent="0.25">
      <c r="A621" s="3">
        <v>39402</v>
      </c>
      <c r="B621" s="1">
        <v>1754</v>
      </c>
      <c r="C621" s="1">
        <v>1755</v>
      </c>
      <c r="D621" s="1">
        <v>1739.5</v>
      </c>
      <c r="E621" s="1">
        <v>1753</v>
      </c>
      <c r="F621" s="10">
        <f t="shared" si="94"/>
        <v>9.2112838226827698E-3</v>
      </c>
      <c r="G621" s="1">
        <f t="shared" si="99"/>
        <v>-0.37202393789497745</v>
      </c>
      <c r="H621" s="15">
        <f t="shared" si="95"/>
        <v>-1.3068181818181812E-2</v>
      </c>
      <c r="I621" s="10">
        <f t="shared" si="90"/>
        <v>-5.7012542759404816E-4</v>
      </c>
      <c r="J621" s="15">
        <f t="shared" si="91"/>
        <v>9.1272104962920597E-3</v>
      </c>
      <c r="K621" s="1">
        <f t="shared" si="92"/>
        <v>1.0082457170690522E-3</v>
      </c>
      <c r="L621" s="15">
        <f t="shared" si="93"/>
        <v>8.1189647792230084E-3</v>
      </c>
      <c r="M621" s="19" t="str">
        <f t="shared" si="97"/>
        <v>Compra</v>
      </c>
      <c r="N621" s="10">
        <f t="shared" si="98"/>
        <v>9.1272104962920597E-3</v>
      </c>
      <c r="O621" s="5">
        <f t="shared" si="96"/>
        <v>-0.11453310523525206</v>
      </c>
      <c r="P621" s="5"/>
      <c r="Q621" s="5"/>
      <c r="R621" s="5"/>
      <c r="T621" s="12">
        <v>595</v>
      </c>
      <c r="U621" s="12">
        <v>-5.2184964928316663E-4</v>
      </c>
      <c r="V621" s="12">
        <v>-8.6280834019345648E-4</v>
      </c>
    </row>
    <row r="622" spans="1:22" x14ac:dyDescent="0.25">
      <c r="A622" s="3">
        <v>39405</v>
      </c>
      <c r="B622" s="1">
        <v>1750.5</v>
      </c>
      <c r="C622" s="1">
        <v>1773</v>
      </c>
      <c r="D622" s="1">
        <v>1747</v>
      </c>
      <c r="E622" s="1">
        <v>1769</v>
      </c>
      <c r="F622" s="10">
        <f t="shared" si="94"/>
        <v>9.1272104962920597E-3</v>
      </c>
      <c r="G622" s="1">
        <f t="shared" si="99"/>
        <v>-0.26269416832911435</v>
      </c>
      <c r="H622" s="15">
        <f t="shared" si="95"/>
        <v>9.2112838226827698E-3</v>
      </c>
      <c r="I622" s="10">
        <f t="shared" si="90"/>
        <v>1.0568409025992542E-2</v>
      </c>
      <c r="J622" s="15">
        <f t="shared" si="91"/>
        <v>5.087620124364145E-3</v>
      </c>
      <c r="K622" s="1">
        <f t="shared" si="92"/>
        <v>-1.2155330775970813E-3</v>
      </c>
      <c r="L622" s="15">
        <f t="shared" si="93"/>
        <v>6.3031532019612261E-3</v>
      </c>
      <c r="M622" s="19" t="str">
        <f t="shared" si="97"/>
        <v>Venda</v>
      </c>
      <c r="N622" s="10">
        <f t="shared" si="98"/>
        <v>-5.087620124364145E-3</v>
      </c>
      <c r="O622" s="5">
        <f t="shared" si="96"/>
        <v>-0.11962072535961621</v>
      </c>
      <c r="P622" s="5"/>
      <c r="Q622" s="5"/>
      <c r="R622" s="5"/>
      <c r="T622" s="12">
        <v>596</v>
      </c>
      <c r="U622" s="12">
        <v>6.9032283851763667E-4</v>
      </c>
      <c r="V622" s="12">
        <v>3.1920953533847449E-3</v>
      </c>
    </row>
    <row r="623" spans="1:22" x14ac:dyDescent="0.25">
      <c r="A623" s="3">
        <v>39407</v>
      </c>
      <c r="B623" s="1">
        <v>1780</v>
      </c>
      <c r="C623" s="1">
        <v>1803</v>
      </c>
      <c r="D623" s="1">
        <v>1775.5</v>
      </c>
      <c r="E623" s="1">
        <v>1778</v>
      </c>
      <c r="F623" s="10">
        <f t="shared" si="94"/>
        <v>5.087620124364145E-3</v>
      </c>
      <c r="G623" s="1">
        <f t="shared" si="99"/>
        <v>-0.1390666947352428</v>
      </c>
      <c r="H623" s="15">
        <f t="shared" si="95"/>
        <v>9.1272104962920597E-3</v>
      </c>
      <c r="I623" s="10">
        <f t="shared" si="90"/>
        <v>-1.1235955056180247E-3</v>
      </c>
      <c r="J623" s="15">
        <f t="shared" si="91"/>
        <v>2.8121484814398467E-3</v>
      </c>
      <c r="K623" s="1">
        <f t="shared" si="92"/>
        <v>-9.444387893206102E-4</v>
      </c>
      <c r="L623" s="15">
        <f t="shared" si="93"/>
        <v>3.7565872707604571E-3</v>
      </c>
      <c r="M623" s="19" t="str">
        <f t="shared" si="97"/>
        <v>Compra</v>
      </c>
      <c r="N623" s="10">
        <f t="shared" si="98"/>
        <v>2.8121484814398467E-3</v>
      </c>
      <c r="O623" s="5">
        <f t="shared" si="96"/>
        <v>-0.11680857687817636</v>
      </c>
      <c r="P623" s="5"/>
      <c r="Q623" s="5"/>
      <c r="R623" s="5"/>
      <c r="T623" s="12">
        <v>597</v>
      </c>
      <c r="U623" s="12">
        <v>-1.5864239352329226E-4</v>
      </c>
      <c r="V623" s="12">
        <v>4.0260457084403765E-3</v>
      </c>
    </row>
    <row r="624" spans="1:22" x14ac:dyDescent="0.25">
      <c r="A624" s="3">
        <v>39408</v>
      </c>
      <c r="B624" s="1">
        <v>1776</v>
      </c>
      <c r="C624" s="1">
        <v>1785</v>
      </c>
      <c r="D624" s="1">
        <v>1769</v>
      </c>
      <c r="E624" s="1">
        <v>1783</v>
      </c>
      <c r="F624" s="10">
        <f t="shared" si="94"/>
        <v>2.8121484814398467E-3</v>
      </c>
      <c r="G624" s="1">
        <f t="shared" si="99"/>
        <v>0.41275493402963748</v>
      </c>
      <c r="H624" s="15">
        <f t="shared" si="95"/>
        <v>5.087620124364145E-3</v>
      </c>
      <c r="I624" s="10">
        <f t="shared" si="90"/>
        <v>3.9414414414413734E-3</v>
      </c>
      <c r="J624" s="15">
        <f t="shared" si="91"/>
        <v>8.4127874369039901E-3</v>
      </c>
      <c r="K624" s="1">
        <f t="shared" si="92"/>
        <v>-7.5926126159261628E-4</v>
      </c>
      <c r="L624" s="15">
        <f t="shared" si="93"/>
        <v>9.1720486984966064E-3</v>
      </c>
      <c r="M624" s="19" t="str">
        <f t="shared" si="97"/>
        <v>Compra</v>
      </c>
      <c r="N624" s="10">
        <f t="shared" si="98"/>
        <v>8.4127874369039901E-3</v>
      </c>
      <c r="O624" s="5">
        <f t="shared" si="96"/>
        <v>-0.10839578944127237</v>
      </c>
      <c r="P624" s="5"/>
      <c r="Q624" s="5"/>
      <c r="R624" s="5"/>
      <c r="T624" s="12">
        <v>598</v>
      </c>
      <c r="U624" s="12">
        <v>-6.4472601289644594E-4</v>
      </c>
      <c r="V624" s="12">
        <v>4.4972301405793447E-3</v>
      </c>
    </row>
    <row r="625" spans="1:22" x14ac:dyDescent="0.25">
      <c r="A625" s="3">
        <v>39409</v>
      </c>
      <c r="B625" s="1">
        <v>1780</v>
      </c>
      <c r="C625" s="1">
        <v>1808.5</v>
      </c>
      <c r="D625" s="1">
        <v>1775</v>
      </c>
      <c r="E625" s="1">
        <v>1798</v>
      </c>
      <c r="F625" s="10">
        <f t="shared" si="94"/>
        <v>8.4127874369039901E-3</v>
      </c>
      <c r="G625" s="1">
        <f t="shared" si="99"/>
        <v>-0.12771507635824586</v>
      </c>
      <c r="H625" s="15">
        <f t="shared" si="95"/>
        <v>2.8121484814398467E-3</v>
      </c>
      <c r="I625" s="10">
        <f t="shared" si="90"/>
        <v>1.0112359550561889E-2</v>
      </c>
      <c r="J625" s="15">
        <f t="shared" si="91"/>
        <v>2.7808676307007785E-2</v>
      </c>
      <c r="K625" s="1">
        <f t="shared" si="92"/>
        <v>-6.5628724631255149E-4</v>
      </c>
      <c r="L625" s="15">
        <f t="shared" si="93"/>
        <v>2.8464963553320337E-2</v>
      </c>
      <c r="M625" s="19" t="str">
        <f t="shared" si="97"/>
        <v>Venda</v>
      </c>
      <c r="N625" s="10">
        <f t="shared" si="98"/>
        <v>-2.7808676307007785E-2</v>
      </c>
      <c r="O625" s="5">
        <f t="shared" si="96"/>
        <v>-0.13620446574828016</v>
      </c>
      <c r="P625" s="5"/>
      <c r="Q625" s="5"/>
      <c r="R625" s="5"/>
      <c r="T625" s="12">
        <v>599</v>
      </c>
      <c r="U625" s="12">
        <v>-5.1277745352391597E-4</v>
      </c>
      <c r="V625" s="12">
        <v>-2.7766962306865926E-3</v>
      </c>
    </row>
    <row r="626" spans="1:22" x14ac:dyDescent="0.25">
      <c r="A626" s="3">
        <v>39412</v>
      </c>
      <c r="B626" s="1">
        <v>1786</v>
      </c>
      <c r="C626" s="1">
        <v>1853.5</v>
      </c>
      <c r="D626" s="1">
        <v>1786</v>
      </c>
      <c r="E626" s="1">
        <v>1848</v>
      </c>
      <c r="F626" s="10">
        <f t="shared" si="94"/>
        <v>2.7808676307007785E-2</v>
      </c>
      <c r="G626" s="1">
        <f t="shared" si="99"/>
        <v>1.0251101468311594</v>
      </c>
      <c r="H626" s="15">
        <f t="shared" si="95"/>
        <v>8.4127874369039901E-3</v>
      </c>
      <c r="I626" s="10">
        <f t="shared" si="90"/>
        <v>3.4714445688689866E-2</v>
      </c>
      <c r="J626" s="15">
        <f t="shared" si="91"/>
        <v>-1.6233766233766378E-3</v>
      </c>
      <c r="K626" s="1">
        <f t="shared" si="92"/>
        <v>-1.8291750265596672E-3</v>
      </c>
      <c r="L626" s="15">
        <f t="shared" si="93"/>
        <v>2.0579840318302937E-4</v>
      </c>
      <c r="M626" s="19" t="str">
        <f t="shared" si="97"/>
        <v>Venda</v>
      </c>
      <c r="N626" s="10">
        <f t="shared" si="98"/>
        <v>1.6233766233766378E-3</v>
      </c>
      <c r="O626" s="5">
        <f t="shared" si="96"/>
        <v>-0.13458108912490352</v>
      </c>
      <c r="P626" s="5"/>
      <c r="Q626" s="5"/>
      <c r="R626" s="5"/>
      <c r="T626" s="12">
        <v>600</v>
      </c>
      <c r="U626" s="12">
        <v>-6.0211667549204108E-4</v>
      </c>
      <c r="V626" s="12">
        <v>-1.5349478484023901E-2</v>
      </c>
    </row>
    <row r="627" spans="1:22" x14ac:dyDescent="0.25">
      <c r="A627" s="3">
        <v>39413</v>
      </c>
      <c r="B627" s="1">
        <v>1850</v>
      </c>
      <c r="C627" s="1">
        <v>1870</v>
      </c>
      <c r="D627" s="1">
        <v>1836</v>
      </c>
      <c r="E627" s="1">
        <v>1845</v>
      </c>
      <c r="F627" s="10">
        <f t="shared" si="94"/>
        <v>-1.6233766233766378E-3</v>
      </c>
      <c r="G627" s="1">
        <f t="shared" si="99"/>
        <v>-0.45515379881896406</v>
      </c>
      <c r="H627" s="15">
        <f t="shared" si="95"/>
        <v>2.7808676307007785E-2</v>
      </c>
      <c r="I627" s="10">
        <f t="shared" si="90"/>
        <v>-2.7027027027026751E-3</v>
      </c>
      <c r="J627" s="15">
        <f t="shared" si="91"/>
        <v>-3.27913279132791E-2</v>
      </c>
      <c r="K627" s="1">
        <f t="shared" si="92"/>
        <v>-2.5156863165357811E-3</v>
      </c>
      <c r="L627" s="15">
        <f t="shared" si="93"/>
        <v>-3.027564159674332E-2</v>
      </c>
      <c r="M627" s="19" t="str">
        <f t="shared" si="97"/>
        <v>Compra</v>
      </c>
      <c r="N627" s="10">
        <f t="shared" si="98"/>
        <v>-3.27913279132791E-2</v>
      </c>
      <c r="O627" s="5">
        <f t="shared" si="96"/>
        <v>-0.16737241703818262</v>
      </c>
      <c r="P627" s="5"/>
      <c r="Q627" s="5"/>
      <c r="R627" s="5"/>
      <c r="T627" s="12">
        <v>601</v>
      </c>
      <c r="U627" s="12">
        <v>2.1749598855463632E-4</v>
      </c>
      <c r="V627" s="12">
        <v>1.4315762815246328E-2</v>
      </c>
    </row>
    <row r="628" spans="1:22" x14ac:dyDescent="0.25">
      <c r="A628" s="3">
        <v>39414</v>
      </c>
      <c r="B628" s="1">
        <v>1832</v>
      </c>
      <c r="C628" s="1">
        <v>1840</v>
      </c>
      <c r="D628" s="1">
        <v>1780</v>
      </c>
      <c r="E628" s="1">
        <v>1784.5</v>
      </c>
      <c r="F628" s="10">
        <f t="shared" si="94"/>
        <v>-3.27913279132791E-2</v>
      </c>
      <c r="G628" s="1">
        <f t="shared" si="99"/>
        <v>0.46358244921551639</v>
      </c>
      <c r="H628" s="15">
        <f t="shared" si="95"/>
        <v>-1.6233766233766378E-3</v>
      </c>
      <c r="I628" s="10">
        <f t="shared" si="90"/>
        <v>-2.5927947598253231E-2</v>
      </c>
      <c r="J628" s="15">
        <f t="shared" si="91"/>
        <v>2.8019052956018697E-4</v>
      </c>
      <c r="K628" s="1">
        <f t="shared" si="92"/>
        <v>5.2634904199831386E-4</v>
      </c>
      <c r="L628" s="15">
        <f t="shared" si="93"/>
        <v>-2.4615851243812688E-4</v>
      </c>
      <c r="M628" s="19" t="str">
        <f t="shared" si="97"/>
        <v>Compra</v>
      </c>
      <c r="N628" s="10">
        <f t="shared" si="98"/>
        <v>2.8019052956018697E-4</v>
      </c>
      <c r="O628" s="5">
        <f t="shared" si="96"/>
        <v>-0.16709222650862243</v>
      </c>
      <c r="P628" s="5"/>
      <c r="Q628" s="5"/>
      <c r="R628" s="5"/>
      <c r="T628" s="12">
        <v>602</v>
      </c>
      <c r="U628" s="12">
        <v>9.0651001515663064E-4</v>
      </c>
      <c r="V628" s="12">
        <v>-3.5554582782882358E-4</v>
      </c>
    </row>
    <row r="629" spans="1:22" x14ac:dyDescent="0.25">
      <c r="A629" s="3">
        <v>39415</v>
      </c>
      <c r="B629" s="1">
        <v>1788</v>
      </c>
      <c r="C629" s="1">
        <v>1801</v>
      </c>
      <c r="D629" s="1">
        <v>1774</v>
      </c>
      <c r="E629" s="1">
        <v>1785</v>
      </c>
      <c r="F629" s="10">
        <f t="shared" si="94"/>
        <v>2.8019052956018697E-4</v>
      </c>
      <c r="G629" s="1">
        <f t="shared" si="99"/>
        <v>0.13220477397606567</v>
      </c>
      <c r="H629" s="15">
        <f t="shared" si="95"/>
        <v>-3.27913279132791E-2</v>
      </c>
      <c r="I629" s="10">
        <f t="shared" si="90"/>
        <v>-1.6778523489933139E-3</v>
      </c>
      <c r="J629" s="15">
        <f t="shared" si="91"/>
        <v>-5.6022408963585235E-4</v>
      </c>
      <c r="K629" s="1">
        <f t="shared" si="92"/>
        <v>2.716984077326858E-3</v>
      </c>
      <c r="L629" s="15">
        <f t="shared" si="93"/>
        <v>-3.2772081669627104E-3</v>
      </c>
      <c r="M629" s="19" t="str">
        <f t="shared" si="97"/>
        <v>Compra</v>
      </c>
      <c r="N629" s="10">
        <f t="shared" si="98"/>
        <v>-5.6022408963585235E-4</v>
      </c>
      <c r="O629" s="5">
        <f t="shared" si="96"/>
        <v>-0.16765245059825828</v>
      </c>
      <c r="P629" s="5"/>
      <c r="Q629" s="5"/>
      <c r="R629" s="5"/>
      <c r="T629" s="12">
        <v>603</v>
      </c>
      <c r="U629" s="12">
        <v>-1.2470408013809506E-3</v>
      </c>
      <c r="V629" s="12">
        <v>-1.1418157436504527E-2</v>
      </c>
    </row>
    <row r="630" spans="1:22" x14ac:dyDescent="0.25">
      <c r="A630" s="3">
        <v>39416</v>
      </c>
      <c r="B630" s="1">
        <v>1770</v>
      </c>
      <c r="C630" s="1">
        <v>1784</v>
      </c>
      <c r="D630" s="1">
        <v>1769</v>
      </c>
      <c r="E630" s="1">
        <v>1784</v>
      </c>
      <c r="F630" s="10">
        <f t="shared" si="94"/>
        <v>-5.6022408963585235E-4</v>
      </c>
      <c r="G630" s="1">
        <f t="shared" si="99"/>
        <v>0.1226135663451442</v>
      </c>
      <c r="H630" s="15">
        <f t="shared" si="95"/>
        <v>2.8019052956018697E-4</v>
      </c>
      <c r="I630" s="10">
        <f t="shared" si="90"/>
        <v>7.9096045197739606E-3</v>
      </c>
      <c r="J630" s="15">
        <f t="shared" si="91"/>
        <v>9.2488789237668012E-3</v>
      </c>
      <c r="K630" s="1">
        <f t="shared" si="92"/>
        <v>-4.0520114720564123E-4</v>
      </c>
      <c r="L630" s="15">
        <f t="shared" si="93"/>
        <v>9.6540800709724421E-3</v>
      </c>
      <c r="M630" s="19" t="str">
        <f t="shared" si="97"/>
        <v>Compra</v>
      </c>
      <c r="N630" s="10">
        <f t="shared" si="98"/>
        <v>9.2488789237668012E-3</v>
      </c>
      <c r="O630" s="5">
        <f t="shared" si="96"/>
        <v>-0.15840357167449148</v>
      </c>
      <c r="P630" s="5"/>
      <c r="Q630" s="5"/>
      <c r="R630" s="5"/>
      <c r="T630" s="12">
        <v>604</v>
      </c>
      <c r="U630" s="12">
        <v>-1.4632755705692378E-5</v>
      </c>
      <c r="V630" s="12">
        <v>1.1300817239153903E-3</v>
      </c>
    </row>
    <row r="631" spans="1:22" x14ac:dyDescent="0.25">
      <c r="A631" s="3">
        <v>39419</v>
      </c>
      <c r="B631" s="1">
        <v>1793</v>
      </c>
      <c r="C631" s="1">
        <v>1806</v>
      </c>
      <c r="D631" s="1">
        <v>1784</v>
      </c>
      <c r="E631" s="1">
        <v>1800.5</v>
      </c>
      <c r="F631" s="10">
        <f t="shared" si="94"/>
        <v>9.2488789237668012E-3</v>
      </c>
      <c r="G631" s="1">
        <f t="shared" si="99"/>
        <v>-2.2518329121383549E-2</v>
      </c>
      <c r="H631" s="15">
        <f t="shared" si="95"/>
        <v>-5.6022408963585235E-4</v>
      </c>
      <c r="I631" s="10">
        <f t="shared" si="90"/>
        <v>4.1829336307863674E-3</v>
      </c>
      <c r="J631" s="15">
        <f t="shared" si="91"/>
        <v>7.497917245209651E-3</v>
      </c>
      <c r="K631" s="1">
        <f t="shared" si="92"/>
        <v>-2.3088803714768947E-4</v>
      </c>
      <c r="L631" s="15">
        <f t="shared" si="93"/>
        <v>7.7288052823573407E-3</v>
      </c>
      <c r="M631" s="19" t="str">
        <f t="shared" si="97"/>
        <v>Venda</v>
      </c>
      <c r="N631" s="10">
        <f t="shared" si="98"/>
        <v>-7.497917245209651E-3</v>
      </c>
      <c r="O631" s="5">
        <f t="shared" si="96"/>
        <v>-0.16590148891970113</v>
      </c>
      <c r="P631" s="5"/>
      <c r="Q631" s="5"/>
      <c r="R631" s="5"/>
      <c r="T631" s="12">
        <v>605</v>
      </c>
      <c r="U631" s="12">
        <v>1.0666702211009343E-3</v>
      </c>
      <c r="V631" s="12">
        <v>-9.1446646500703277E-3</v>
      </c>
    </row>
    <row r="632" spans="1:22" x14ac:dyDescent="0.25">
      <c r="A632" s="3">
        <v>39420</v>
      </c>
      <c r="B632" s="1">
        <v>1811</v>
      </c>
      <c r="C632" s="1">
        <v>1830</v>
      </c>
      <c r="D632" s="1">
        <v>1806</v>
      </c>
      <c r="E632" s="1">
        <v>1814</v>
      </c>
      <c r="F632" s="10">
        <f t="shared" si="94"/>
        <v>7.497917245209651E-3</v>
      </c>
      <c r="G632" s="1">
        <f t="shared" si="99"/>
        <v>2.414602210308564E-2</v>
      </c>
      <c r="H632" s="15">
        <f t="shared" si="95"/>
        <v>9.2488789237668012E-3</v>
      </c>
      <c r="I632" s="10">
        <f t="shared" si="90"/>
        <v>1.6565433462174539E-3</v>
      </c>
      <c r="J632" s="15">
        <f t="shared" si="91"/>
        <v>-8.2690187431091466E-3</v>
      </c>
      <c r="K632" s="1">
        <f t="shared" si="92"/>
        <v>-1.0351534574905789E-3</v>
      </c>
      <c r="L632" s="15">
        <f t="shared" si="93"/>
        <v>-7.2338652856185678E-3</v>
      </c>
      <c r="M632" s="19" t="str">
        <f t="shared" si="97"/>
        <v>Compra</v>
      </c>
      <c r="N632" s="10">
        <f t="shared" si="98"/>
        <v>-8.2690187431091466E-3</v>
      </c>
      <c r="O632" s="5">
        <f t="shared" si="96"/>
        <v>-0.17417050766281028</v>
      </c>
      <c r="P632" s="5"/>
      <c r="Q632" s="5"/>
      <c r="R632" s="5"/>
      <c r="T632" s="12">
        <v>606</v>
      </c>
      <c r="U632" s="12">
        <v>-1.6898613651122543E-4</v>
      </c>
      <c r="V632" s="12">
        <v>-6.5706937286951796E-3</v>
      </c>
    </row>
    <row r="633" spans="1:22" x14ac:dyDescent="0.25">
      <c r="A633" s="3">
        <v>39421</v>
      </c>
      <c r="B633" s="1">
        <v>1802</v>
      </c>
      <c r="C633" s="1">
        <v>1807</v>
      </c>
      <c r="D633" s="1">
        <v>1791</v>
      </c>
      <c r="E633" s="1">
        <v>1799</v>
      </c>
      <c r="F633" s="10">
        <f t="shared" si="94"/>
        <v>-8.2690187431091466E-3</v>
      </c>
      <c r="G633" s="1">
        <f t="shared" si="99"/>
        <v>1.6824296888196692E-2</v>
      </c>
      <c r="H633" s="15">
        <f t="shared" si="95"/>
        <v>7.497917245209651E-3</v>
      </c>
      <c r="I633" s="10">
        <f t="shared" si="90"/>
        <v>-1.6648168701443034E-3</v>
      </c>
      <c r="J633" s="15">
        <f t="shared" si="91"/>
        <v>-1.5008337965536356E-2</v>
      </c>
      <c r="K633" s="1">
        <f t="shared" si="92"/>
        <v>-8.0299822979707739E-4</v>
      </c>
      <c r="L633" s="15">
        <f t="shared" si="93"/>
        <v>-1.4205339735739278E-2</v>
      </c>
      <c r="M633" s="19" t="str">
        <f t="shared" si="97"/>
        <v>Compra</v>
      </c>
      <c r="N633" s="10">
        <f t="shared" si="98"/>
        <v>-1.5008337965536356E-2</v>
      </c>
      <c r="O633" s="5">
        <f t="shared" si="96"/>
        <v>-0.18917884562834664</v>
      </c>
      <c r="P633" s="5"/>
      <c r="Q633" s="5"/>
      <c r="R633" s="5"/>
      <c r="T633" s="12">
        <v>607</v>
      </c>
      <c r="U633" s="12">
        <v>6.0835800674497516E-4</v>
      </c>
      <c r="V633" s="12">
        <v>-5.4146910573528223E-3</v>
      </c>
    </row>
    <row r="634" spans="1:22" x14ac:dyDescent="0.25">
      <c r="A634" s="3">
        <v>39422</v>
      </c>
      <c r="B634" s="1">
        <v>1790</v>
      </c>
      <c r="C634" s="1">
        <v>1795</v>
      </c>
      <c r="D634" s="1">
        <v>1771</v>
      </c>
      <c r="E634" s="1">
        <v>1772</v>
      </c>
      <c r="F634" s="10">
        <f t="shared" si="94"/>
        <v>-1.5008337965536356E-2</v>
      </c>
      <c r="G634" s="1">
        <f t="shared" si="99"/>
        <v>0.69886419267847155</v>
      </c>
      <c r="H634" s="15">
        <f t="shared" si="95"/>
        <v>-8.2690187431091466E-3</v>
      </c>
      <c r="I634" s="10">
        <f t="shared" si="90"/>
        <v>-1.0055865921787754E-2</v>
      </c>
      <c r="J634" s="15">
        <f t="shared" si="91"/>
        <v>-4.7968397291195952E-3</v>
      </c>
      <c r="K634" s="1">
        <f t="shared" si="92"/>
        <v>7.1431197599947517E-4</v>
      </c>
      <c r="L634" s="15">
        <f t="shared" si="93"/>
        <v>-5.5111517051190705E-3</v>
      </c>
      <c r="M634" s="19" t="str">
        <f t="shared" si="97"/>
        <v>Compra</v>
      </c>
      <c r="N634" s="10">
        <f t="shared" si="98"/>
        <v>-4.7968397291195952E-3</v>
      </c>
      <c r="O634" s="5">
        <f t="shared" si="96"/>
        <v>-0.19397568535746623</v>
      </c>
      <c r="P634" s="5"/>
      <c r="Q634" s="5"/>
      <c r="R634" s="5"/>
      <c r="T634" s="12">
        <v>608</v>
      </c>
      <c r="U634" s="12">
        <v>5.00903808224757E-4</v>
      </c>
      <c r="V634" s="12">
        <v>-4.4781765354975304E-3</v>
      </c>
    </row>
    <row r="635" spans="1:22" x14ac:dyDescent="0.25">
      <c r="A635" s="3">
        <v>39423</v>
      </c>
      <c r="B635" s="1">
        <v>1771</v>
      </c>
      <c r="C635" s="1">
        <v>1776</v>
      </c>
      <c r="D635" s="1">
        <v>1760.5</v>
      </c>
      <c r="E635" s="1">
        <v>1763.5</v>
      </c>
      <c r="F635" s="10">
        <f t="shared" si="94"/>
        <v>-4.7968397291195952E-3</v>
      </c>
      <c r="G635" s="1">
        <f t="shared" si="99"/>
        <v>0.42805173111894051</v>
      </c>
      <c r="H635" s="15">
        <f t="shared" si="95"/>
        <v>-1.5008337965536356E-2</v>
      </c>
      <c r="I635" s="10">
        <f t="shared" si="90"/>
        <v>-4.2348955392433885E-3</v>
      </c>
      <c r="J635" s="15">
        <f t="shared" si="91"/>
        <v>3.6858519988658411E-3</v>
      </c>
      <c r="K635" s="1">
        <f t="shared" si="92"/>
        <v>1.1923433254332027E-3</v>
      </c>
      <c r="L635" s="15">
        <f t="shared" si="93"/>
        <v>2.4935086734326384E-3</v>
      </c>
      <c r="M635" s="19" t="str">
        <f t="shared" si="97"/>
        <v>Compra</v>
      </c>
      <c r="N635" s="10">
        <f t="shared" si="98"/>
        <v>3.6858519988658411E-3</v>
      </c>
      <c r="O635" s="5">
        <f t="shared" si="96"/>
        <v>-0.19028983335860039</v>
      </c>
      <c r="P635" s="5"/>
      <c r="Q635" s="5"/>
      <c r="R635" s="5"/>
      <c r="T635" s="12">
        <v>609</v>
      </c>
      <c r="U635" s="12">
        <v>4.2192213177650456E-4</v>
      </c>
      <c r="V635" s="12">
        <v>-6.1264286919590141E-3</v>
      </c>
    </row>
    <row r="636" spans="1:22" x14ac:dyDescent="0.25">
      <c r="A636" s="3">
        <v>39426</v>
      </c>
      <c r="B636" s="1">
        <v>1759</v>
      </c>
      <c r="C636" s="1">
        <v>1773</v>
      </c>
      <c r="D636" s="1">
        <v>1756.5</v>
      </c>
      <c r="E636" s="1">
        <v>1770</v>
      </c>
      <c r="F636" s="10">
        <f t="shared" si="94"/>
        <v>3.6858519988658411E-3</v>
      </c>
      <c r="G636" s="1">
        <f t="shared" si="99"/>
        <v>0.34085141540756819</v>
      </c>
      <c r="H636" s="15">
        <f t="shared" si="95"/>
        <v>-4.7968397291195952E-3</v>
      </c>
      <c r="I636" s="10">
        <f t="shared" si="90"/>
        <v>6.2535531552019297E-3</v>
      </c>
      <c r="J636" s="15">
        <f t="shared" si="91"/>
        <v>7.3446327683615031E-3</v>
      </c>
      <c r="K636" s="1">
        <f t="shared" si="92"/>
        <v>5.891696515374786E-5</v>
      </c>
      <c r="L636" s="15">
        <f t="shared" si="93"/>
        <v>7.2857158032077554E-3</v>
      </c>
      <c r="M636" s="19" t="str">
        <f t="shared" si="97"/>
        <v>Compra</v>
      </c>
      <c r="N636" s="10">
        <f t="shared" si="98"/>
        <v>7.3446327683615031E-3</v>
      </c>
      <c r="O636" s="5">
        <f t="shared" si="96"/>
        <v>-0.18294520059023889</v>
      </c>
      <c r="P636" s="5"/>
      <c r="Q636" s="5"/>
      <c r="R636" s="5"/>
      <c r="T636" s="12">
        <v>610</v>
      </c>
      <c r="U636" s="12">
        <v>1.7334828819389148E-4</v>
      </c>
      <c r="V636" s="12">
        <v>5.5638863647033245E-3</v>
      </c>
    </row>
    <row r="637" spans="1:22" x14ac:dyDescent="0.25">
      <c r="A637" s="3">
        <v>39427</v>
      </c>
      <c r="B637" s="1">
        <v>1765</v>
      </c>
      <c r="C637" s="1">
        <v>1785</v>
      </c>
      <c r="D637" s="1">
        <v>1758</v>
      </c>
      <c r="E637" s="1">
        <v>1783</v>
      </c>
      <c r="F637" s="10">
        <f t="shared" si="94"/>
        <v>7.3446327683615031E-3</v>
      </c>
      <c r="G637" s="1">
        <f t="shared" si="99"/>
        <v>0.26082688438515628</v>
      </c>
      <c r="H637" s="15">
        <f t="shared" si="95"/>
        <v>3.6858519988658411E-3</v>
      </c>
      <c r="I637" s="10">
        <f t="shared" si="90"/>
        <v>1.0198300283286166E-2</v>
      </c>
      <c r="J637" s="15">
        <f t="shared" si="91"/>
        <v>-5.6085249579360674E-3</v>
      </c>
      <c r="K637" s="1">
        <f t="shared" si="92"/>
        <v>-7.6984866175188414E-4</v>
      </c>
      <c r="L637" s="15">
        <f t="shared" si="93"/>
        <v>-4.8386762961841832E-3</v>
      </c>
      <c r="M637" s="19" t="str">
        <f t="shared" si="97"/>
        <v>Venda</v>
      </c>
      <c r="N637" s="10">
        <f t="shared" si="98"/>
        <v>5.6085249579360674E-3</v>
      </c>
      <c r="O637" s="5">
        <f t="shared" si="96"/>
        <v>-0.17733667563230282</v>
      </c>
      <c r="P637" s="5"/>
      <c r="Q637" s="5"/>
      <c r="R637" s="5"/>
      <c r="T637" s="12">
        <v>611</v>
      </c>
      <c r="U637" s="12">
        <v>1.3682563053626164E-4</v>
      </c>
      <c r="V637" s="12">
        <v>4.4267796176098795E-3</v>
      </c>
    </row>
    <row r="638" spans="1:22" x14ac:dyDescent="0.25">
      <c r="A638" s="3">
        <v>39428</v>
      </c>
      <c r="B638" s="1">
        <v>1776</v>
      </c>
      <c r="C638" s="1">
        <v>1790</v>
      </c>
      <c r="D638" s="1">
        <v>1756</v>
      </c>
      <c r="E638" s="1">
        <v>1773</v>
      </c>
      <c r="F638" s="10">
        <f t="shared" si="94"/>
        <v>-5.6085249579360674E-3</v>
      </c>
      <c r="G638" s="1">
        <f t="shared" si="99"/>
        <v>0.35350400843797281</v>
      </c>
      <c r="H638" s="15">
        <f t="shared" si="95"/>
        <v>7.3446327683615031E-3</v>
      </c>
      <c r="I638" s="10">
        <f t="shared" si="90"/>
        <v>-1.6891891891891442E-3</v>
      </c>
      <c r="J638" s="15">
        <f t="shared" si="91"/>
        <v>4.5121263395375699E-3</v>
      </c>
      <c r="K638" s="1">
        <f t="shared" si="92"/>
        <v>-8.193133634235958E-4</v>
      </c>
      <c r="L638" s="15">
        <f t="shared" si="93"/>
        <v>5.3314397029611653E-3</v>
      </c>
      <c r="M638" s="19" t="str">
        <f t="shared" si="97"/>
        <v>Compra</v>
      </c>
      <c r="N638" s="10">
        <f t="shared" si="98"/>
        <v>4.5121263395375699E-3</v>
      </c>
      <c r="O638" s="5">
        <f t="shared" si="96"/>
        <v>-0.17282454929276525</v>
      </c>
      <c r="P638" s="5"/>
      <c r="Q638" s="5"/>
      <c r="R638" s="5"/>
      <c r="T638" s="12">
        <v>612</v>
      </c>
      <c r="U638" s="12">
        <v>-7.0804909306110394E-4</v>
      </c>
      <c r="V638" s="12">
        <v>-9.5134159835998915E-3</v>
      </c>
    </row>
    <row r="639" spans="1:22" x14ac:dyDescent="0.25">
      <c r="A639" s="3">
        <v>39429</v>
      </c>
      <c r="B639" s="1">
        <v>1795</v>
      </c>
      <c r="C639" s="1">
        <v>1797</v>
      </c>
      <c r="D639" s="1">
        <v>1768</v>
      </c>
      <c r="E639" s="1">
        <v>1781</v>
      </c>
      <c r="F639" s="10">
        <f t="shared" si="94"/>
        <v>4.5121263395375699E-3</v>
      </c>
      <c r="G639" s="1">
        <f t="shared" si="99"/>
        <v>9.6977661486437272E-2</v>
      </c>
      <c r="H639" s="15">
        <f t="shared" si="95"/>
        <v>-5.6085249579360674E-3</v>
      </c>
      <c r="I639" s="10">
        <f t="shared" si="90"/>
        <v>-7.7994428969359042E-3</v>
      </c>
      <c r="J639" s="15">
        <f t="shared" si="91"/>
        <v>1.0106681639528325E-2</v>
      </c>
      <c r="K639" s="1">
        <f t="shared" si="92"/>
        <v>4.8236054842098466E-4</v>
      </c>
      <c r="L639" s="15">
        <f t="shared" si="93"/>
        <v>9.6243210911073403E-3</v>
      </c>
      <c r="M639" s="19" t="str">
        <f t="shared" si="97"/>
        <v>Compra</v>
      </c>
      <c r="N639" s="10">
        <f t="shared" si="98"/>
        <v>1.0106681639528325E-2</v>
      </c>
      <c r="O639" s="5">
        <f t="shared" si="96"/>
        <v>-0.16271786765323693</v>
      </c>
      <c r="P639" s="5"/>
      <c r="Q639" s="5"/>
      <c r="R639" s="5"/>
      <c r="T639" s="12">
        <v>613</v>
      </c>
      <c r="U639" s="12">
        <v>-4.8849801661193044E-4</v>
      </c>
      <c r="V639" s="12">
        <v>2.783391877770817E-3</v>
      </c>
    </row>
    <row r="640" spans="1:22" x14ac:dyDescent="0.25">
      <c r="A640" s="3">
        <v>39430</v>
      </c>
      <c r="B640" s="1">
        <v>1780</v>
      </c>
      <c r="C640" s="1">
        <v>1802.5</v>
      </c>
      <c r="D640" s="1">
        <v>1780</v>
      </c>
      <c r="E640" s="1">
        <v>1799</v>
      </c>
      <c r="F640" s="10">
        <f t="shared" si="94"/>
        <v>1.0106681639528325E-2</v>
      </c>
      <c r="G640" s="1">
        <f t="shared" si="99"/>
        <v>-0.23415137489363733</v>
      </c>
      <c r="H640" s="15">
        <f t="shared" si="95"/>
        <v>4.5121263395375699E-3</v>
      </c>
      <c r="I640" s="10">
        <f t="shared" si="90"/>
        <v>1.0674157303370846E-2</v>
      </c>
      <c r="J640" s="15">
        <f t="shared" si="91"/>
        <v>1.4452473596442417E-2</v>
      </c>
      <c r="K640" s="1">
        <f t="shared" si="92"/>
        <v>-8.0885825286722854E-4</v>
      </c>
      <c r="L640" s="15">
        <f t="shared" si="93"/>
        <v>1.5261331849309645E-2</v>
      </c>
      <c r="M640" s="19" t="str">
        <f t="shared" si="97"/>
        <v>Venda</v>
      </c>
      <c r="N640" s="10">
        <f t="shared" si="98"/>
        <v>-1.4452473596442417E-2</v>
      </c>
      <c r="O640" s="5">
        <f t="shared" si="96"/>
        <v>-0.17717034124967934</v>
      </c>
      <c r="P640" s="5"/>
      <c r="Q640" s="5"/>
      <c r="R640" s="5"/>
      <c r="T640" s="12">
        <v>614</v>
      </c>
      <c r="U640" s="12">
        <v>5.8503234664861506E-4</v>
      </c>
      <c r="V640" s="12">
        <v>4.2804513396707232E-3</v>
      </c>
    </row>
    <row r="641" spans="1:22" x14ac:dyDescent="0.25">
      <c r="A641" s="3">
        <v>39433</v>
      </c>
      <c r="B641" s="1">
        <v>1813.5</v>
      </c>
      <c r="C641" s="1">
        <v>1825</v>
      </c>
      <c r="D641" s="1">
        <v>1808</v>
      </c>
      <c r="E641" s="1">
        <v>1825</v>
      </c>
      <c r="F641" s="10">
        <f t="shared" si="94"/>
        <v>1.4452473596442417E-2</v>
      </c>
      <c r="G641" s="1">
        <f t="shared" si="99"/>
        <v>0.20374195974735013</v>
      </c>
      <c r="H641" s="15">
        <f t="shared" si="95"/>
        <v>1.0106681639528325E-2</v>
      </c>
      <c r="I641" s="10">
        <f t="shared" si="90"/>
        <v>6.3413289219740321E-3</v>
      </c>
      <c r="J641" s="15">
        <f t="shared" si="91"/>
        <v>-1.0958904109588996E-2</v>
      </c>
      <c r="K641" s="1">
        <f t="shared" si="92"/>
        <v>-1.2366174080277379E-3</v>
      </c>
      <c r="L641" s="15">
        <f t="shared" si="93"/>
        <v>-9.7222867015612589E-3</v>
      </c>
      <c r="M641" s="19" t="str">
        <f t="shared" si="97"/>
        <v>Venda</v>
      </c>
      <c r="N641" s="10">
        <f t="shared" si="98"/>
        <v>1.0958904109588996E-2</v>
      </c>
      <c r="O641" s="5">
        <f t="shared" si="96"/>
        <v>-0.16621143714009035</v>
      </c>
      <c r="P641" s="5"/>
      <c r="Q641" s="5"/>
      <c r="R641" s="5"/>
      <c r="T641" s="12">
        <v>615</v>
      </c>
      <c r="U641" s="12">
        <v>-4.4392279332999715E-4</v>
      </c>
      <c r="V641" s="12">
        <v>-2.6890877449781705E-3</v>
      </c>
    </row>
    <row r="642" spans="1:22" x14ac:dyDescent="0.25">
      <c r="A642" s="3">
        <v>39434</v>
      </c>
      <c r="B642" s="1">
        <v>1808</v>
      </c>
      <c r="C642" s="1">
        <v>1816</v>
      </c>
      <c r="D642" s="1">
        <v>1800</v>
      </c>
      <c r="E642" s="1">
        <v>1805</v>
      </c>
      <c r="F642" s="10">
        <f t="shared" si="94"/>
        <v>-1.0958904109588996E-2</v>
      </c>
      <c r="G642" s="1">
        <f t="shared" si="99"/>
        <v>-0.48579486780621367</v>
      </c>
      <c r="H642" s="15">
        <f t="shared" si="95"/>
        <v>1.4452473596442417E-2</v>
      </c>
      <c r="I642" s="10">
        <f t="shared" si="90"/>
        <v>-1.6592920353982743E-3</v>
      </c>
      <c r="J642" s="15">
        <f t="shared" si="91"/>
        <v>0</v>
      </c>
      <c r="K642" s="1">
        <f t="shared" si="92"/>
        <v>-1.3672112353851303E-3</v>
      </c>
      <c r="L642" s="15">
        <f t="shared" si="93"/>
        <v>1.3672112353851303E-3</v>
      </c>
      <c r="M642" s="19" t="str">
        <f t="shared" si="97"/>
        <v>Compra</v>
      </c>
      <c r="N642" s="10">
        <f t="shared" si="98"/>
        <v>0</v>
      </c>
      <c r="O642" s="5">
        <f t="shared" si="96"/>
        <v>-0.16621143714009035</v>
      </c>
      <c r="P642" s="5"/>
      <c r="Q642" s="5"/>
      <c r="R642" s="5"/>
      <c r="T642" s="12">
        <v>616</v>
      </c>
      <c r="U642" s="12">
        <v>-4.9305083464466608E-4</v>
      </c>
      <c r="V642" s="12">
        <v>2.4493050834644689E-2</v>
      </c>
    </row>
    <row r="643" spans="1:22" x14ac:dyDescent="0.25">
      <c r="A643" s="3">
        <v>39435</v>
      </c>
      <c r="B643" s="1">
        <v>1814</v>
      </c>
      <c r="C643" s="1">
        <v>1814</v>
      </c>
      <c r="D643" s="1">
        <v>1795</v>
      </c>
      <c r="E643" s="1">
        <v>1805</v>
      </c>
      <c r="F643" s="10">
        <f t="shared" si="94"/>
        <v>0</v>
      </c>
      <c r="G643" s="1">
        <f t="shared" si="99"/>
        <v>-8.2617882005064897E-2</v>
      </c>
      <c r="H643" s="15">
        <f t="shared" si="95"/>
        <v>-1.0958904109588996E-2</v>
      </c>
      <c r="I643" s="10">
        <f t="shared" ref="I643:I706" si="100">(E643/B643)-1</f>
        <v>-4.9614112458654658E-3</v>
      </c>
      <c r="J643" s="15">
        <f t="shared" ref="J643:J706" si="101">F644</f>
        <v>1.1080332409971749E-3</v>
      </c>
      <c r="K643" s="1">
        <f t="shared" ref="K643:K706" si="102">$U$17+G643*$U$18+H643*$U$19+I643*$U$20</f>
        <v>9.0060564723209828E-4</v>
      </c>
      <c r="L643" s="15">
        <f t="shared" ref="L643:L706" si="103">J643-K643</f>
        <v>2.0742759376507665E-4</v>
      </c>
      <c r="M643" s="19" t="str">
        <f t="shared" si="97"/>
        <v>Compra</v>
      </c>
      <c r="N643" s="10">
        <f t="shared" si="98"/>
        <v>1.1080332409971749E-3</v>
      </c>
      <c r="O643" s="5">
        <f t="shared" si="96"/>
        <v>-0.16510340389909317</v>
      </c>
      <c r="P643" s="5"/>
      <c r="Q643" s="5"/>
      <c r="R643" s="5"/>
      <c r="T643" s="12">
        <v>617</v>
      </c>
      <c r="U643" s="12">
        <v>-3.3940422772727374E-4</v>
      </c>
      <c r="V643" s="12">
        <v>-1.7517738629415632E-2</v>
      </c>
    </row>
    <row r="644" spans="1:22" x14ac:dyDescent="0.25">
      <c r="A644" s="3">
        <v>39436</v>
      </c>
      <c r="B644" s="1">
        <v>1804</v>
      </c>
      <c r="C644" s="1">
        <v>1813</v>
      </c>
      <c r="D644" s="1">
        <v>1797</v>
      </c>
      <c r="E644" s="1">
        <v>1807</v>
      </c>
      <c r="F644" s="10">
        <f t="shared" ref="F644:F707" si="104">E644/E643-1</f>
        <v>1.1080332409971749E-3</v>
      </c>
      <c r="G644" s="1">
        <f t="shared" si="99"/>
        <v>-5.1817444062608777E-2</v>
      </c>
      <c r="H644" s="15">
        <f t="shared" ref="H644:H707" si="105">F643</f>
        <v>0</v>
      </c>
      <c r="I644" s="10">
        <f t="shared" si="100"/>
        <v>1.662971175166339E-3</v>
      </c>
      <c r="J644" s="15">
        <f t="shared" si="101"/>
        <v>-5.5340343110127366E-3</v>
      </c>
      <c r="K644" s="1">
        <f t="shared" si="102"/>
        <v>-2.1809496698941655E-4</v>
      </c>
      <c r="L644" s="15">
        <f t="shared" si="103"/>
        <v>-5.3159393440233198E-3</v>
      </c>
      <c r="M644" s="19" t="str">
        <f t="shared" si="97"/>
        <v>Compra</v>
      </c>
      <c r="N644" s="10">
        <f t="shared" si="98"/>
        <v>-5.5340343110127366E-3</v>
      </c>
      <c r="O644" s="5">
        <f t="shared" ref="O644:O707" si="106">N644+O643</f>
        <v>-0.17063743821010591</v>
      </c>
      <c r="P644" s="5"/>
      <c r="Q644" s="5"/>
      <c r="R644" s="5"/>
      <c r="T644" s="12">
        <v>618</v>
      </c>
      <c r="U644" s="12">
        <v>-1.8404337776146782E-3</v>
      </c>
      <c r="V644" s="12">
        <v>-1.1227748040567134E-2</v>
      </c>
    </row>
    <row r="645" spans="1:22" x14ac:dyDescent="0.25">
      <c r="A645" s="3">
        <v>39437</v>
      </c>
      <c r="B645" s="1">
        <v>1794</v>
      </c>
      <c r="C645" s="1">
        <v>1805</v>
      </c>
      <c r="D645" s="1">
        <v>1788</v>
      </c>
      <c r="E645" s="1">
        <v>1797</v>
      </c>
      <c r="F645" s="10">
        <f t="shared" si="104"/>
        <v>-5.5340343110127366E-3</v>
      </c>
      <c r="G645" s="1">
        <f t="shared" si="99"/>
        <v>-4.0366556766609267E-2</v>
      </c>
      <c r="H645" s="15">
        <f t="shared" si="105"/>
        <v>1.1080332409971749E-3</v>
      </c>
      <c r="I645" s="10">
        <f t="shared" si="100"/>
        <v>1.6722408026756952E-3</v>
      </c>
      <c r="J645" s="15">
        <f t="shared" si="101"/>
        <v>-1.5581524763494725E-2</v>
      </c>
      <c r="K645" s="1">
        <f t="shared" si="102"/>
        <v>-3.1642779203684294E-4</v>
      </c>
      <c r="L645" s="15">
        <f t="shared" si="103"/>
        <v>-1.5265096971457882E-2</v>
      </c>
      <c r="M645" s="19" t="str">
        <f t="shared" ref="M645:M708" si="107">IF(AND(L644&gt;L643,K645&lt;0),"Venda","Compra")</f>
        <v>Compra</v>
      </c>
      <c r="N645" s="10">
        <f t="shared" ref="N645:N708" si="108">IF(AND(L644&gt;L643,K645&lt;0),-J645,J645)</f>
        <v>-1.5581524763494725E-2</v>
      </c>
      <c r="O645" s="5">
        <f t="shared" si="106"/>
        <v>-0.18621896297360063</v>
      </c>
      <c r="P645" s="5"/>
      <c r="Q645" s="5"/>
      <c r="R645" s="5"/>
      <c r="T645" s="12">
        <v>619</v>
      </c>
      <c r="U645" s="12">
        <v>1.514748762669281E-3</v>
      </c>
      <c r="V645" s="12">
        <v>7.696535060013489E-3</v>
      </c>
    </row>
    <row r="646" spans="1:22" x14ac:dyDescent="0.25">
      <c r="A646" s="3">
        <v>39442</v>
      </c>
      <c r="B646" s="1">
        <v>1784</v>
      </c>
      <c r="C646" s="1">
        <v>1787</v>
      </c>
      <c r="D646" s="1">
        <v>1769</v>
      </c>
      <c r="E646" s="1">
        <v>1769</v>
      </c>
      <c r="F646" s="10">
        <f t="shared" si="104"/>
        <v>-1.5581524763494725E-2</v>
      </c>
      <c r="G646" s="1">
        <f t="shared" si="99"/>
        <v>-0.23308211645232971</v>
      </c>
      <c r="H646" s="15">
        <f t="shared" si="105"/>
        <v>-5.5340343110127366E-3</v>
      </c>
      <c r="I646" s="10">
        <f t="shared" si="100"/>
        <v>-8.4080717488789203E-3</v>
      </c>
      <c r="J646" s="15">
        <f t="shared" si="101"/>
        <v>-5.6529112492933464E-3</v>
      </c>
      <c r="K646" s="1">
        <f t="shared" si="102"/>
        <v>5.1986418067260522E-4</v>
      </c>
      <c r="L646" s="15">
        <f t="shared" si="103"/>
        <v>-6.1727754299659519E-3</v>
      </c>
      <c r="M646" s="19" t="str">
        <f t="shared" si="107"/>
        <v>Compra</v>
      </c>
      <c r="N646" s="10">
        <f t="shared" si="108"/>
        <v>-5.6529112492933464E-3</v>
      </c>
      <c r="O646" s="5">
        <f t="shared" si="106"/>
        <v>-0.19187187422289398</v>
      </c>
      <c r="P646" s="5"/>
      <c r="Q646" s="5"/>
      <c r="R646" s="5"/>
      <c r="T646" s="12">
        <v>620</v>
      </c>
      <c r="U646" s="12">
        <v>1.0082457170690522E-3</v>
      </c>
      <c r="V646" s="12">
        <v>8.1189647792230084E-3</v>
      </c>
    </row>
    <row r="647" spans="1:22" x14ac:dyDescent="0.25">
      <c r="A647" s="3">
        <v>39443</v>
      </c>
      <c r="B647" s="1">
        <v>1765</v>
      </c>
      <c r="C647" s="1">
        <v>1771</v>
      </c>
      <c r="D647" s="1">
        <v>1759</v>
      </c>
      <c r="E647" s="1">
        <v>1759</v>
      </c>
      <c r="F647" s="10">
        <f t="shared" si="104"/>
        <v>-5.6529112492933464E-3</v>
      </c>
      <c r="G647" s="1">
        <f t="shared" si="99"/>
        <v>4.5603906960495683E-2</v>
      </c>
      <c r="H647" s="15">
        <f t="shared" si="105"/>
        <v>-1.5581524763494725E-2</v>
      </c>
      <c r="I647" s="10">
        <f t="shared" si="100"/>
        <v>-3.3994334277620553E-3</v>
      </c>
      <c r="J647" s="15">
        <f t="shared" si="101"/>
        <v>4.5480386583285348E-3</v>
      </c>
      <c r="K647" s="1">
        <f t="shared" si="102"/>
        <v>1.2573645120821982E-3</v>
      </c>
      <c r="L647" s="15">
        <f t="shared" si="103"/>
        <v>3.2906741462463366E-3</v>
      </c>
      <c r="M647" s="19" t="str">
        <f t="shared" si="107"/>
        <v>Compra</v>
      </c>
      <c r="N647" s="10">
        <f t="shared" si="108"/>
        <v>4.5480386583285348E-3</v>
      </c>
      <c r="O647" s="5">
        <f t="shared" si="106"/>
        <v>-0.18732383556456544</v>
      </c>
      <c r="P647" s="5"/>
      <c r="Q647" s="5"/>
      <c r="R647" s="5"/>
      <c r="T647" s="12">
        <v>621</v>
      </c>
      <c r="U647" s="12">
        <v>-1.2155330775970813E-3</v>
      </c>
      <c r="V647" s="12">
        <v>6.3031532019612261E-3</v>
      </c>
    </row>
    <row r="648" spans="1:22" x14ac:dyDescent="0.25">
      <c r="A648" s="3">
        <v>39444</v>
      </c>
      <c r="B648" s="1">
        <v>1760</v>
      </c>
      <c r="C648" s="1">
        <v>1769</v>
      </c>
      <c r="D648" s="1">
        <v>1760</v>
      </c>
      <c r="E648" s="1">
        <v>1767</v>
      </c>
      <c r="F648" s="10">
        <f t="shared" si="104"/>
        <v>4.5480386583285348E-3</v>
      </c>
      <c r="G648" s="1">
        <f t="shared" ref="G648:G711" si="109">SLOPE(F644:F648,F643:F647)</f>
        <v>0.19506717922246178</v>
      </c>
      <c r="H648" s="15">
        <f t="shared" si="105"/>
        <v>-5.6529112492933464E-3</v>
      </c>
      <c r="I648" s="10">
        <f t="shared" si="100"/>
        <v>3.9772727272726627E-3</v>
      </c>
      <c r="J648" s="15">
        <f t="shared" si="101"/>
        <v>1.6977928692698541E-3</v>
      </c>
      <c r="K648" s="1">
        <f t="shared" si="102"/>
        <v>2.0056422723149913E-4</v>
      </c>
      <c r="L648" s="15">
        <f t="shared" si="103"/>
        <v>1.497228642038355E-3</v>
      </c>
      <c r="M648" s="19" t="str">
        <f t="shared" si="107"/>
        <v>Compra</v>
      </c>
      <c r="N648" s="10">
        <f t="shared" si="108"/>
        <v>1.6977928692698541E-3</v>
      </c>
      <c r="O648" s="5">
        <f t="shared" si="106"/>
        <v>-0.18562604269529559</v>
      </c>
      <c r="P648" s="5"/>
      <c r="Q648" s="5"/>
      <c r="R648" s="5"/>
      <c r="T648" s="12">
        <v>622</v>
      </c>
      <c r="U648" s="12">
        <v>-9.444387893206102E-4</v>
      </c>
      <c r="V648" s="12">
        <v>3.7565872707604571E-3</v>
      </c>
    </row>
    <row r="649" spans="1:22" x14ac:dyDescent="0.25">
      <c r="A649" s="3">
        <v>39449</v>
      </c>
      <c r="B649" s="1">
        <v>1786</v>
      </c>
      <c r="C649" s="1">
        <v>1799.5</v>
      </c>
      <c r="D649" s="1">
        <v>1767</v>
      </c>
      <c r="E649" s="1">
        <v>1770</v>
      </c>
      <c r="F649" s="10">
        <f t="shared" si="104"/>
        <v>1.6977928692698541E-3</v>
      </c>
      <c r="G649" s="1">
        <f t="shared" si="109"/>
        <v>0.26680034083137594</v>
      </c>
      <c r="H649" s="15">
        <f t="shared" si="105"/>
        <v>4.5480386583285348E-3</v>
      </c>
      <c r="I649" s="10">
        <f t="shared" si="100"/>
        <v>-8.9585666293393595E-3</v>
      </c>
      <c r="J649" s="15">
        <f t="shared" si="101"/>
        <v>-6.7796610169491567E-3</v>
      </c>
      <c r="K649" s="1">
        <f t="shared" si="102"/>
        <v>-3.9558162360563717E-4</v>
      </c>
      <c r="L649" s="15">
        <f t="shared" si="103"/>
        <v>-6.3840793933435192E-3</v>
      </c>
      <c r="M649" s="19" t="str">
        <f t="shared" si="107"/>
        <v>Compra</v>
      </c>
      <c r="N649" s="10">
        <f t="shared" si="108"/>
        <v>-6.7796610169491567E-3</v>
      </c>
      <c r="O649" s="5">
        <f t="shared" si="106"/>
        <v>-0.19240570371224475</v>
      </c>
      <c r="P649" s="5"/>
      <c r="Q649" s="5"/>
      <c r="R649" s="5"/>
      <c r="T649" s="12">
        <v>623</v>
      </c>
      <c r="U649" s="12">
        <v>-7.5926126159261628E-4</v>
      </c>
      <c r="V649" s="12">
        <v>9.1720486984966064E-3</v>
      </c>
    </row>
    <row r="650" spans="1:22" x14ac:dyDescent="0.25">
      <c r="A650" s="3">
        <v>39450</v>
      </c>
      <c r="B650" s="1">
        <v>1782</v>
      </c>
      <c r="C650" s="1">
        <v>1782</v>
      </c>
      <c r="D650" s="1">
        <v>1755</v>
      </c>
      <c r="E650" s="1">
        <v>1758</v>
      </c>
      <c r="F650" s="10">
        <f t="shared" si="104"/>
        <v>-6.7796610169491567E-3</v>
      </c>
      <c r="G650" s="1">
        <f t="shared" si="109"/>
        <v>0.22665947306155884</v>
      </c>
      <c r="H650" s="15">
        <f t="shared" si="105"/>
        <v>1.6977928692698541E-3</v>
      </c>
      <c r="I650" s="10">
        <f t="shared" si="100"/>
        <v>-1.3468013468013518E-2</v>
      </c>
      <c r="J650" s="15">
        <f t="shared" si="101"/>
        <v>6.8259385665530026E-3</v>
      </c>
      <c r="K650" s="1">
        <f t="shared" si="102"/>
        <v>-3.6223754342394208E-5</v>
      </c>
      <c r="L650" s="15">
        <f t="shared" si="103"/>
        <v>6.8621623208953968E-3</v>
      </c>
      <c r="M650" s="19" t="str">
        <f t="shared" si="107"/>
        <v>Compra</v>
      </c>
      <c r="N650" s="10">
        <f t="shared" si="108"/>
        <v>6.8259385665530026E-3</v>
      </c>
      <c r="O650" s="5">
        <f t="shared" si="106"/>
        <v>-0.18557976514569174</v>
      </c>
      <c r="P650" s="5"/>
      <c r="Q650" s="5"/>
      <c r="R650" s="5"/>
      <c r="T650" s="12">
        <v>624</v>
      </c>
      <c r="U650" s="12">
        <v>-6.5628724631255149E-4</v>
      </c>
      <c r="V650" s="12">
        <v>2.8464963553320337E-2</v>
      </c>
    </row>
    <row r="651" spans="1:22" x14ac:dyDescent="0.25">
      <c r="A651" s="3">
        <v>39451</v>
      </c>
      <c r="B651" s="1">
        <v>1752</v>
      </c>
      <c r="C651" s="1">
        <v>1777.5</v>
      </c>
      <c r="D651" s="1">
        <v>1748</v>
      </c>
      <c r="E651" s="1">
        <v>1770</v>
      </c>
      <c r="F651" s="10">
        <f t="shared" si="104"/>
        <v>6.8259385665530026E-3</v>
      </c>
      <c r="G651" s="1">
        <f t="shared" si="109"/>
        <v>6.0472359114775109E-2</v>
      </c>
      <c r="H651" s="15">
        <f t="shared" si="105"/>
        <v>-6.7796610169491567E-3</v>
      </c>
      <c r="I651" s="10">
        <f t="shared" si="100"/>
        <v>1.0273972602739656E-2</v>
      </c>
      <c r="J651" s="15">
        <f t="shared" si="101"/>
        <v>3.9548022598869803E-3</v>
      </c>
      <c r="K651" s="1">
        <f t="shared" si="102"/>
        <v>1.6338276082578779E-4</v>
      </c>
      <c r="L651" s="15">
        <f t="shared" si="103"/>
        <v>3.7914194990611924E-3</v>
      </c>
      <c r="M651" s="19" t="str">
        <f t="shared" si="107"/>
        <v>Compra</v>
      </c>
      <c r="N651" s="10">
        <f t="shared" si="108"/>
        <v>3.9548022598869803E-3</v>
      </c>
      <c r="O651" s="5">
        <f t="shared" si="106"/>
        <v>-0.18162496288580476</v>
      </c>
      <c r="P651" s="5"/>
      <c r="Q651" s="5"/>
      <c r="R651" s="5"/>
      <c r="T651" s="12">
        <v>625</v>
      </c>
      <c r="U651" s="12">
        <v>-1.8291750265596672E-3</v>
      </c>
      <c r="V651" s="12">
        <v>2.0579840318302937E-4</v>
      </c>
    </row>
    <row r="652" spans="1:22" x14ac:dyDescent="0.25">
      <c r="A652" s="3">
        <v>39454</v>
      </c>
      <c r="B652" s="1">
        <v>1757</v>
      </c>
      <c r="C652" s="1">
        <v>1783</v>
      </c>
      <c r="D652" s="1">
        <v>1750</v>
      </c>
      <c r="E652" s="1">
        <v>1777</v>
      </c>
      <c r="F652" s="10">
        <f t="shared" si="104"/>
        <v>3.9548022598869803E-3</v>
      </c>
      <c r="G652" s="1">
        <f t="shared" si="109"/>
        <v>-0.33845548384869817</v>
      </c>
      <c r="H652" s="15">
        <f t="shared" si="105"/>
        <v>6.8259385665530026E-3</v>
      </c>
      <c r="I652" s="10">
        <f t="shared" si="100"/>
        <v>1.138303927148554E-2</v>
      </c>
      <c r="J652" s="15">
        <f t="shared" si="101"/>
        <v>-7.8784468204839975E-3</v>
      </c>
      <c r="K652" s="1">
        <f t="shared" si="102"/>
        <v>-1.0188619727153701E-3</v>
      </c>
      <c r="L652" s="15">
        <f t="shared" si="103"/>
        <v>-6.8595848477686272E-3</v>
      </c>
      <c r="M652" s="19" t="str">
        <f t="shared" si="107"/>
        <v>Compra</v>
      </c>
      <c r="N652" s="10">
        <f t="shared" si="108"/>
        <v>-7.8784468204839975E-3</v>
      </c>
      <c r="O652" s="5">
        <f t="shared" si="106"/>
        <v>-0.18950340970628876</v>
      </c>
      <c r="P652" s="5"/>
      <c r="Q652" s="5"/>
      <c r="R652" s="5"/>
      <c r="T652" s="12">
        <v>626</v>
      </c>
      <c r="U652" s="12">
        <v>-2.5156863165357811E-3</v>
      </c>
      <c r="V652" s="12">
        <v>-3.027564159674332E-2</v>
      </c>
    </row>
    <row r="653" spans="1:22" x14ac:dyDescent="0.25">
      <c r="A653" s="3">
        <v>39455</v>
      </c>
      <c r="B653" s="1">
        <v>1761.5</v>
      </c>
      <c r="C653" s="1">
        <v>1765</v>
      </c>
      <c r="D653" s="1">
        <v>1754</v>
      </c>
      <c r="E653" s="1">
        <v>1763</v>
      </c>
      <c r="F653" s="10">
        <f t="shared" si="104"/>
        <v>-7.8784468204839975E-3</v>
      </c>
      <c r="G653" s="1">
        <f t="shared" si="109"/>
        <v>-0.44925793117398416</v>
      </c>
      <c r="H653" s="15">
        <f t="shared" si="105"/>
        <v>3.9548022598869803E-3</v>
      </c>
      <c r="I653" s="10">
        <f t="shared" si="100"/>
        <v>8.5154697700828841E-4</v>
      </c>
      <c r="J653" s="15">
        <f t="shared" si="101"/>
        <v>5.1049347702778469E-3</v>
      </c>
      <c r="K653" s="1">
        <f t="shared" si="102"/>
        <v>-5.0974161564999645E-4</v>
      </c>
      <c r="L653" s="15">
        <f t="shared" si="103"/>
        <v>5.6146763859278434E-3</v>
      </c>
      <c r="M653" s="19" t="str">
        <f t="shared" si="107"/>
        <v>Compra</v>
      </c>
      <c r="N653" s="10">
        <f t="shared" si="108"/>
        <v>5.1049347702778469E-3</v>
      </c>
      <c r="O653" s="5">
        <f t="shared" si="106"/>
        <v>-0.18439847493601091</v>
      </c>
      <c r="P653" s="5"/>
      <c r="Q653" s="5"/>
      <c r="R653" s="5"/>
      <c r="T653" s="12">
        <v>627</v>
      </c>
      <c r="U653" s="12">
        <v>5.2634904199831386E-4</v>
      </c>
      <c r="V653" s="12">
        <v>-2.4615851243812688E-4</v>
      </c>
    </row>
    <row r="654" spans="1:22" x14ac:dyDescent="0.25">
      <c r="A654" s="3">
        <v>39456</v>
      </c>
      <c r="B654" s="1">
        <v>1766.5</v>
      </c>
      <c r="C654" s="1">
        <v>1778</v>
      </c>
      <c r="D654" s="1">
        <v>1759</v>
      </c>
      <c r="E654" s="1">
        <v>1772</v>
      </c>
      <c r="F654" s="10">
        <f t="shared" si="104"/>
        <v>5.1049347702778469E-3</v>
      </c>
      <c r="G654" s="1">
        <f t="shared" si="109"/>
        <v>-0.59021082036267036</v>
      </c>
      <c r="H654" s="15">
        <f t="shared" si="105"/>
        <v>-7.8784468204839975E-3</v>
      </c>
      <c r="I654" s="10">
        <f t="shared" si="100"/>
        <v>3.1135012737051326E-3</v>
      </c>
      <c r="J654" s="15">
        <f t="shared" si="101"/>
        <v>-7.3363431151240999E-3</v>
      </c>
      <c r="K654" s="1">
        <f t="shared" si="102"/>
        <v>4.8658290590337223E-4</v>
      </c>
      <c r="L654" s="15">
        <f t="shared" si="103"/>
        <v>-7.8229260210274723E-3</v>
      </c>
      <c r="M654" s="19" t="str">
        <f t="shared" si="107"/>
        <v>Compra</v>
      </c>
      <c r="N654" s="10">
        <f t="shared" si="108"/>
        <v>-7.3363431151240999E-3</v>
      </c>
      <c r="O654" s="5">
        <f t="shared" si="106"/>
        <v>-0.19173481805113501</v>
      </c>
      <c r="P654" s="5"/>
      <c r="Q654" s="5"/>
      <c r="R654" s="5"/>
      <c r="T654" s="12">
        <v>628</v>
      </c>
      <c r="U654" s="12">
        <v>2.716984077326858E-3</v>
      </c>
      <c r="V654" s="12">
        <v>-3.2772081669627104E-3</v>
      </c>
    </row>
    <row r="655" spans="1:22" x14ac:dyDescent="0.25">
      <c r="A655" s="3">
        <v>39457</v>
      </c>
      <c r="B655" s="1">
        <v>1770</v>
      </c>
      <c r="C655" s="1">
        <v>1775</v>
      </c>
      <c r="D655" s="1">
        <v>1758</v>
      </c>
      <c r="E655" s="1">
        <v>1759</v>
      </c>
      <c r="F655" s="10">
        <f t="shared" si="104"/>
        <v>-7.3363431151240999E-3</v>
      </c>
      <c r="G655" s="1">
        <f t="shared" si="109"/>
        <v>-0.65437666606266498</v>
      </c>
      <c r="H655" s="15">
        <f t="shared" si="105"/>
        <v>5.1049347702778469E-3</v>
      </c>
      <c r="I655" s="10">
        <f t="shared" si="100"/>
        <v>-6.2146892655366992E-3</v>
      </c>
      <c r="J655" s="15">
        <f t="shared" si="101"/>
        <v>-5.6850483229109461E-4</v>
      </c>
      <c r="K655" s="1">
        <f t="shared" si="102"/>
        <v>-4.2592651687059458E-4</v>
      </c>
      <c r="L655" s="15">
        <f t="shared" si="103"/>
        <v>-1.4257831542050002E-4</v>
      </c>
      <c r="M655" s="19" t="str">
        <f t="shared" si="107"/>
        <v>Compra</v>
      </c>
      <c r="N655" s="10">
        <f t="shared" si="108"/>
        <v>-5.6850483229109461E-4</v>
      </c>
      <c r="O655" s="5">
        <f t="shared" si="106"/>
        <v>-0.19230332288342611</v>
      </c>
      <c r="P655" s="5"/>
      <c r="Q655" s="5"/>
      <c r="R655" s="5"/>
      <c r="T655" s="12">
        <v>629</v>
      </c>
      <c r="U655" s="12">
        <v>-4.0520114720564123E-4</v>
      </c>
      <c r="V655" s="12">
        <v>9.6540800709724421E-3</v>
      </c>
    </row>
    <row r="656" spans="1:22" x14ac:dyDescent="0.25">
      <c r="A656" s="3">
        <v>39458</v>
      </c>
      <c r="B656" s="1">
        <v>1762</v>
      </c>
      <c r="C656" s="1">
        <v>1766.5</v>
      </c>
      <c r="D656" s="1">
        <v>1749</v>
      </c>
      <c r="E656" s="1">
        <v>1758</v>
      </c>
      <c r="F656" s="10">
        <f t="shared" si="104"/>
        <v>-5.6850483229109461E-4</v>
      </c>
      <c r="G656" s="1">
        <f t="shared" si="109"/>
        <v>-0.37609773097373028</v>
      </c>
      <c r="H656" s="15">
        <f t="shared" si="105"/>
        <v>-7.3363431151240999E-3</v>
      </c>
      <c r="I656" s="10">
        <f t="shared" si="100"/>
        <v>-2.2701475595914289E-3</v>
      </c>
      <c r="J656" s="15">
        <f t="shared" si="101"/>
        <v>-1.3651877133105783E-2</v>
      </c>
      <c r="K656" s="1">
        <f t="shared" si="102"/>
        <v>5.4636477186354793E-4</v>
      </c>
      <c r="L656" s="15">
        <f t="shared" si="103"/>
        <v>-1.4198241904969331E-2</v>
      </c>
      <c r="M656" s="19" t="str">
        <f t="shared" si="107"/>
        <v>Compra</v>
      </c>
      <c r="N656" s="10">
        <f t="shared" si="108"/>
        <v>-1.3651877133105783E-2</v>
      </c>
      <c r="O656" s="5">
        <f t="shared" si="106"/>
        <v>-0.20595520001653189</v>
      </c>
      <c r="P656" s="5"/>
      <c r="Q656" s="5"/>
      <c r="R656" s="5"/>
      <c r="T656" s="12">
        <v>630</v>
      </c>
      <c r="U656" s="12">
        <v>-2.3088803714768947E-4</v>
      </c>
      <c r="V656" s="12">
        <v>7.7288052823573407E-3</v>
      </c>
    </row>
    <row r="657" spans="1:22" x14ac:dyDescent="0.25">
      <c r="A657" s="3">
        <v>39461</v>
      </c>
      <c r="B657" s="1">
        <v>1748</v>
      </c>
      <c r="C657" s="1">
        <v>1748.5</v>
      </c>
      <c r="D657" s="1">
        <v>1733</v>
      </c>
      <c r="E657" s="1">
        <v>1734</v>
      </c>
      <c r="F657" s="10">
        <f t="shared" si="104"/>
        <v>-1.3651877133105783E-2</v>
      </c>
      <c r="G657" s="1">
        <f t="shared" si="109"/>
        <v>-0.87062153340771498</v>
      </c>
      <c r="H657" s="15">
        <f t="shared" si="105"/>
        <v>-5.6850483229109461E-4</v>
      </c>
      <c r="I657" s="10">
        <f t="shared" si="100"/>
        <v>-8.0091533180778329E-3</v>
      </c>
      <c r="J657" s="15">
        <f t="shared" si="101"/>
        <v>1.3264129181084217E-2</v>
      </c>
      <c r="K657" s="1">
        <f t="shared" si="102"/>
        <v>1.3282760640287937E-4</v>
      </c>
      <c r="L657" s="15">
        <f t="shared" si="103"/>
        <v>1.3131301574681337E-2</v>
      </c>
      <c r="M657" s="19" t="str">
        <f t="shared" si="107"/>
        <v>Compra</v>
      </c>
      <c r="N657" s="10">
        <f t="shared" si="108"/>
        <v>1.3264129181084217E-2</v>
      </c>
      <c r="O657" s="5">
        <f t="shared" si="106"/>
        <v>-0.19269107083544768</v>
      </c>
      <c r="P657" s="5"/>
      <c r="Q657" s="5"/>
      <c r="R657" s="5"/>
      <c r="T657" s="12">
        <v>631</v>
      </c>
      <c r="U657" s="12">
        <v>-1.0351534574905789E-3</v>
      </c>
      <c r="V657" s="12">
        <v>-7.2338652856185678E-3</v>
      </c>
    </row>
    <row r="658" spans="1:22" x14ac:dyDescent="0.25">
      <c r="A658" s="3">
        <v>39462</v>
      </c>
      <c r="B658" s="1">
        <v>1738.5</v>
      </c>
      <c r="C658" s="1">
        <v>1760</v>
      </c>
      <c r="D658" s="1">
        <v>1733</v>
      </c>
      <c r="E658" s="1">
        <v>1757</v>
      </c>
      <c r="F658" s="10">
        <f t="shared" si="104"/>
        <v>1.3264129181084217E-2</v>
      </c>
      <c r="G658" s="1">
        <f t="shared" si="109"/>
        <v>-1.2476639861314511</v>
      </c>
      <c r="H658" s="15">
        <f t="shared" si="105"/>
        <v>-1.3651877133105783E-2</v>
      </c>
      <c r="I658" s="10">
        <f t="shared" si="100"/>
        <v>1.0641357492090942E-2</v>
      </c>
      <c r="J658" s="15">
        <f t="shared" si="101"/>
        <v>6.8298235628911907E-3</v>
      </c>
      <c r="K658" s="1">
        <f t="shared" si="102"/>
        <v>8.7467635442207297E-4</v>
      </c>
      <c r="L658" s="15">
        <f t="shared" si="103"/>
        <v>5.9551472084691179E-3</v>
      </c>
      <c r="M658" s="19" t="str">
        <f t="shared" si="107"/>
        <v>Compra</v>
      </c>
      <c r="N658" s="10">
        <f t="shared" si="108"/>
        <v>6.8298235628911907E-3</v>
      </c>
      <c r="O658" s="5">
        <f t="shared" si="106"/>
        <v>-0.18586124727255648</v>
      </c>
      <c r="P658" s="5"/>
      <c r="Q658" s="5"/>
      <c r="R658" s="5"/>
      <c r="T658" s="12">
        <v>632</v>
      </c>
      <c r="U658" s="12">
        <v>-8.0299822979707739E-4</v>
      </c>
      <c r="V658" s="12">
        <v>-1.4205339735739278E-2</v>
      </c>
    </row>
    <row r="659" spans="1:22" x14ac:dyDescent="0.25">
      <c r="A659" s="3">
        <v>39463</v>
      </c>
      <c r="B659" s="1">
        <v>1773</v>
      </c>
      <c r="C659" s="1">
        <v>1780</v>
      </c>
      <c r="D659" s="1">
        <v>1755</v>
      </c>
      <c r="E659" s="1">
        <v>1769</v>
      </c>
      <c r="F659" s="10">
        <f t="shared" si="104"/>
        <v>6.8298235628911907E-3</v>
      </c>
      <c r="G659" s="1">
        <f t="shared" si="109"/>
        <v>-0.26548246979877205</v>
      </c>
      <c r="H659" s="15">
        <f t="shared" si="105"/>
        <v>1.3264129181084217E-2</v>
      </c>
      <c r="I659" s="10">
        <f t="shared" si="100"/>
        <v>-2.256063169768785E-3</v>
      </c>
      <c r="J659" s="15">
        <f t="shared" si="101"/>
        <v>1.4132278123233366E-2</v>
      </c>
      <c r="K659" s="1">
        <f t="shared" si="102"/>
        <v>-1.2689011321248191E-3</v>
      </c>
      <c r="L659" s="15">
        <f t="shared" si="103"/>
        <v>1.5401179255358185E-2</v>
      </c>
      <c r="M659" s="19" t="str">
        <f t="shared" si="107"/>
        <v>Compra</v>
      </c>
      <c r="N659" s="10">
        <f t="shared" si="108"/>
        <v>1.4132278123233366E-2</v>
      </c>
      <c r="O659" s="5">
        <f t="shared" si="106"/>
        <v>-0.17172896914932312</v>
      </c>
      <c r="P659" s="5"/>
      <c r="Q659" s="5"/>
      <c r="R659" s="5"/>
      <c r="T659" s="12">
        <v>633</v>
      </c>
      <c r="U659" s="12">
        <v>7.1431197599947517E-4</v>
      </c>
      <c r="V659" s="12">
        <v>-5.5111517051190705E-3</v>
      </c>
    </row>
    <row r="660" spans="1:22" x14ac:dyDescent="0.25">
      <c r="A660" s="3">
        <v>39464</v>
      </c>
      <c r="B660" s="1">
        <v>1767</v>
      </c>
      <c r="C660" s="1">
        <v>1794</v>
      </c>
      <c r="D660" s="1">
        <v>1763.5</v>
      </c>
      <c r="E660" s="1">
        <v>1794</v>
      </c>
      <c r="F660" s="10">
        <f t="shared" si="104"/>
        <v>1.4132278123233366E-2</v>
      </c>
      <c r="G660" s="1">
        <f t="shared" si="109"/>
        <v>5.147694294295984E-2</v>
      </c>
      <c r="H660" s="15">
        <f t="shared" si="105"/>
        <v>6.8298235628911907E-3</v>
      </c>
      <c r="I660" s="10">
        <f t="shared" si="100"/>
        <v>1.5280135823429575E-2</v>
      </c>
      <c r="J660" s="15">
        <f t="shared" si="101"/>
        <v>-1.0312151616499454E-2</v>
      </c>
      <c r="K660" s="1">
        <f t="shared" si="102"/>
        <v>-1.1459311134082372E-3</v>
      </c>
      <c r="L660" s="15">
        <f t="shared" si="103"/>
        <v>-9.1662205030912172E-3</v>
      </c>
      <c r="M660" s="19" t="str">
        <f t="shared" si="107"/>
        <v>Venda</v>
      </c>
      <c r="N660" s="10">
        <f t="shared" si="108"/>
        <v>1.0312151616499454E-2</v>
      </c>
      <c r="O660" s="5">
        <f t="shared" si="106"/>
        <v>-0.16141681753282366</v>
      </c>
      <c r="P660" s="5"/>
      <c r="Q660" s="5"/>
      <c r="R660" s="5"/>
      <c r="T660" s="12">
        <v>634</v>
      </c>
      <c r="U660" s="12">
        <v>1.1923433254332027E-3</v>
      </c>
      <c r="V660" s="12">
        <v>2.4935086734326384E-3</v>
      </c>
    </row>
    <row r="661" spans="1:22" x14ac:dyDescent="0.25">
      <c r="A661" s="3">
        <v>39465</v>
      </c>
      <c r="B661" s="1">
        <v>1783</v>
      </c>
      <c r="C661" s="1">
        <v>1799</v>
      </c>
      <c r="D661" s="1">
        <v>1775.5</v>
      </c>
      <c r="E661" s="1">
        <v>1775.5</v>
      </c>
      <c r="F661" s="10">
        <f t="shared" si="104"/>
        <v>-1.0312151616499454E-2</v>
      </c>
      <c r="G661" s="1">
        <f t="shared" si="109"/>
        <v>-0.32706273311463391</v>
      </c>
      <c r="H661" s="15">
        <f t="shared" si="105"/>
        <v>1.4132278123233366E-2</v>
      </c>
      <c r="I661" s="10">
        <f t="shared" si="100"/>
        <v>-4.2063937184519951E-3</v>
      </c>
      <c r="J661" s="15">
        <f t="shared" si="101"/>
        <v>3.4074908476485533E-2</v>
      </c>
      <c r="K661" s="1">
        <f t="shared" si="102"/>
        <v>-1.2935720309156975E-3</v>
      </c>
      <c r="L661" s="15">
        <f t="shared" si="103"/>
        <v>3.5368480507401233E-2</v>
      </c>
      <c r="M661" s="19" t="str">
        <f t="shared" si="107"/>
        <v>Compra</v>
      </c>
      <c r="N661" s="10">
        <f t="shared" si="108"/>
        <v>3.4074908476485533E-2</v>
      </c>
      <c r="O661" s="5">
        <f t="shared" si="106"/>
        <v>-0.12734190905633813</v>
      </c>
      <c r="P661" s="5"/>
      <c r="Q661" s="5"/>
      <c r="R661" s="5"/>
      <c r="T661" s="12">
        <v>635</v>
      </c>
      <c r="U661" s="12">
        <v>5.891696515374786E-5</v>
      </c>
      <c r="V661" s="12">
        <v>7.2857158032077554E-3</v>
      </c>
    </row>
    <row r="662" spans="1:22" x14ac:dyDescent="0.25">
      <c r="A662" s="3">
        <v>39468</v>
      </c>
      <c r="B662" s="1">
        <v>1824</v>
      </c>
      <c r="C662" s="1">
        <v>1840</v>
      </c>
      <c r="D662" s="1">
        <v>1816</v>
      </c>
      <c r="E662" s="1">
        <v>1836</v>
      </c>
      <c r="F662" s="10">
        <f t="shared" si="104"/>
        <v>3.4074908476485533E-2</v>
      </c>
      <c r="G662" s="1">
        <f t="shared" si="109"/>
        <v>-0.87917087182645681</v>
      </c>
      <c r="H662" s="15">
        <f t="shared" si="105"/>
        <v>-1.0312151616499454E-2</v>
      </c>
      <c r="I662" s="10">
        <f t="shared" si="100"/>
        <v>6.5789473684210176E-3</v>
      </c>
      <c r="J662" s="15">
        <f t="shared" si="101"/>
        <v>-2.1241830065359513E-2</v>
      </c>
      <c r="K662" s="1">
        <f t="shared" si="102"/>
        <v>6.4437353824443779E-4</v>
      </c>
      <c r="L662" s="15">
        <f t="shared" si="103"/>
        <v>-2.1886203603603951E-2</v>
      </c>
      <c r="M662" s="19" t="str">
        <f t="shared" si="107"/>
        <v>Compra</v>
      </c>
      <c r="N662" s="10">
        <f t="shared" si="108"/>
        <v>-2.1241830065359513E-2</v>
      </c>
      <c r="O662" s="5">
        <f t="shared" si="106"/>
        <v>-0.14858373912169764</v>
      </c>
      <c r="P662" s="5"/>
      <c r="Q662" s="5"/>
      <c r="R662" s="5"/>
      <c r="T662" s="12">
        <v>636</v>
      </c>
      <c r="U662" s="12">
        <v>-7.6984866175188414E-4</v>
      </c>
      <c r="V662" s="12">
        <v>-4.8386762961841832E-3</v>
      </c>
    </row>
    <row r="663" spans="1:22" x14ac:dyDescent="0.25">
      <c r="A663" s="3">
        <v>39469</v>
      </c>
      <c r="B663" s="1">
        <v>1830</v>
      </c>
      <c r="C663" s="1">
        <v>1839</v>
      </c>
      <c r="D663" s="1">
        <v>1793</v>
      </c>
      <c r="E663" s="1">
        <v>1797</v>
      </c>
      <c r="F663" s="10">
        <f t="shared" si="104"/>
        <v>-2.1241830065359513E-2</v>
      </c>
      <c r="G663" s="1">
        <f t="shared" si="109"/>
        <v>-1.2840854659631056</v>
      </c>
      <c r="H663" s="15">
        <f t="shared" si="105"/>
        <v>3.4074908476485533E-2</v>
      </c>
      <c r="I663" s="10">
        <f t="shared" si="100"/>
        <v>-1.8032786885245899E-2</v>
      </c>
      <c r="J663" s="15">
        <f t="shared" si="101"/>
        <v>1.0294936004451971E-2</v>
      </c>
      <c r="K663" s="1">
        <f t="shared" si="102"/>
        <v>-2.6296884146187406E-3</v>
      </c>
      <c r="L663" s="15">
        <f t="shared" si="103"/>
        <v>1.2924624419070711E-2</v>
      </c>
      <c r="M663" s="19" t="str">
        <f t="shared" si="107"/>
        <v>Compra</v>
      </c>
      <c r="N663" s="10">
        <f t="shared" si="108"/>
        <v>1.0294936004451971E-2</v>
      </c>
      <c r="O663" s="5">
        <f t="shared" si="106"/>
        <v>-0.13828880311724567</v>
      </c>
      <c r="P663" s="5"/>
      <c r="Q663" s="5"/>
      <c r="R663" s="5"/>
      <c r="T663" s="12">
        <v>637</v>
      </c>
      <c r="U663" s="12">
        <v>-8.193133634235958E-4</v>
      </c>
      <c r="V663" s="12">
        <v>5.3314397029611653E-3</v>
      </c>
    </row>
    <row r="664" spans="1:22" x14ac:dyDescent="0.25">
      <c r="A664" s="3">
        <v>39470</v>
      </c>
      <c r="B664" s="1">
        <v>1804</v>
      </c>
      <c r="C664" s="1">
        <v>1827</v>
      </c>
      <c r="D664" s="1">
        <v>1804</v>
      </c>
      <c r="E664" s="1">
        <v>1815.5</v>
      </c>
      <c r="F664" s="10">
        <f t="shared" si="104"/>
        <v>1.0294936004451971E-2</v>
      </c>
      <c r="G664" s="1">
        <f t="shared" si="109"/>
        <v>-0.7923840107553084</v>
      </c>
      <c r="H664" s="15">
        <f t="shared" si="105"/>
        <v>-2.1241830065359513E-2</v>
      </c>
      <c r="I664" s="10">
        <f t="shared" si="100"/>
        <v>6.3747228381374477E-3</v>
      </c>
      <c r="J664" s="15">
        <f t="shared" si="101"/>
        <v>-1.7350592123381969E-2</v>
      </c>
      <c r="K664" s="1">
        <f t="shared" si="102"/>
        <v>1.598996611737096E-3</v>
      </c>
      <c r="L664" s="15">
        <f t="shared" si="103"/>
        <v>-1.8949588735119066E-2</v>
      </c>
      <c r="M664" s="19" t="str">
        <f t="shared" si="107"/>
        <v>Compra</v>
      </c>
      <c r="N664" s="10">
        <f t="shared" si="108"/>
        <v>-1.7350592123381969E-2</v>
      </c>
      <c r="O664" s="5">
        <f t="shared" si="106"/>
        <v>-0.15563939524062764</v>
      </c>
      <c r="P664" s="5"/>
      <c r="Q664" s="5"/>
      <c r="R664" s="5"/>
      <c r="T664" s="12">
        <v>638</v>
      </c>
      <c r="U664" s="12">
        <v>4.8236054842098466E-4</v>
      </c>
      <c r="V664" s="12">
        <v>9.6243210911073403E-3</v>
      </c>
    </row>
    <row r="665" spans="1:22" x14ac:dyDescent="0.25">
      <c r="A665" s="3">
        <v>39471</v>
      </c>
      <c r="B665" s="1">
        <v>1801</v>
      </c>
      <c r="C665" s="1">
        <v>1801</v>
      </c>
      <c r="D665" s="1">
        <v>1784</v>
      </c>
      <c r="E665" s="1">
        <v>1784</v>
      </c>
      <c r="F665" s="10">
        <f t="shared" si="104"/>
        <v>-1.7350592123381969E-2</v>
      </c>
      <c r="G665" s="1">
        <f t="shared" si="109"/>
        <v>-0.84816178434444733</v>
      </c>
      <c r="H665" s="15">
        <f t="shared" si="105"/>
        <v>1.0294936004451971E-2</v>
      </c>
      <c r="I665" s="10">
        <f t="shared" si="100"/>
        <v>-9.4392004441976596E-3</v>
      </c>
      <c r="J665" s="15">
        <f t="shared" si="101"/>
        <v>-1.1210762331838042E-3</v>
      </c>
      <c r="K665" s="1">
        <f t="shared" si="102"/>
        <v>-7.8741051748825201E-4</v>
      </c>
      <c r="L665" s="15">
        <f t="shared" si="103"/>
        <v>-3.3366571569555222E-4</v>
      </c>
      <c r="M665" s="19" t="str">
        <f t="shared" si="107"/>
        <v>Compra</v>
      </c>
      <c r="N665" s="10">
        <f t="shared" si="108"/>
        <v>-1.1210762331838042E-3</v>
      </c>
      <c r="O665" s="5">
        <f t="shared" si="106"/>
        <v>-0.15676047147381145</v>
      </c>
      <c r="P665" s="5"/>
      <c r="Q665" s="5"/>
      <c r="R665" s="5"/>
      <c r="T665" s="12">
        <v>639</v>
      </c>
      <c r="U665" s="12">
        <v>-8.0885825286722854E-4</v>
      </c>
      <c r="V665" s="12">
        <v>1.5261331849309645E-2</v>
      </c>
    </row>
    <row r="666" spans="1:22" x14ac:dyDescent="0.25">
      <c r="A666" s="3">
        <v>39475</v>
      </c>
      <c r="B666" s="1">
        <v>1794</v>
      </c>
      <c r="C666" s="1">
        <v>1796.5</v>
      </c>
      <c r="D666" s="1">
        <v>1776</v>
      </c>
      <c r="E666" s="1">
        <v>1782</v>
      </c>
      <c r="F666" s="10">
        <f t="shared" si="104"/>
        <v>-1.1210762331838042E-3</v>
      </c>
      <c r="G666" s="1">
        <f t="shared" si="109"/>
        <v>-0.68290480276815513</v>
      </c>
      <c r="H666" s="15">
        <f t="shared" si="105"/>
        <v>-1.7350592123381969E-2</v>
      </c>
      <c r="I666" s="10">
        <f t="shared" si="100"/>
        <v>-6.6889632107023367E-3</v>
      </c>
      <c r="J666" s="15">
        <f t="shared" si="101"/>
        <v>-1.1223344556677839E-3</v>
      </c>
      <c r="K666" s="1">
        <f t="shared" si="102"/>
        <v>1.5553019529763671E-3</v>
      </c>
      <c r="L666" s="15">
        <f t="shared" si="103"/>
        <v>-2.6776364086441512E-3</v>
      </c>
      <c r="M666" s="19" t="str">
        <f t="shared" si="107"/>
        <v>Compra</v>
      </c>
      <c r="N666" s="10">
        <f t="shared" si="108"/>
        <v>-1.1223344556677839E-3</v>
      </c>
      <c r="O666" s="5">
        <f t="shared" si="106"/>
        <v>-0.15788280592947923</v>
      </c>
      <c r="P666" s="5"/>
      <c r="Q666" s="5"/>
      <c r="R666" s="5"/>
      <c r="T666" s="12">
        <v>640</v>
      </c>
      <c r="U666" s="12">
        <v>-1.2366174080277379E-3</v>
      </c>
      <c r="V666" s="12">
        <v>-9.7222867015612589E-3</v>
      </c>
    </row>
    <row r="667" spans="1:22" x14ac:dyDescent="0.25">
      <c r="A667" s="3">
        <v>39476</v>
      </c>
      <c r="B667" s="1">
        <v>1773</v>
      </c>
      <c r="C667" s="1">
        <v>1780</v>
      </c>
      <c r="D667" s="1">
        <v>1771.5</v>
      </c>
      <c r="E667" s="1">
        <v>1780</v>
      </c>
      <c r="F667" s="10">
        <f t="shared" si="104"/>
        <v>-1.1223344556677839E-3</v>
      </c>
      <c r="G667" s="1">
        <f t="shared" si="109"/>
        <v>-0.53166082574986939</v>
      </c>
      <c r="H667" s="15">
        <f t="shared" si="105"/>
        <v>-1.1210762331838042E-3</v>
      </c>
      <c r="I667" s="10">
        <f t="shared" si="100"/>
        <v>3.9481105470953182E-3</v>
      </c>
      <c r="J667" s="15">
        <f t="shared" si="101"/>
        <v>-1.3483146067415741E-2</v>
      </c>
      <c r="K667" s="1">
        <f t="shared" si="102"/>
        <v>-1.3037778152152495E-4</v>
      </c>
      <c r="L667" s="15">
        <f t="shared" si="103"/>
        <v>-1.3352768285894216E-2</v>
      </c>
      <c r="M667" s="19" t="str">
        <f t="shared" si="107"/>
        <v>Compra</v>
      </c>
      <c r="N667" s="10">
        <f t="shared" si="108"/>
        <v>-1.3483146067415741E-2</v>
      </c>
      <c r="O667" s="5">
        <f t="shared" si="106"/>
        <v>-0.17136595199689497</v>
      </c>
      <c r="P667" s="5"/>
      <c r="Q667" s="5"/>
      <c r="R667" s="5"/>
      <c r="T667" s="12">
        <v>641</v>
      </c>
      <c r="U667" s="12">
        <v>-1.3672112353851303E-3</v>
      </c>
      <c r="V667" s="12">
        <v>1.3672112353851303E-3</v>
      </c>
    </row>
    <row r="668" spans="1:22" x14ac:dyDescent="0.25">
      <c r="A668" s="3">
        <v>39477</v>
      </c>
      <c r="B668" s="1">
        <v>1781</v>
      </c>
      <c r="C668" s="1">
        <v>1783</v>
      </c>
      <c r="D668" s="1">
        <v>1756</v>
      </c>
      <c r="E668" s="1">
        <v>1756</v>
      </c>
      <c r="F668" s="10">
        <f t="shared" si="104"/>
        <v>-1.3483146067415741E-2</v>
      </c>
      <c r="G668" s="1">
        <f t="shared" si="109"/>
        <v>-0.74253015945200562</v>
      </c>
      <c r="H668" s="15">
        <f t="shared" si="105"/>
        <v>-1.1223344556677839E-3</v>
      </c>
      <c r="I668" s="10">
        <f t="shared" si="100"/>
        <v>-1.4037057832678279E-2</v>
      </c>
      <c r="J668" s="15">
        <f t="shared" si="101"/>
        <v>2.8473804100228595E-3</v>
      </c>
      <c r="K668" s="1">
        <f t="shared" si="102"/>
        <v>3.1152488880816084E-4</v>
      </c>
      <c r="L668" s="15">
        <f t="shared" si="103"/>
        <v>2.5358555212146986E-3</v>
      </c>
      <c r="M668" s="19" t="str">
        <f t="shared" si="107"/>
        <v>Compra</v>
      </c>
      <c r="N668" s="10">
        <f t="shared" si="108"/>
        <v>2.8473804100228595E-3</v>
      </c>
      <c r="O668" s="5">
        <f t="shared" si="106"/>
        <v>-0.16851857158687211</v>
      </c>
      <c r="P668" s="5"/>
      <c r="Q668" s="5"/>
      <c r="R668" s="5"/>
      <c r="T668" s="12">
        <v>642</v>
      </c>
      <c r="U668" s="12">
        <v>9.0060564723209828E-4</v>
      </c>
      <c r="V668" s="12">
        <v>2.0742759376507665E-4</v>
      </c>
    </row>
    <row r="669" spans="1:22" x14ac:dyDescent="0.25">
      <c r="A669" s="3">
        <v>39478</v>
      </c>
      <c r="B669" s="1">
        <v>1766</v>
      </c>
      <c r="C669" s="1">
        <v>1773.5</v>
      </c>
      <c r="D669" s="1">
        <v>1760</v>
      </c>
      <c r="E669" s="1">
        <v>1761</v>
      </c>
      <c r="F669" s="10">
        <f t="shared" si="104"/>
        <v>2.8473804100228595E-3</v>
      </c>
      <c r="G669" s="1">
        <f t="shared" si="109"/>
        <v>-0.65413395822998466</v>
      </c>
      <c r="H669" s="15">
        <f t="shared" si="105"/>
        <v>-1.3483146067415741E-2</v>
      </c>
      <c r="I669" s="10">
        <f t="shared" si="100"/>
        <v>-2.8312570781426905E-3</v>
      </c>
      <c r="J669" s="15">
        <f t="shared" si="101"/>
        <v>-3.1232254400908044E-3</v>
      </c>
      <c r="K669" s="1">
        <f t="shared" si="102"/>
        <v>1.1231642536800577E-3</v>
      </c>
      <c r="L669" s="15">
        <f t="shared" si="103"/>
        <v>-4.2463896937708617E-3</v>
      </c>
      <c r="M669" s="19" t="str">
        <f t="shared" si="107"/>
        <v>Compra</v>
      </c>
      <c r="N669" s="10">
        <f t="shared" si="108"/>
        <v>-3.1232254400908044E-3</v>
      </c>
      <c r="O669" s="5">
        <f t="shared" si="106"/>
        <v>-0.17164179702696292</v>
      </c>
      <c r="P669" s="5"/>
      <c r="Q669" s="5"/>
      <c r="R669" s="5"/>
      <c r="T669" s="12">
        <v>643</v>
      </c>
      <c r="U669" s="12">
        <v>-2.1809496698941655E-4</v>
      </c>
      <c r="V669" s="12">
        <v>-5.3159393440233198E-3</v>
      </c>
    </row>
    <row r="670" spans="1:22" x14ac:dyDescent="0.25">
      <c r="A670" s="3">
        <v>39479</v>
      </c>
      <c r="B670" s="1">
        <v>1759</v>
      </c>
      <c r="C670" s="1">
        <v>1762</v>
      </c>
      <c r="D670" s="1">
        <v>1745</v>
      </c>
      <c r="E670" s="1">
        <v>1755.5</v>
      </c>
      <c r="F670" s="10">
        <f t="shared" si="104"/>
        <v>-3.1232254400908044E-3</v>
      </c>
      <c r="G670" s="1">
        <f t="shared" si="109"/>
        <v>-0.3482271912637156</v>
      </c>
      <c r="H670" s="15">
        <f t="shared" si="105"/>
        <v>2.8473804100228595E-3</v>
      </c>
      <c r="I670" s="10">
        <f t="shared" si="100"/>
        <v>-1.9897669130187756E-3</v>
      </c>
      <c r="J670" s="15">
        <f t="shared" si="101"/>
        <v>4.8419253773852589E-3</v>
      </c>
      <c r="K670" s="1">
        <f t="shared" si="102"/>
        <v>-3.5501457299000295E-4</v>
      </c>
      <c r="L670" s="15">
        <f t="shared" si="103"/>
        <v>5.1969399503752622E-3</v>
      </c>
      <c r="M670" s="19" t="str">
        <f t="shared" si="107"/>
        <v>Compra</v>
      </c>
      <c r="N670" s="10">
        <f t="shared" si="108"/>
        <v>4.8419253773852589E-3</v>
      </c>
      <c r="O670" s="5">
        <f t="shared" si="106"/>
        <v>-0.16679987164957766</v>
      </c>
      <c r="P670" s="5"/>
      <c r="Q670" s="5"/>
      <c r="R670" s="5"/>
      <c r="T670" s="12">
        <v>644</v>
      </c>
      <c r="U670" s="12">
        <v>-3.1642779203684294E-4</v>
      </c>
      <c r="V670" s="12">
        <v>-1.5265096971457882E-2</v>
      </c>
    </row>
    <row r="671" spans="1:22" x14ac:dyDescent="0.25">
      <c r="A671" s="3">
        <v>39484</v>
      </c>
      <c r="B671" s="1">
        <v>1767.5</v>
      </c>
      <c r="C671" s="1">
        <v>1767.5</v>
      </c>
      <c r="D671" s="1">
        <v>1756</v>
      </c>
      <c r="E671" s="1">
        <v>1764</v>
      </c>
      <c r="F671" s="10">
        <f t="shared" si="104"/>
        <v>4.8419253773852589E-3</v>
      </c>
      <c r="G671" s="1">
        <f t="shared" si="109"/>
        <v>-0.51767344685371897</v>
      </c>
      <c r="H671" s="15">
        <f t="shared" si="105"/>
        <v>-3.1232254400908044E-3</v>
      </c>
      <c r="I671" s="10">
        <f t="shared" si="100"/>
        <v>-1.980198019801982E-3</v>
      </c>
      <c r="J671" s="15">
        <f t="shared" si="101"/>
        <v>-1.7006802721087899E-3</v>
      </c>
      <c r="K671" s="1">
        <f t="shared" si="102"/>
        <v>1.8315238649298761E-4</v>
      </c>
      <c r="L671" s="15">
        <f t="shared" si="103"/>
        <v>-1.8838326586017775E-3</v>
      </c>
      <c r="M671" s="19" t="str">
        <f t="shared" si="107"/>
        <v>Compra</v>
      </c>
      <c r="N671" s="10">
        <f t="shared" si="108"/>
        <v>-1.7006802721087899E-3</v>
      </c>
      <c r="O671" s="5">
        <f t="shared" si="106"/>
        <v>-0.16850055192168645</v>
      </c>
      <c r="P671" s="5"/>
      <c r="Q671" s="5"/>
      <c r="R671" s="5"/>
      <c r="T671" s="12">
        <v>645</v>
      </c>
      <c r="U671" s="12">
        <v>5.1986418067260522E-4</v>
      </c>
      <c r="V671" s="12">
        <v>-6.1727754299659519E-3</v>
      </c>
    </row>
    <row r="672" spans="1:22" x14ac:dyDescent="0.25">
      <c r="A672" s="3">
        <v>39485</v>
      </c>
      <c r="B672" s="1">
        <v>1764</v>
      </c>
      <c r="C672" s="1">
        <v>1779</v>
      </c>
      <c r="D672" s="1">
        <v>1761</v>
      </c>
      <c r="E672" s="1">
        <v>1761</v>
      </c>
      <c r="F672" s="10">
        <f t="shared" si="104"/>
        <v>-1.7006802721087899E-3</v>
      </c>
      <c r="G672" s="1">
        <f t="shared" si="109"/>
        <v>-0.37623391638029552</v>
      </c>
      <c r="H672" s="15">
        <f t="shared" si="105"/>
        <v>4.8419253773852589E-3</v>
      </c>
      <c r="I672" s="10">
        <f t="shared" si="100"/>
        <v>-1.7006802721087899E-3</v>
      </c>
      <c r="J672" s="15">
        <f t="shared" si="101"/>
        <v>1.0789324247586496E-2</v>
      </c>
      <c r="K672" s="1">
        <f t="shared" si="102"/>
        <v>-5.3404668526812235E-4</v>
      </c>
      <c r="L672" s="15">
        <f t="shared" si="103"/>
        <v>1.1323370932854617E-2</v>
      </c>
      <c r="M672" s="19" t="str">
        <f t="shared" si="107"/>
        <v>Compra</v>
      </c>
      <c r="N672" s="10">
        <f t="shared" si="108"/>
        <v>1.0789324247586496E-2</v>
      </c>
      <c r="O672" s="5">
        <f t="shared" si="106"/>
        <v>-0.15771122767409995</v>
      </c>
      <c r="P672" s="5"/>
      <c r="Q672" s="5"/>
      <c r="R672" s="5"/>
      <c r="T672" s="12">
        <v>646</v>
      </c>
      <c r="U672" s="12">
        <v>1.2573645120821982E-3</v>
      </c>
      <c r="V672" s="12">
        <v>3.2906741462463366E-3</v>
      </c>
    </row>
    <row r="673" spans="1:22" x14ac:dyDescent="0.25">
      <c r="A673" s="3">
        <v>39486</v>
      </c>
      <c r="B673" s="1">
        <v>1770.5</v>
      </c>
      <c r="C673" s="1">
        <v>1780</v>
      </c>
      <c r="D673" s="1">
        <v>1770</v>
      </c>
      <c r="E673" s="1">
        <v>1780</v>
      </c>
      <c r="F673" s="10">
        <f t="shared" si="104"/>
        <v>1.0789324247586496E-2</v>
      </c>
      <c r="G673" s="1">
        <f t="shared" si="109"/>
        <v>-0.29488997925732868</v>
      </c>
      <c r="H673" s="15">
        <f t="shared" si="105"/>
        <v>-1.7006802721087899E-3</v>
      </c>
      <c r="I673" s="10">
        <f t="shared" si="100"/>
        <v>5.3657158994633303E-3</v>
      </c>
      <c r="J673" s="15">
        <f t="shared" si="101"/>
        <v>-7.3033707865168829E-3</v>
      </c>
      <c r="K673" s="1">
        <f t="shared" si="102"/>
        <v>-1.3424130154261277E-4</v>
      </c>
      <c r="L673" s="15">
        <f t="shared" si="103"/>
        <v>-7.1691294849742697E-3</v>
      </c>
      <c r="M673" s="19" t="str">
        <f t="shared" si="107"/>
        <v>Venda</v>
      </c>
      <c r="N673" s="10">
        <f t="shared" si="108"/>
        <v>7.3033707865168829E-3</v>
      </c>
      <c r="O673" s="5">
        <f t="shared" si="106"/>
        <v>-0.15040785688758307</v>
      </c>
      <c r="P673" s="5"/>
      <c r="Q673" s="5"/>
      <c r="R673" s="5"/>
      <c r="T673" s="12">
        <v>647</v>
      </c>
      <c r="U673" s="12">
        <v>2.0056422723149913E-4</v>
      </c>
      <c r="V673" s="12">
        <v>1.497228642038355E-3</v>
      </c>
    </row>
    <row r="674" spans="1:22" x14ac:dyDescent="0.25">
      <c r="A674" s="3">
        <v>39489</v>
      </c>
      <c r="B674" s="1">
        <v>1771.5</v>
      </c>
      <c r="C674" s="1">
        <v>1771.5</v>
      </c>
      <c r="D674" s="1">
        <v>1761.5</v>
      </c>
      <c r="E674" s="1">
        <v>1767</v>
      </c>
      <c r="F674" s="10">
        <f t="shared" si="104"/>
        <v>-7.3033707865168829E-3</v>
      </c>
      <c r="G674" s="1">
        <f t="shared" si="109"/>
        <v>-1.1268988730064231</v>
      </c>
      <c r="H674" s="15">
        <f t="shared" si="105"/>
        <v>1.0789324247586496E-2</v>
      </c>
      <c r="I674" s="10">
        <f t="shared" si="100"/>
        <v>-2.5402201524131751E-3</v>
      </c>
      <c r="J674" s="15">
        <f t="shared" si="101"/>
        <v>-5.3763440860215006E-3</v>
      </c>
      <c r="K674" s="1">
        <f t="shared" si="102"/>
        <v>-9.6781139259561493E-4</v>
      </c>
      <c r="L674" s="15">
        <f t="shared" si="103"/>
        <v>-4.4085326934258859E-3</v>
      </c>
      <c r="M674" s="19" t="str">
        <f t="shared" si="107"/>
        <v>Compra</v>
      </c>
      <c r="N674" s="10">
        <f t="shared" si="108"/>
        <v>-5.3763440860215006E-3</v>
      </c>
      <c r="O674" s="5">
        <f t="shared" si="106"/>
        <v>-0.15578420097360457</v>
      </c>
      <c r="P674" s="5"/>
      <c r="Q674" s="5"/>
      <c r="R674" s="5"/>
      <c r="T674" s="12">
        <v>648</v>
      </c>
      <c r="U674" s="12">
        <v>-3.9558162360563717E-4</v>
      </c>
      <c r="V674" s="12">
        <v>-6.3840793933435192E-3</v>
      </c>
    </row>
    <row r="675" spans="1:22" x14ac:dyDescent="0.25">
      <c r="A675" s="3">
        <v>39490</v>
      </c>
      <c r="B675" s="1">
        <v>1758</v>
      </c>
      <c r="C675" s="1">
        <v>1758</v>
      </c>
      <c r="D675" s="1">
        <v>1747</v>
      </c>
      <c r="E675" s="1">
        <v>1757.5</v>
      </c>
      <c r="F675" s="10">
        <f t="shared" si="104"/>
        <v>-5.3763440860215006E-3</v>
      </c>
      <c r="G675" s="1">
        <f t="shared" si="109"/>
        <v>-0.40374693722645366</v>
      </c>
      <c r="H675" s="15">
        <f t="shared" si="105"/>
        <v>-7.3033707865168829E-3</v>
      </c>
      <c r="I675" s="10">
        <f t="shared" si="100"/>
        <v>-2.8441410693968994E-4</v>
      </c>
      <c r="J675" s="15">
        <f t="shared" si="101"/>
        <v>-2.5604551920341834E-3</v>
      </c>
      <c r="K675" s="1">
        <f t="shared" si="102"/>
        <v>4.992841583939437E-4</v>
      </c>
      <c r="L675" s="15">
        <f t="shared" si="103"/>
        <v>-3.0597393504281272E-3</v>
      </c>
      <c r="M675" s="19" t="str">
        <f t="shared" si="107"/>
        <v>Compra</v>
      </c>
      <c r="N675" s="10">
        <f t="shared" si="108"/>
        <v>-2.5604551920341834E-3</v>
      </c>
      <c r="O675" s="5">
        <f t="shared" si="106"/>
        <v>-0.15834465616563875</v>
      </c>
      <c r="P675" s="5"/>
      <c r="Q675" s="5"/>
      <c r="R675" s="5"/>
      <c r="T675" s="12">
        <v>649</v>
      </c>
      <c r="U675" s="12">
        <v>-3.6223754342394208E-5</v>
      </c>
      <c r="V675" s="12">
        <v>6.8621623208953968E-3</v>
      </c>
    </row>
    <row r="676" spans="1:22" x14ac:dyDescent="0.25">
      <c r="A676" s="3">
        <v>39491</v>
      </c>
      <c r="B676" s="1">
        <v>1754</v>
      </c>
      <c r="C676" s="1">
        <v>1756</v>
      </c>
      <c r="D676" s="1">
        <v>1746</v>
      </c>
      <c r="E676" s="1">
        <v>1753</v>
      </c>
      <c r="F676" s="10">
        <f t="shared" si="104"/>
        <v>-2.5604551920341834E-3</v>
      </c>
      <c r="G676" s="1">
        <f t="shared" si="109"/>
        <v>-0.22615504628707761</v>
      </c>
      <c r="H676" s="15">
        <f t="shared" si="105"/>
        <v>-5.3763440860215006E-3</v>
      </c>
      <c r="I676" s="10">
        <f t="shared" si="100"/>
        <v>-5.7012542759404816E-4</v>
      </c>
      <c r="J676" s="15">
        <f t="shared" si="101"/>
        <v>2.2818026240729594E-3</v>
      </c>
      <c r="K676" s="1">
        <f t="shared" si="102"/>
        <v>3.2116596673445317E-4</v>
      </c>
      <c r="L676" s="15">
        <f t="shared" si="103"/>
        <v>1.9606366573385061E-3</v>
      </c>
      <c r="M676" s="19" t="str">
        <f t="shared" si="107"/>
        <v>Compra</v>
      </c>
      <c r="N676" s="10">
        <f t="shared" si="108"/>
        <v>2.2818026240729594E-3</v>
      </c>
      <c r="O676" s="5">
        <f t="shared" si="106"/>
        <v>-0.15606285354156579</v>
      </c>
      <c r="P676" s="5"/>
      <c r="Q676" s="5"/>
      <c r="R676" s="5"/>
      <c r="T676" s="12">
        <v>650</v>
      </c>
      <c r="U676" s="12">
        <v>1.6338276082578779E-4</v>
      </c>
      <c r="V676" s="12">
        <v>3.7914194990611924E-3</v>
      </c>
    </row>
    <row r="677" spans="1:22" x14ac:dyDescent="0.25">
      <c r="A677" s="3">
        <v>39492</v>
      </c>
      <c r="B677" s="1">
        <v>1743</v>
      </c>
      <c r="C677" s="1">
        <v>1758</v>
      </c>
      <c r="D677" s="1">
        <v>1743</v>
      </c>
      <c r="E677" s="1">
        <v>1757</v>
      </c>
      <c r="F677" s="10">
        <f t="shared" si="104"/>
        <v>2.2818026240729594E-3</v>
      </c>
      <c r="G677" s="1">
        <f t="shared" si="109"/>
        <v>-0.26243625975850016</v>
      </c>
      <c r="H677" s="15">
        <f t="shared" si="105"/>
        <v>-2.5604551920341834E-3</v>
      </c>
      <c r="I677" s="10">
        <f t="shared" si="100"/>
        <v>8.0321285140563248E-3</v>
      </c>
      <c r="J677" s="15">
        <f t="shared" si="101"/>
        <v>-1.422879908935637E-3</v>
      </c>
      <c r="K677" s="1">
        <f t="shared" si="102"/>
        <v>-1.2451519737869727E-4</v>
      </c>
      <c r="L677" s="15">
        <f t="shared" si="103"/>
        <v>-1.2983647115569397E-3</v>
      </c>
      <c r="M677" s="19" t="str">
        <f t="shared" si="107"/>
        <v>Venda</v>
      </c>
      <c r="N677" s="10">
        <f t="shared" si="108"/>
        <v>1.422879908935637E-3</v>
      </c>
      <c r="O677" s="5">
        <f t="shared" si="106"/>
        <v>-0.15463997363263016</v>
      </c>
      <c r="P677" s="5"/>
      <c r="Q677" s="5"/>
      <c r="R677" s="5"/>
      <c r="T677" s="12">
        <v>651</v>
      </c>
      <c r="U677" s="12">
        <v>-1.0188619727153701E-3</v>
      </c>
      <c r="V677" s="12">
        <v>-6.8595848477686272E-3</v>
      </c>
    </row>
    <row r="678" spans="1:22" x14ac:dyDescent="0.25">
      <c r="A678" s="3">
        <v>39493</v>
      </c>
      <c r="B678" s="1">
        <v>1752</v>
      </c>
      <c r="C678" s="1">
        <v>1762</v>
      </c>
      <c r="D678" s="1">
        <v>1752</v>
      </c>
      <c r="E678" s="1">
        <v>1754.5</v>
      </c>
      <c r="F678" s="10">
        <f t="shared" si="104"/>
        <v>-1.422879908935637E-3</v>
      </c>
      <c r="G678" s="1">
        <f t="shared" si="109"/>
        <v>-0.19618056550530422</v>
      </c>
      <c r="H678" s="15">
        <f t="shared" si="105"/>
        <v>2.2818026240729594E-3</v>
      </c>
      <c r="I678" s="10">
        <f t="shared" si="100"/>
        <v>1.4269406392695139E-3</v>
      </c>
      <c r="J678" s="15">
        <f t="shared" si="101"/>
        <v>-9.1194072385294422E-3</v>
      </c>
      <c r="K678" s="1">
        <f t="shared" si="102"/>
        <v>-3.9947326430034616E-4</v>
      </c>
      <c r="L678" s="15">
        <f t="shared" si="103"/>
        <v>-8.7199339742290959E-3</v>
      </c>
      <c r="M678" s="19" t="str">
        <f t="shared" si="107"/>
        <v>Compra</v>
      </c>
      <c r="N678" s="10">
        <f t="shared" si="108"/>
        <v>-9.1194072385294422E-3</v>
      </c>
      <c r="O678" s="5">
        <f t="shared" si="106"/>
        <v>-0.1637593808711596</v>
      </c>
      <c r="P678" s="5"/>
      <c r="Q678" s="5"/>
      <c r="R678" s="5"/>
      <c r="T678" s="12">
        <v>652</v>
      </c>
      <c r="U678" s="12">
        <v>-5.0974161564999645E-4</v>
      </c>
      <c r="V678" s="12">
        <v>5.6146763859278434E-3</v>
      </c>
    </row>
    <row r="679" spans="1:22" x14ac:dyDescent="0.25">
      <c r="A679" s="3">
        <v>39496</v>
      </c>
      <c r="B679" s="1">
        <v>1750</v>
      </c>
      <c r="C679" s="1">
        <v>1750</v>
      </c>
      <c r="D679" s="1">
        <v>1738</v>
      </c>
      <c r="E679" s="1">
        <v>1738.5</v>
      </c>
      <c r="F679" s="10">
        <f t="shared" si="104"/>
        <v>-9.1194072385294422E-3</v>
      </c>
      <c r="G679" s="1">
        <f t="shared" si="109"/>
        <v>0.18897062740060289</v>
      </c>
      <c r="H679" s="15">
        <f t="shared" si="105"/>
        <v>-1.422879908935637E-3</v>
      </c>
      <c r="I679" s="10">
        <f t="shared" si="100"/>
        <v>-6.5714285714285614E-3</v>
      </c>
      <c r="J679" s="15">
        <f t="shared" si="101"/>
        <v>1.4380212827149741E-3</v>
      </c>
      <c r="K679" s="1">
        <f t="shared" si="102"/>
        <v>7.8469563849511824E-5</v>
      </c>
      <c r="L679" s="15">
        <f t="shared" si="103"/>
        <v>1.3595517188654622E-3</v>
      </c>
      <c r="M679" s="19" t="str">
        <f t="shared" si="107"/>
        <v>Compra</v>
      </c>
      <c r="N679" s="10">
        <f t="shared" si="108"/>
        <v>1.4380212827149741E-3</v>
      </c>
      <c r="O679" s="5">
        <f t="shared" si="106"/>
        <v>-0.16232135958844462</v>
      </c>
      <c r="P679" s="5"/>
      <c r="Q679" s="5"/>
      <c r="R679" s="5"/>
      <c r="T679" s="12">
        <v>653</v>
      </c>
      <c r="U679" s="12">
        <v>4.8658290590337223E-4</v>
      </c>
      <c r="V679" s="12">
        <v>-7.8229260210274723E-3</v>
      </c>
    </row>
    <row r="680" spans="1:22" x14ac:dyDescent="0.25">
      <c r="A680" s="3">
        <v>39497</v>
      </c>
      <c r="B680" s="1">
        <v>1735.5</v>
      </c>
      <c r="C680" s="1">
        <v>1741</v>
      </c>
      <c r="D680" s="1">
        <v>1730.5</v>
      </c>
      <c r="E680" s="1">
        <v>1741</v>
      </c>
      <c r="F680" s="10">
        <f t="shared" si="104"/>
        <v>1.4380212827149741E-3</v>
      </c>
      <c r="G680" s="1">
        <f t="shared" si="109"/>
        <v>-0.35234438391320133</v>
      </c>
      <c r="H680" s="15">
        <f t="shared" si="105"/>
        <v>-9.1194072385294422E-3</v>
      </c>
      <c r="I680" s="10">
        <f t="shared" si="100"/>
        <v>3.1691155286661665E-3</v>
      </c>
      <c r="J680" s="15">
        <f t="shared" si="101"/>
        <v>-1.2062033314187204E-2</v>
      </c>
      <c r="K680" s="1">
        <f t="shared" si="102"/>
        <v>5.7258578701183615E-4</v>
      </c>
      <c r="L680" s="15">
        <f t="shared" si="103"/>
        <v>-1.263461910119904E-2</v>
      </c>
      <c r="M680" s="19" t="str">
        <f t="shared" si="107"/>
        <v>Compra</v>
      </c>
      <c r="N680" s="10">
        <f t="shared" si="108"/>
        <v>-1.2062033314187204E-2</v>
      </c>
      <c r="O680" s="5">
        <f t="shared" si="106"/>
        <v>-0.17438339290263183</v>
      </c>
      <c r="P680" s="5"/>
      <c r="Q680" s="5"/>
      <c r="R680" s="5"/>
      <c r="T680" s="12">
        <v>654</v>
      </c>
      <c r="U680" s="12">
        <v>-4.2592651687059458E-4</v>
      </c>
      <c r="V680" s="12">
        <v>-1.4257831542050002E-4</v>
      </c>
    </row>
    <row r="681" spans="1:22" x14ac:dyDescent="0.25">
      <c r="A681" s="3">
        <v>39498</v>
      </c>
      <c r="B681" s="1">
        <v>1750</v>
      </c>
      <c r="C681" s="1">
        <v>1750</v>
      </c>
      <c r="D681" s="1">
        <v>1718</v>
      </c>
      <c r="E681" s="1">
        <v>1720</v>
      </c>
      <c r="F681" s="10">
        <f t="shared" si="104"/>
        <v>-1.2062033314187204E-2</v>
      </c>
      <c r="G681" s="1">
        <f t="shared" si="109"/>
        <v>-0.7617055870638938</v>
      </c>
      <c r="H681" s="15">
        <f t="shared" si="105"/>
        <v>1.4380212827149741E-3</v>
      </c>
      <c r="I681" s="10">
        <f t="shared" si="100"/>
        <v>-1.7142857142857126E-2</v>
      </c>
      <c r="J681" s="15">
        <f t="shared" si="101"/>
        <v>-2.3255813953488857E-3</v>
      </c>
      <c r="K681" s="1">
        <f t="shared" si="102"/>
        <v>1.6193073221432201E-4</v>
      </c>
      <c r="L681" s="15">
        <f t="shared" si="103"/>
        <v>-2.4875121275632077E-3</v>
      </c>
      <c r="M681" s="19" t="str">
        <f t="shared" si="107"/>
        <v>Compra</v>
      </c>
      <c r="N681" s="10">
        <f t="shared" si="108"/>
        <v>-2.3255813953488857E-3</v>
      </c>
      <c r="O681" s="5">
        <f t="shared" si="106"/>
        <v>-0.17670897429798071</v>
      </c>
      <c r="P681" s="5"/>
      <c r="Q681" s="5"/>
      <c r="R681" s="5"/>
      <c r="T681" s="12">
        <v>655</v>
      </c>
      <c r="U681" s="12">
        <v>5.4636477186354793E-4</v>
      </c>
      <c r="V681" s="12">
        <v>-1.4198241904969331E-2</v>
      </c>
    </row>
    <row r="682" spans="1:22" x14ac:dyDescent="0.25">
      <c r="A682" s="3">
        <v>39499</v>
      </c>
      <c r="B682" s="1">
        <v>1719</v>
      </c>
      <c r="C682" s="1">
        <v>1719</v>
      </c>
      <c r="D682" s="1">
        <v>1705</v>
      </c>
      <c r="E682" s="1">
        <v>1716</v>
      </c>
      <c r="F682" s="10">
        <f t="shared" si="104"/>
        <v>-2.3255813953488857E-3</v>
      </c>
      <c r="G682" s="1">
        <f t="shared" si="109"/>
        <v>-0.48853898078614583</v>
      </c>
      <c r="H682" s="15">
        <f t="shared" si="105"/>
        <v>-1.2062033314187204E-2</v>
      </c>
      <c r="I682" s="10">
        <f t="shared" si="100"/>
        <v>-1.7452006980802626E-3</v>
      </c>
      <c r="J682" s="15">
        <f t="shared" si="101"/>
        <v>-6.4102564102563875E-3</v>
      </c>
      <c r="K682" s="1">
        <f t="shared" si="102"/>
        <v>9.5820548892085774E-4</v>
      </c>
      <c r="L682" s="15">
        <f t="shared" si="103"/>
        <v>-7.3684618991772454E-3</v>
      </c>
      <c r="M682" s="19" t="str">
        <f t="shared" si="107"/>
        <v>Compra</v>
      </c>
      <c r="N682" s="10">
        <f t="shared" si="108"/>
        <v>-6.4102564102563875E-3</v>
      </c>
      <c r="O682" s="5">
        <f t="shared" si="106"/>
        <v>-0.1831192307082371</v>
      </c>
      <c r="P682" s="5"/>
      <c r="Q682" s="5"/>
      <c r="R682" s="5"/>
      <c r="T682" s="12">
        <v>656</v>
      </c>
      <c r="U682" s="12">
        <v>1.3282760640287937E-4</v>
      </c>
      <c r="V682" s="12">
        <v>1.3131301574681337E-2</v>
      </c>
    </row>
    <row r="683" spans="1:22" x14ac:dyDescent="0.25">
      <c r="A683" s="3">
        <v>39500</v>
      </c>
      <c r="B683" s="1">
        <v>1705.5</v>
      </c>
      <c r="C683" s="1">
        <v>1713.5</v>
      </c>
      <c r="D683" s="1">
        <v>1698</v>
      </c>
      <c r="E683" s="1">
        <v>1705</v>
      </c>
      <c r="F683" s="10">
        <f t="shared" si="104"/>
        <v>-6.4102564102563875E-3</v>
      </c>
      <c r="G683" s="1">
        <f t="shared" si="109"/>
        <v>-0.84777065774718829</v>
      </c>
      <c r="H683" s="15">
        <f t="shared" si="105"/>
        <v>-2.3255813953488857E-3</v>
      </c>
      <c r="I683" s="10">
        <f t="shared" si="100"/>
        <v>-2.9316915860455595E-4</v>
      </c>
      <c r="J683" s="15">
        <f t="shared" si="101"/>
        <v>-4.1055718475073721E-3</v>
      </c>
      <c r="K683" s="1">
        <f t="shared" si="102"/>
        <v>1.0333074562568903E-4</v>
      </c>
      <c r="L683" s="15">
        <f t="shared" si="103"/>
        <v>-4.2089025931330614E-3</v>
      </c>
      <c r="M683" s="19" t="str">
        <f t="shared" si="107"/>
        <v>Compra</v>
      </c>
      <c r="N683" s="10">
        <f t="shared" si="108"/>
        <v>-4.1055718475073721E-3</v>
      </c>
      <c r="O683" s="5">
        <f t="shared" si="106"/>
        <v>-0.18722480255574447</v>
      </c>
      <c r="P683" s="5"/>
      <c r="Q683" s="5"/>
      <c r="R683" s="5"/>
      <c r="T683" s="12">
        <v>657</v>
      </c>
      <c r="U683" s="12">
        <v>8.7467635442207297E-4</v>
      </c>
      <c r="V683" s="12">
        <v>5.9551472084691179E-3</v>
      </c>
    </row>
    <row r="684" spans="1:22" x14ac:dyDescent="0.25">
      <c r="A684" s="3">
        <v>39503</v>
      </c>
      <c r="B684" s="1">
        <v>1700</v>
      </c>
      <c r="C684" s="1">
        <v>1708.5</v>
      </c>
      <c r="D684" s="1">
        <v>1698</v>
      </c>
      <c r="E684" s="1">
        <v>1698</v>
      </c>
      <c r="F684" s="10">
        <f t="shared" si="104"/>
        <v>-4.1055718475073721E-3</v>
      </c>
      <c r="G684" s="1">
        <f t="shared" si="109"/>
        <v>-0.82460775270637821</v>
      </c>
      <c r="H684" s="15">
        <f t="shared" si="105"/>
        <v>-6.4102564102563875E-3</v>
      </c>
      <c r="I684" s="10">
        <f t="shared" si="100"/>
        <v>-1.1764705882353343E-3</v>
      </c>
      <c r="J684" s="15">
        <f t="shared" si="101"/>
        <v>-7.3616018845701348E-3</v>
      </c>
      <c r="K684" s="1">
        <f t="shared" si="102"/>
        <v>4.7990128552019025E-4</v>
      </c>
      <c r="L684" s="15">
        <f t="shared" si="103"/>
        <v>-7.8415031700903252E-3</v>
      </c>
      <c r="M684" s="19" t="str">
        <f t="shared" si="107"/>
        <v>Compra</v>
      </c>
      <c r="N684" s="10">
        <f t="shared" si="108"/>
        <v>-7.3616018845701348E-3</v>
      </c>
      <c r="O684" s="5">
        <f t="shared" si="106"/>
        <v>-0.19458640444031461</v>
      </c>
      <c r="P684" s="5"/>
      <c r="Q684" s="5"/>
      <c r="R684" s="5"/>
      <c r="T684" s="12">
        <v>658</v>
      </c>
      <c r="U684" s="12">
        <v>-1.2689011321248191E-3</v>
      </c>
      <c r="V684" s="12">
        <v>1.5401179255358185E-2</v>
      </c>
    </row>
    <row r="685" spans="1:22" x14ac:dyDescent="0.25">
      <c r="A685" s="3">
        <v>39504</v>
      </c>
      <c r="B685" s="1">
        <v>1695</v>
      </c>
      <c r="C685" s="1">
        <v>1701</v>
      </c>
      <c r="D685" s="1">
        <v>1681</v>
      </c>
      <c r="E685" s="1">
        <v>1685.5</v>
      </c>
      <c r="F685" s="10">
        <f t="shared" si="104"/>
        <v>-7.3616018845701348E-3</v>
      </c>
      <c r="G685" s="1">
        <f t="shared" si="109"/>
        <v>-0.6872440711219544</v>
      </c>
      <c r="H685" s="15">
        <f t="shared" si="105"/>
        <v>-4.1055718475073721E-3</v>
      </c>
      <c r="I685" s="10">
        <f t="shared" si="100"/>
        <v>-5.6047197640117785E-3</v>
      </c>
      <c r="J685" s="15">
        <f t="shared" si="101"/>
        <v>-1.0975971521803629E-2</v>
      </c>
      <c r="K685" s="1">
        <f t="shared" si="102"/>
        <v>3.6970066827883531E-4</v>
      </c>
      <c r="L685" s="15">
        <f t="shared" si="103"/>
        <v>-1.1345672190082465E-2</v>
      </c>
      <c r="M685" s="19" t="str">
        <f t="shared" si="107"/>
        <v>Compra</v>
      </c>
      <c r="N685" s="10">
        <f t="shared" si="108"/>
        <v>-1.0975971521803629E-2</v>
      </c>
      <c r="O685" s="5">
        <f t="shared" si="106"/>
        <v>-0.20556237596211824</v>
      </c>
      <c r="P685" s="5"/>
      <c r="Q685" s="5"/>
      <c r="R685" s="5"/>
      <c r="T685" s="12">
        <v>659</v>
      </c>
      <c r="U685" s="12">
        <v>-1.1459311134082372E-3</v>
      </c>
      <c r="V685" s="12">
        <v>-9.1662205030912172E-3</v>
      </c>
    </row>
    <row r="686" spans="1:22" x14ac:dyDescent="0.25">
      <c r="A686" s="3">
        <v>39505</v>
      </c>
      <c r="B686" s="1">
        <v>1680</v>
      </c>
      <c r="C686" s="1">
        <v>1680</v>
      </c>
      <c r="D686" s="1">
        <v>1663</v>
      </c>
      <c r="E686" s="1">
        <v>1667</v>
      </c>
      <c r="F686" s="10">
        <f t="shared" si="104"/>
        <v>-1.0975971521803629E-2</v>
      </c>
      <c r="G686" s="1">
        <f t="shared" si="109"/>
        <v>-0.38109772954602839</v>
      </c>
      <c r="H686" s="15">
        <f t="shared" si="105"/>
        <v>-7.3616018845701348E-3</v>
      </c>
      <c r="I686" s="10">
        <f t="shared" si="100"/>
        <v>-7.7380952380952106E-3</v>
      </c>
      <c r="J686" s="15">
        <f t="shared" si="101"/>
        <v>2.6994601079783909E-3</v>
      </c>
      <c r="K686" s="1">
        <f t="shared" si="102"/>
        <v>6.7757108524926324E-4</v>
      </c>
      <c r="L686" s="15">
        <f t="shared" si="103"/>
        <v>2.0218890227291274E-3</v>
      </c>
      <c r="M686" s="19" t="str">
        <f t="shared" si="107"/>
        <v>Compra</v>
      </c>
      <c r="N686" s="10">
        <f t="shared" si="108"/>
        <v>2.6994601079783909E-3</v>
      </c>
      <c r="O686" s="5">
        <f t="shared" si="106"/>
        <v>-0.20286291585413985</v>
      </c>
      <c r="P686" s="5"/>
      <c r="Q686" s="5"/>
      <c r="R686" s="5"/>
      <c r="T686" s="12">
        <v>660</v>
      </c>
      <c r="U686" s="12">
        <v>-1.2935720309156975E-3</v>
      </c>
      <c r="V686" s="12">
        <v>3.5368480507401233E-2</v>
      </c>
    </row>
    <row r="687" spans="1:22" x14ac:dyDescent="0.25">
      <c r="A687" s="3">
        <v>39506</v>
      </c>
      <c r="B687" s="1">
        <v>1671</v>
      </c>
      <c r="C687" s="1">
        <v>1681.5</v>
      </c>
      <c r="D687" s="1">
        <v>1668</v>
      </c>
      <c r="E687" s="1">
        <v>1671.5</v>
      </c>
      <c r="F687" s="10">
        <f t="shared" si="104"/>
        <v>2.6994601079783909E-3</v>
      </c>
      <c r="G687" s="1">
        <f t="shared" si="109"/>
        <v>-0.92832685447377827</v>
      </c>
      <c r="H687" s="15">
        <f t="shared" si="105"/>
        <v>-1.0975971521803629E-2</v>
      </c>
      <c r="I687" s="10">
        <f t="shared" si="100"/>
        <v>2.9922202274090814E-4</v>
      </c>
      <c r="J687" s="15">
        <f t="shared" si="101"/>
        <v>6.2817828297936362E-3</v>
      </c>
      <c r="K687" s="1">
        <f t="shared" si="102"/>
        <v>8.5458929804519779E-4</v>
      </c>
      <c r="L687" s="15">
        <f t="shared" si="103"/>
        <v>5.4271935317484381E-3</v>
      </c>
      <c r="M687" s="19" t="str">
        <f t="shared" si="107"/>
        <v>Compra</v>
      </c>
      <c r="N687" s="10">
        <f t="shared" si="108"/>
        <v>6.2817828297936362E-3</v>
      </c>
      <c r="O687" s="5">
        <f t="shared" si="106"/>
        <v>-0.19658113302434621</v>
      </c>
      <c r="P687" s="5"/>
      <c r="Q687" s="5"/>
      <c r="R687" s="5"/>
      <c r="T687" s="12">
        <v>661</v>
      </c>
      <c r="U687" s="12">
        <v>6.4437353824443779E-4</v>
      </c>
      <c r="V687" s="12">
        <v>-2.1886203603603951E-2</v>
      </c>
    </row>
    <row r="688" spans="1:22" x14ac:dyDescent="0.25">
      <c r="A688" s="3">
        <v>39507</v>
      </c>
      <c r="B688" s="1">
        <v>1679</v>
      </c>
      <c r="C688" s="1">
        <v>1685</v>
      </c>
      <c r="D688" s="1">
        <v>1675</v>
      </c>
      <c r="E688" s="1">
        <v>1682</v>
      </c>
      <c r="F688" s="10">
        <f t="shared" si="104"/>
        <v>6.2817828297936362E-3</v>
      </c>
      <c r="G688" s="1">
        <f t="shared" si="109"/>
        <v>0.52625917875682016</v>
      </c>
      <c r="H688" s="15">
        <f t="shared" si="105"/>
        <v>2.6994601079783909E-3</v>
      </c>
      <c r="I688" s="10">
        <f t="shared" si="100"/>
        <v>1.7867778439546456E-3</v>
      </c>
      <c r="J688" s="15">
        <f t="shared" si="101"/>
        <v>-4.4589774078478417E-3</v>
      </c>
      <c r="K688" s="1">
        <f t="shared" si="102"/>
        <v>-5.0958374603468073E-4</v>
      </c>
      <c r="L688" s="15">
        <f t="shared" si="103"/>
        <v>-3.9493936618131605E-3</v>
      </c>
      <c r="M688" s="19" t="str">
        <f t="shared" si="107"/>
        <v>Venda</v>
      </c>
      <c r="N688" s="10">
        <f t="shared" si="108"/>
        <v>4.4589774078478417E-3</v>
      </c>
      <c r="O688" s="5">
        <f t="shared" si="106"/>
        <v>-0.19212215561649837</v>
      </c>
      <c r="P688" s="5"/>
      <c r="Q688" s="5"/>
      <c r="R688" s="5"/>
      <c r="T688" s="12">
        <v>662</v>
      </c>
      <c r="U688" s="12">
        <v>-2.6296884146187406E-3</v>
      </c>
      <c r="V688" s="12">
        <v>1.2924624419070711E-2</v>
      </c>
    </row>
    <row r="689" spans="1:22" x14ac:dyDescent="0.25">
      <c r="A689" s="3">
        <v>39510</v>
      </c>
      <c r="B689" s="1">
        <v>1700</v>
      </c>
      <c r="C689" s="1">
        <v>1700</v>
      </c>
      <c r="D689" s="1">
        <v>1674.5</v>
      </c>
      <c r="E689" s="1">
        <v>1674.5</v>
      </c>
      <c r="F689" s="10">
        <f t="shared" si="104"/>
        <v>-4.4589774078478417E-3</v>
      </c>
      <c r="G689" s="1">
        <f t="shared" si="109"/>
        <v>0.16407022031727156</v>
      </c>
      <c r="H689" s="15">
        <f t="shared" si="105"/>
        <v>6.2817828297936362E-3</v>
      </c>
      <c r="I689" s="10">
        <f t="shared" si="100"/>
        <v>-1.5000000000000013E-2</v>
      </c>
      <c r="J689" s="15">
        <f t="shared" si="101"/>
        <v>9.2564944759629952E-3</v>
      </c>
      <c r="K689" s="1">
        <f t="shared" si="102"/>
        <v>-3.9621324193851498E-4</v>
      </c>
      <c r="L689" s="15">
        <f t="shared" si="103"/>
        <v>9.6527077179015108E-3</v>
      </c>
      <c r="M689" s="19" t="str">
        <f t="shared" si="107"/>
        <v>Compra</v>
      </c>
      <c r="N689" s="10">
        <f t="shared" si="108"/>
        <v>9.2564944759629952E-3</v>
      </c>
      <c r="O689" s="5">
        <f t="shared" si="106"/>
        <v>-0.18286566114053537</v>
      </c>
      <c r="P689" s="5"/>
      <c r="Q689" s="5"/>
      <c r="R689" s="5"/>
      <c r="T689" s="12">
        <v>663</v>
      </c>
      <c r="U689" s="12">
        <v>1.598996611737096E-3</v>
      </c>
      <c r="V689" s="12">
        <v>-1.8949588735119066E-2</v>
      </c>
    </row>
    <row r="690" spans="1:22" x14ac:dyDescent="0.25">
      <c r="A690" s="3">
        <v>39511</v>
      </c>
      <c r="B690" s="1">
        <v>1677</v>
      </c>
      <c r="C690" s="1">
        <v>1695</v>
      </c>
      <c r="D690" s="1">
        <v>1672</v>
      </c>
      <c r="E690" s="1">
        <v>1690</v>
      </c>
      <c r="F690" s="10">
        <f t="shared" si="104"/>
        <v>9.2564944759629952E-3</v>
      </c>
      <c r="G690" s="1">
        <f t="shared" si="109"/>
        <v>3.2435563452480783E-2</v>
      </c>
      <c r="H690" s="15">
        <f t="shared" si="105"/>
        <v>-4.4589774078478417E-3</v>
      </c>
      <c r="I690" s="10">
        <f t="shared" si="100"/>
        <v>7.7519379844961378E-3</v>
      </c>
      <c r="J690" s="15">
        <f t="shared" si="101"/>
        <v>-1.1834319526627168E-2</v>
      </c>
      <c r="K690" s="1">
        <f t="shared" si="102"/>
        <v>2.1862797528982865E-5</v>
      </c>
      <c r="L690" s="15">
        <f t="shared" si="103"/>
        <v>-1.1856182324156151E-2</v>
      </c>
      <c r="M690" s="19" t="str">
        <f t="shared" si="107"/>
        <v>Compra</v>
      </c>
      <c r="N690" s="10">
        <f t="shared" si="108"/>
        <v>-1.1834319526627168E-2</v>
      </c>
      <c r="O690" s="5">
        <f t="shared" si="106"/>
        <v>-0.19469998066716254</v>
      </c>
      <c r="P690" s="5"/>
      <c r="Q690" s="5"/>
      <c r="R690" s="5"/>
      <c r="T690" s="12">
        <v>664</v>
      </c>
      <c r="U690" s="12">
        <v>-7.8741051748825201E-4</v>
      </c>
      <c r="V690" s="12">
        <v>-3.3366571569555222E-4</v>
      </c>
    </row>
    <row r="691" spans="1:22" x14ac:dyDescent="0.25">
      <c r="A691" s="3">
        <v>39512</v>
      </c>
      <c r="B691" s="1">
        <v>1678.5</v>
      </c>
      <c r="C691" s="1">
        <v>1682</v>
      </c>
      <c r="D691" s="1">
        <v>1670</v>
      </c>
      <c r="E691" s="1">
        <v>1670</v>
      </c>
      <c r="F691" s="10">
        <f t="shared" si="104"/>
        <v>-1.1834319526627168E-2</v>
      </c>
      <c r="G691" s="1">
        <f t="shared" si="109"/>
        <v>-0.71010705555687492</v>
      </c>
      <c r="H691" s="15">
        <f t="shared" si="105"/>
        <v>9.2564944759629952E-3</v>
      </c>
      <c r="I691" s="10">
        <f t="shared" si="100"/>
        <v>-5.0640452785224443E-3</v>
      </c>
      <c r="J691" s="15">
        <f t="shared" si="101"/>
        <v>1.6766467065868262E-2</v>
      </c>
      <c r="K691" s="1">
        <f t="shared" si="102"/>
        <v>-8.1170941428200917E-4</v>
      </c>
      <c r="L691" s="15">
        <f t="shared" si="103"/>
        <v>1.7578176480150271E-2</v>
      </c>
      <c r="M691" s="19" t="str">
        <f t="shared" si="107"/>
        <v>Compra</v>
      </c>
      <c r="N691" s="10">
        <f t="shared" si="108"/>
        <v>1.6766467065868262E-2</v>
      </c>
      <c r="O691" s="5">
        <f t="shared" si="106"/>
        <v>-0.17793351360129428</v>
      </c>
      <c r="P691" s="5"/>
      <c r="Q691" s="5"/>
      <c r="R691" s="5"/>
      <c r="T691" s="12">
        <v>665</v>
      </c>
      <c r="U691" s="12">
        <v>1.5553019529763671E-3</v>
      </c>
      <c r="V691" s="12">
        <v>-2.6776364086441512E-3</v>
      </c>
    </row>
    <row r="692" spans="1:22" x14ac:dyDescent="0.25">
      <c r="A692" s="3">
        <v>39513</v>
      </c>
      <c r="B692" s="1">
        <v>1668.5</v>
      </c>
      <c r="C692" s="1">
        <v>1698</v>
      </c>
      <c r="D692" s="1">
        <v>1665</v>
      </c>
      <c r="E692" s="1">
        <v>1698</v>
      </c>
      <c r="F692" s="10">
        <f t="shared" si="104"/>
        <v>1.6766467065868262E-2</v>
      </c>
      <c r="G692" s="1">
        <f t="shared" si="109"/>
        <v>-1.2568863338099037</v>
      </c>
      <c r="H692" s="15">
        <f t="shared" si="105"/>
        <v>-1.1834319526627168E-2</v>
      </c>
      <c r="I692" s="10">
        <f t="shared" si="100"/>
        <v>1.7680551393467248E-2</v>
      </c>
      <c r="J692" s="15">
        <f t="shared" si="101"/>
        <v>-5.300353356890497E-3</v>
      </c>
      <c r="K692" s="1">
        <f t="shared" si="102"/>
        <v>5.5077546445906234E-4</v>
      </c>
      <c r="L692" s="15">
        <f t="shared" si="103"/>
        <v>-5.8511288213495593E-3</v>
      </c>
      <c r="M692" s="19" t="str">
        <f t="shared" si="107"/>
        <v>Compra</v>
      </c>
      <c r="N692" s="10">
        <f t="shared" si="108"/>
        <v>-5.300353356890497E-3</v>
      </c>
      <c r="O692" s="5">
        <f t="shared" si="106"/>
        <v>-0.18323386695818478</v>
      </c>
      <c r="P692" s="5"/>
      <c r="Q692" s="5"/>
      <c r="R692" s="5"/>
      <c r="T692" s="12">
        <v>666</v>
      </c>
      <c r="U692" s="12">
        <v>-1.3037778152152495E-4</v>
      </c>
      <c r="V692" s="12">
        <v>-1.3352768285894216E-2</v>
      </c>
    </row>
    <row r="693" spans="1:22" x14ac:dyDescent="0.25">
      <c r="A693" s="3">
        <v>39514</v>
      </c>
      <c r="B693" s="1">
        <v>1700</v>
      </c>
      <c r="C693" s="1">
        <v>1703</v>
      </c>
      <c r="D693" s="1">
        <v>1688</v>
      </c>
      <c r="E693" s="1">
        <v>1689</v>
      </c>
      <c r="F693" s="10">
        <f t="shared" si="104"/>
        <v>-5.300353356890497E-3</v>
      </c>
      <c r="G693" s="1">
        <f t="shared" si="109"/>
        <v>-0.93277144848932492</v>
      </c>
      <c r="H693" s="15">
        <f t="shared" si="105"/>
        <v>1.6766467065868262E-2</v>
      </c>
      <c r="I693" s="10">
        <f t="shared" si="100"/>
        <v>-6.4705882352941169E-3</v>
      </c>
      <c r="J693" s="15">
        <f t="shared" si="101"/>
        <v>1.5393724097098938E-2</v>
      </c>
      <c r="K693" s="1">
        <f t="shared" si="102"/>
        <v>-1.4166018098615324E-3</v>
      </c>
      <c r="L693" s="15">
        <f t="shared" si="103"/>
        <v>1.6810325906960469E-2</v>
      </c>
      <c r="M693" s="19" t="str">
        <f t="shared" si="107"/>
        <v>Compra</v>
      </c>
      <c r="N693" s="10">
        <f t="shared" si="108"/>
        <v>1.5393724097098938E-2</v>
      </c>
      <c r="O693" s="5">
        <f t="shared" si="106"/>
        <v>-0.16784014286108584</v>
      </c>
      <c r="P693" s="5"/>
      <c r="Q693" s="5"/>
      <c r="R693" s="5"/>
      <c r="T693" s="12">
        <v>667</v>
      </c>
      <c r="U693" s="12">
        <v>3.1152488880816084E-4</v>
      </c>
      <c r="V693" s="12">
        <v>2.5358555212146986E-3</v>
      </c>
    </row>
    <row r="694" spans="1:22" x14ac:dyDescent="0.25">
      <c r="A694" s="3">
        <v>39517</v>
      </c>
      <c r="B694" s="1">
        <v>1683</v>
      </c>
      <c r="C694" s="1">
        <v>1718</v>
      </c>
      <c r="D694" s="1">
        <v>1683</v>
      </c>
      <c r="E694" s="1">
        <v>1715</v>
      </c>
      <c r="F694" s="10">
        <f t="shared" si="104"/>
        <v>1.5393724097098938E-2</v>
      </c>
      <c r="G694" s="1">
        <f t="shared" si="109"/>
        <v>-0.98240834519215936</v>
      </c>
      <c r="H694" s="15">
        <f t="shared" si="105"/>
        <v>-5.300353356890497E-3</v>
      </c>
      <c r="I694" s="10">
        <f t="shared" si="100"/>
        <v>1.9013666072489555E-2</v>
      </c>
      <c r="J694" s="15">
        <f t="shared" si="101"/>
        <v>-1.4577259475218707E-2</v>
      </c>
      <c r="K694" s="1">
        <f t="shared" si="102"/>
        <v>-7.7774725894205169E-5</v>
      </c>
      <c r="L694" s="15">
        <f t="shared" si="103"/>
        <v>-1.4499484749324502E-2</v>
      </c>
      <c r="M694" s="19" t="str">
        <f t="shared" si="107"/>
        <v>Venda</v>
      </c>
      <c r="N694" s="10">
        <f t="shared" si="108"/>
        <v>1.4577259475218707E-2</v>
      </c>
      <c r="O694" s="5">
        <f t="shared" si="106"/>
        <v>-0.15326288338586713</v>
      </c>
      <c r="P694" s="5"/>
      <c r="Q694" s="5"/>
      <c r="R694" s="5"/>
      <c r="T694" s="12">
        <v>668</v>
      </c>
      <c r="U694" s="12">
        <v>1.1231642536800577E-3</v>
      </c>
      <c r="V694" s="12">
        <v>-4.2463896937708617E-3</v>
      </c>
    </row>
    <row r="695" spans="1:22" x14ac:dyDescent="0.25">
      <c r="A695" s="3">
        <v>39518</v>
      </c>
      <c r="B695" s="1">
        <v>1702</v>
      </c>
      <c r="C695" s="1">
        <v>1715</v>
      </c>
      <c r="D695" s="1">
        <v>1685</v>
      </c>
      <c r="E695" s="1">
        <v>1690</v>
      </c>
      <c r="F695" s="10">
        <f t="shared" si="104"/>
        <v>-1.4577259475218707E-2</v>
      </c>
      <c r="G695" s="1">
        <f t="shared" si="109"/>
        <v>-1.0780050487542834</v>
      </c>
      <c r="H695" s="15">
        <f t="shared" si="105"/>
        <v>1.5393724097098938E-2</v>
      </c>
      <c r="I695" s="10">
        <f t="shared" si="100"/>
        <v>-7.0505287896591717E-3</v>
      </c>
      <c r="J695" s="15">
        <f t="shared" si="101"/>
        <v>-4.7337278106508451E-3</v>
      </c>
      <c r="K695" s="1">
        <f t="shared" si="102"/>
        <v>-1.2696126835248006E-3</v>
      </c>
      <c r="L695" s="15">
        <f t="shared" si="103"/>
        <v>-3.4641151271260443E-3</v>
      </c>
      <c r="M695" s="19" t="str">
        <f t="shared" si="107"/>
        <v>Compra</v>
      </c>
      <c r="N695" s="10">
        <f t="shared" si="108"/>
        <v>-4.7337278106508451E-3</v>
      </c>
      <c r="O695" s="5">
        <f t="shared" si="106"/>
        <v>-0.15799661119651798</v>
      </c>
      <c r="P695" s="5"/>
      <c r="Q695" s="5"/>
      <c r="R695" s="5"/>
      <c r="T695" s="12">
        <v>669</v>
      </c>
      <c r="U695" s="12">
        <v>-3.5501457299000295E-4</v>
      </c>
      <c r="V695" s="12">
        <v>5.1969399503752622E-3</v>
      </c>
    </row>
    <row r="696" spans="1:22" x14ac:dyDescent="0.25">
      <c r="A696" s="3">
        <v>39519</v>
      </c>
      <c r="B696" s="1">
        <v>1696</v>
      </c>
      <c r="C696" s="1">
        <v>1705</v>
      </c>
      <c r="D696" s="1">
        <v>1677</v>
      </c>
      <c r="E696" s="1">
        <v>1682</v>
      </c>
      <c r="F696" s="10">
        <f t="shared" si="104"/>
        <v>-4.7337278106508451E-3</v>
      </c>
      <c r="G696" s="1">
        <f t="shared" si="109"/>
        <v>-0.58413344473008377</v>
      </c>
      <c r="H696" s="15">
        <f t="shared" si="105"/>
        <v>-1.4577259475218707E-2</v>
      </c>
      <c r="I696" s="10">
        <f t="shared" si="100"/>
        <v>-8.2547169811321153E-3</v>
      </c>
      <c r="J696" s="15">
        <f t="shared" si="101"/>
        <v>7.1343638525565023E-3</v>
      </c>
      <c r="K696" s="1">
        <f t="shared" si="102"/>
        <v>1.3402217903513813E-3</v>
      </c>
      <c r="L696" s="15">
        <f t="shared" si="103"/>
        <v>5.7941420622051208E-3</v>
      </c>
      <c r="M696" s="19" t="str">
        <f t="shared" si="107"/>
        <v>Compra</v>
      </c>
      <c r="N696" s="10">
        <f t="shared" si="108"/>
        <v>7.1343638525565023E-3</v>
      </c>
      <c r="O696" s="5">
        <f t="shared" si="106"/>
        <v>-0.15086224734396148</v>
      </c>
      <c r="P696" s="5"/>
      <c r="Q696" s="5"/>
      <c r="R696" s="5"/>
      <c r="T696" s="12">
        <v>670</v>
      </c>
      <c r="U696" s="12">
        <v>1.8315238649298761E-4</v>
      </c>
      <c r="V696" s="12">
        <v>-1.8838326586017775E-3</v>
      </c>
    </row>
    <row r="697" spans="1:22" x14ac:dyDescent="0.25">
      <c r="A697" s="3">
        <v>39520</v>
      </c>
      <c r="B697" s="1">
        <v>1694</v>
      </c>
      <c r="C697" s="1">
        <v>1715</v>
      </c>
      <c r="D697" s="1">
        <v>1690</v>
      </c>
      <c r="E697" s="1">
        <v>1694</v>
      </c>
      <c r="F697" s="10">
        <f t="shared" si="104"/>
        <v>7.1343638525565023E-3</v>
      </c>
      <c r="G697" s="1">
        <f t="shared" si="109"/>
        <v>-0.46315304071330482</v>
      </c>
      <c r="H697" s="15">
        <f t="shared" si="105"/>
        <v>-4.7337278106508451E-3</v>
      </c>
      <c r="I697" s="10">
        <f t="shared" si="100"/>
        <v>0</v>
      </c>
      <c r="J697" s="15">
        <f t="shared" si="101"/>
        <v>1.2396694214876103E-2</v>
      </c>
      <c r="K697" s="1">
        <f t="shared" si="102"/>
        <v>2.728004774590382E-4</v>
      </c>
      <c r="L697" s="15">
        <f t="shared" si="103"/>
        <v>1.2123893737417065E-2</v>
      </c>
      <c r="M697" s="19" t="str">
        <f t="shared" si="107"/>
        <v>Compra</v>
      </c>
      <c r="N697" s="10">
        <f t="shared" si="108"/>
        <v>1.2396694214876103E-2</v>
      </c>
      <c r="O697" s="5">
        <f t="shared" si="106"/>
        <v>-0.13846555312908537</v>
      </c>
      <c r="P697" s="5"/>
      <c r="Q697" s="5"/>
      <c r="R697" s="5"/>
      <c r="T697" s="12">
        <v>671</v>
      </c>
      <c r="U697" s="12">
        <v>-5.3404668526812235E-4</v>
      </c>
      <c r="V697" s="12">
        <v>1.1323370932854617E-2</v>
      </c>
    </row>
    <row r="698" spans="1:22" x14ac:dyDescent="0.25">
      <c r="A698" s="3">
        <v>39521</v>
      </c>
      <c r="B698" s="1">
        <v>1699</v>
      </c>
      <c r="C698" s="1">
        <v>1727</v>
      </c>
      <c r="D698" s="1">
        <v>1680</v>
      </c>
      <c r="E698" s="1">
        <v>1715</v>
      </c>
      <c r="F698" s="10">
        <f t="shared" si="104"/>
        <v>1.2396694214876103E-2</v>
      </c>
      <c r="G698" s="1">
        <f t="shared" si="109"/>
        <v>-0.31965636192739633</v>
      </c>
      <c r="H698" s="15">
        <f t="shared" si="105"/>
        <v>7.1343638525565023E-3</v>
      </c>
      <c r="I698" s="10">
        <f t="shared" si="100"/>
        <v>9.4173042966450016E-3</v>
      </c>
      <c r="J698" s="15">
        <f t="shared" si="101"/>
        <v>7.5801749271136032E-3</v>
      </c>
      <c r="K698" s="1">
        <f t="shared" si="102"/>
        <v>-1.0013671287058786E-3</v>
      </c>
      <c r="L698" s="15">
        <f t="shared" si="103"/>
        <v>8.581542055819482E-3</v>
      </c>
      <c r="M698" s="19" t="str">
        <f t="shared" si="107"/>
        <v>Venda</v>
      </c>
      <c r="N698" s="10">
        <f t="shared" si="108"/>
        <v>-7.5801749271136032E-3</v>
      </c>
      <c r="O698" s="5">
        <f t="shared" si="106"/>
        <v>-0.14604572805619898</v>
      </c>
      <c r="P698" s="5"/>
      <c r="Q698" s="5"/>
      <c r="R698" s="5"/>
      <c r="T698" s="12">
        <v>672</v>
      </c>
      <c r="U698" s="12">
        <v>-1.3424130154261277E-4</v>
      </c>
      <c r="V698" s="12">
        <v>-7.1691294849742697E-3</v>
      </c>
    </row>
    <row r="699" spans="1:22" x14ac:dyDescent="0.25">
      <c r="A699" s="3">
        <v>39524</v>
      </c>
      <c r="B699" s="1">
        <v>1743</v>
      </c>
      <c r="C699" s="1">
        <v>1743</v>
      </c>
      <c r="D699" s="1">
        <v>1720</v>
      </c>
      <c r="E699" s="1">
        <v>1728</v>
      </c>
      <c r="F699" s="10">
        <f t="shared" si="104"/>
        <v>7.5801749271136032E-3</v>
      </c>
      <c r="G699" s="1">
        <f t="shared" si="109"/>
        <v>-4.9566337884687284E-2</v>
      </c>
      <c r="H699" s="15">
        <f t="shared" si="105"/>
        <v>1.2396694214876103E-2</v>
      </c>
      <c r="I699" s="10">
        <f t="shared" si="100"/>
        <v>-8.6058519793459354E-3</v>
      </c>
      <c r="J699" s="15">
        <f t="shared" si="101"/>
        <v>-2.228009259259256E-2</v>
      </c>
      <c r="K699" s="1">
        <f t="shared" si="102"/>
        <v>-1.0630681238168837E-3</v>
      </c>
      <c r="L699" s="15">
        <f t="shared" si="103"/>
        <v>-2.1217024468775676E-2</v>
      </c>
      <c r="M699" s="19" t="str">
        <f t="shared" si="107"/>
        <v>Compra</v>
      </c>
      <c r="N699" s="10">
        <f t="shared" si="108"/>
        <v>-2.228009259259256E-2</v>
      </c>
      <c r="O699" s="5">
        <f t="shared" si="106"/>
        <v>-0.16832582064879154</v>
      </c>
      <c r="P699" s="5"/>
      <c r="Q699" s="5"/>
      <c r="R699" s="5"/>
      <c r="T699" s="12">
        <v>673</v>
      </c>
      <c r="U699" s="12">
        <v>-9.6781139259561493E-4</v>
      </c>
      <c r="V699" s="12">
        <v>-4.4085326934258859E-3</v>
      </c>
    </row>
    <row r="700" spans="1:22" x14ac:dyDescent="0.25">
      <c r="A700" s="3">
        <v>39525</v>
      </c>
      <c r="B700" s="1">
        <v>1709</v>
      </c>
      <c r="C700" s="1">
        <v>1715</v>
      </c>
      <c r="D700" s="1">
        <v>1688</v>
      </c>
      <c r="E700" s="1">
        <v>1689.5</v>
      </c>
      <c r="F700" s="10">
        <f t="shared" si="104"/>
        <v>-2.228009259259256E-2</v>
      </c>
      <c r="G700" s="1">
        <f t="shared" si="109"/>
        <v>0.10026424534244893</v>
      </c>
      <c r="H700" s="15">
        <f t="shared" si="105"/>
        <v>7.5801749271136032E-3</v>
      </c>
      <c r="I700" s="10">
        <f t="shared" si="100"/>
        <v>-1.1410181392627283E-2</v>
      </c>
      <c r="J700" s="15">
        <f t="shared" si="101"/>
        <v>2.6635099141757879E-2</v>
      </c>
      <c r="K700" s="1">
        <f t="shared" si="102"/>
        <v>-5.8862106283516773E-4</v>
      </c>
      <c r="L700" s="15">
        <f t="shared" si="103"/>
        <v>2.7223720204593047E-2</v>
      </c>
      <c r="M700" s="19" t="str">
        <f t="shared" si="107"/>
        <v>Compra</v>
      </c>
      <c r="N700" s="10">
        <f t="shared" si="108"/>
        <v>2.6635099141757879E-2</v>
      </c>
      <c r="O700" s="5">
        <f t="shared" si="106"/>
        <v>-0.14169072150703366</v>
      </c>
      <c r="P700" s="5"/>
      <c r="Q700" s="5"/>
      <c r="R700" s="5"/>
      <c r="T700" s="12">
        <v>674</v>
      </c>
      <c r="U700" s="12">
        <v>4.992841583939437E-4</v>
      </c>
      <c r="V700" s="12">
        <v>-3.0597393504281272E-3</v>
      </c>
    </row>
    <row r="701" spans="1:22" x14ac:dyDescent="0.25">
      <c r="A701" s="3">
        <v>39526</v>
      </c>
      <c r="B701" s="1">
        <v>1694</v>
      </c>
      <c r="C701" s="1">
        <v>1734.5</v>
      </c>
      <c r="D701" s="1">
        <v>1686.5</v>
      </c>
      <c r="E701" s="1">
        <v>1734.5</v>
      </c>
      <c r="F701" s="10">
        <f t="shared" si="104"/>
        <v>2.6635099141757879E-2</v>
      </c>
      <c r="G701" s="1">
        <f t="shared" si="109"/>
        <v>-0.78670285134389761</v>
      </c>
      <c r="H701" s="15">
        <f t="shared" si="105"/>
        <v>-2.228009259259256E-2</v>
      </c>
      <c r="I701" s="10">
        <f t="shared" si="100"/>
        <v>2.3907910271546706E-2</v>
      </c>
      <c r="J701" s="15">
        <f t="shared" si="101"/>
        <v>4.9005477082733062E-3</v>
      </c>
      <c r="K701" s="1">
        <f t="shared" si="102"/>
        <v>1.2772776587889369E-3</v>
      </c>
      <c r="L701" s="15">
        <f t="shared" si="103"/>
        <v>3.6232700494843693E-3</v>
      </c>
      <c r="M701" s="19" t="str">
        <f t="shared" si="107"/>
        <v>Compra</v>
      </c>
      <c r="N701" s="10">
        <f t="shared" si="108"/>
        <v>4.9005477082733062E-3</v>
      </c>
      <c r="O701" s="5">
        <f t="shared" si="106"/>
        <v>-0.13679017379876035</v>
      </c>
      <c r="P701" s="5"/>
      <c r="Q701" s="5"/>
      <c r="R701" s="5"/>
      <c r="T701" s="12">
        <v>675</v>
      </c>
      <c r="U701" s="12">
        <v>3.2116596673445317E-4</v>
      </c>
      <c r="V701" s="12">
        <v>1.9606366573385061E-3</v>
      </c>
    </row>
    <row r="702" spans="1:22" x14ac:dyDescent="0.25">
      <c r="A702" s="3">
        <v>39527</v>
      </c>
      <c r="B702" s="1">
        <v>1732.5</v>
      </c>
      <c r="C702" s="1">
        <v>1754</v>
      </c>
      <c r="D702" s="1">
        <v>1732.5</v>
      </c>
      <c r="E702" s="1">
        <v>1743</v>
      </c>
      <c r="F702" s="10">
        <f t="shared" si="104"/>
        <v>4.9005477082733062E-3</v>
      </c>
      <c r="G702" s="1">
        <f t="shared" si="109"/>
        <v>-0.49876121907862658</v>
      </c>
      <c r="H702" s="15">
        <f t="shared" si="105"/>
        <v>2.6635099141757879E-2</v>
      </c>
      <c r="I702" s="10">
        <f t="shared" si="100"/>
        <v>6.0606060606060996E-3</v>
      </c>
      <c r="J702" s="15">
        <f t="shared" si="101"/>
        <v>4.589787722317773E-3</v>
      </c>
      <c r="K702" s="1">
        <f t="shared" si="102"/>
        <v>-2.6149445580725315E-3</v>
      </c>
      <c r="L702" s="15">
        <f t="shared" si="103"/>
        <v>7.2047322803903049E-3</v>
      </c>
      <c r="M702" s="19" t="str">
        <f t="shared" si="107"/>
        <v>Compra</v>
      </c>
      <c r="N702" s="10">
        <f t="shared" si="108"/>
        <v>4.589787722317773E-3</v>
      </c>
      <c r="O702" s="5">
        <f t="shared" si="106"/>
        <v>-0.13220038607644258</v>
      </c>
      <c r="P702" s="5"/>
      <c r="Q702" s="5"/>
      <c r="R702" s="5"/>
      <c r="T702" s="12">
        <v>676</v>
      </c>
      <c r="U702" s="12">
        <v>-1.2451519737869727E-4</v>
      </c>
      <c r="V702" s="12">
        <v>-1.2983647115569397E-3</v>
      </c>
    </row>
    <row r="703" spans="1:22" x14ac:dyDescent="0.25">
      <c r="A703" s="3">
        <v>39531</v>
      </c>
      <c r="B703" s="1">
        <v>1726</v>
      </c>
      <c r="C703" s="1">
        <v>1753</v>
      </c>
      <c r="D703" s="1">
        <v>1722.5</v>
      </c>
      <c r="E703" s="1">
        <v>1751</v>
      </c>
      <c r="F703" s="10">
        <f t="shared" si="104"/>
        <v>4.589787722317773E-3</v>
      </c>
      <c r="G703" s="1">
        <f t="shared" si="109"/>
        <v>-0.50437531915321565</v>
      </c>
      <c r="H703" s="15">
        <f t="shared" si="105"/>
        <v>4.9005477082733062E-3</v>
      </c>
      <c r="I703" s="10">
        <f t="shared" si="100"/>
        <v>1.4484356894553851E-2</v>
      </c>
      <c r="J703" s="15">
        <f t="shared" si="101"/>
        <v>-1.0279840091376391E-2</v>
      </c>
      <c r="K703" s="1">
        <f t="shared" si="102"/>
        <v>-9.0812871598656996E-4</v>
      </c>
      <c r="L703" s="15">
        <f t="shared" si="103"/>
        <v>-9.3717113753898212E-3</v>
      </c>
      <c r="M703" s="19" t="str">
        <f t="shared" si="107"/>
        <v>Venda</v>
      </c>
      <c r="N703" s="10">
        <f t="shared" si="108"/>
        <v>1.0279840091376391E-2</v>
      </c>
      <c r="O703" s="5">
        <f t="shared" si="106"/>
        <v>-0.12192054598506619</v>
      </c>
      <c r="P703" s="5"/>
      <c r="Q703" s="5"/>
      <c r="R703" s="5"/>
      <c r="T703" s="12">
        <v>677</v>
      </c>
      <c r="U703" s="12">
        <v>-3.9947326430034616E-4</v>
      </c>
      <c r="V703" s="12">
        <v>-8.7199339742290959E-3</v>
      </c>
    </row>
    <row r="704" spans="1:22" x14ac:dyDescent="0.25">
      <c r="A704" s="3">
        <v>39532</v>
      </c>
      <c r="B704" s="1">
        <v>1739</v>
      </c>
      <c r="C704" s="1">
        <v>1744</v>
      </c>
      <c r="D704" s="1">
        <v>1730</v>
      </c>
      <c r="E704" s="1">
        <v>1733</v>
      </c>
      <c r="F704" s="10">
        <f t="shared" si="104"/>
        <v>-1.0279840091376391E-2</v>
      </c>
      <c r="G704" s="1">
        <f t="shared" si="109"/>
        <v>-0.55218047257254554</v>
      </c>
      <c r="H704" s="15">
        <f t="shared" si="105"/>
        <v>4.589787722317773E-3</v>
      </c>
      <c r="I704" s="10">
        <f t="shared" si="100"/>
        <v>-3.4502587694077436E-3</v>
      </c>
      <c r="J704" s="15">
        <f t="shared" si="101"/>
        <v>-1.7311021350259193E-3</v>
      </c>
      <c r="K704" s="1">
        <f t="shared" si="102"/>
        <v>-4.5498071900184462E-4</v>
      </c>
      <c r="L704" s="15">
        <f t="shared" si="103"/>
        <v>-1.2761214160240746E-3</v>
      </c>
      <c r="M704" s="19" t="str">
        <f t="shared" si="107"/>
        <v>Compra</v>
      </c>
      <c r="N704" s="10">
        <f t="shared" si="108"/>
        <v>-1.7311021350259193E-3</v>
      </c>
      <c r="O704" s="5">
        <f t="shared" si="106"/>
        <v>-0.12365164812009211</v>
      </c>
      <c r="P704" s="5"/>
      <c r="Q704" s="5"/>
      <c r="R704" s="5"/>
      <c r="T704" s="12">
        <v>678</v>
      </c>
      <c r="U704" s="12">
        <v>7.8469563849511824E-5</v>
      </c>
      <c r="V704" s="12">
        <v>1.3595517188654622E-3</v>
      </c>
    </row>
    <row r="705" spans="1:22" x14ac:dyDescent="0.25">
      <c r="A705" s="3">
        <v>39533</v>
      </c>
      <c r="B705" s="1">
        <v>1732.5</v>
      </c>
      <c r="C705" s="1">
        <v>1744</v>
      </c>
      <c r="D705" s="1">
        <v>1726</v>
      </c>
      <c r="E705" s="1">
        <v>1730</v>
      </c>
      <c r="F705" s="10">
        <f t="shared" si="104"/>
        <v>-1.7311021350259193E-3</v>
      </c>
      <c r="G705" s="1">
        <f t="shared" si="109"/>
        <v>-0.35966033226712929</v>
      </c>
      <c r="H705" s="15">
        <f t="shared" si="105"/>
        <v>-1.0279840091376391E-2</v>
      </c>
      <c r="I705" s="10">
        <f t="shared" si="100"/>
        <v>-1.4430014430014682E-3</v>
      </c>
      <c r="J705" s="15">
        <f t="shared" si="101"/>
        <v>5.7803468208093012E-3</v>
      </c>
      <c r="K705" s="1">
        <f t="shared" si="102"/>
        <v>7.8334317621412319E-4</v>
      </c>
      <c r="L705" s="15">
        <f t="shared" si="103"/>
        <v>4.9970036445951783E-3</v>
      </c>
      <c r="M705" s="19" t="str">
        <f t="shared" si="107"/>
        <v>Compra</v>
      </c>
      <c r="N705" s="10">
        <f t="shared" si="108"/>
        <v>5.7803468208093012E-3</v>
      </c>
      <c r="O705" s="5">
        <f t="shared" si="106"/>
        <v>-0.1178713012992828</v>
      </c>
      <c r="P705" s="5"/>
      <c r="Q705" s="5"/>
      <c r="R705" s="5"/>
      <c r="T705" s="12">
        <v>679</v>
      </c>
      <c r="U705" s="12">
        <v>5.7258578701183615E-4</v>
      </c>
      <c r="V705" s="12">
        <v>-1.263461910119904E-2</v>
      </c>
    </row>
    <row r="706" spans="1:22" x14ac:dyDescent="0.25">
      <c r="A706" s="3">
        <v>39534</v>
      </c>
      <c r="B706" s="1">
        <v>1725</v>
      </c>
      <c r="C706" s="1">
        <v>1740</v>
      </c>
      <c r="D706" s="1">
        <v>1723</v>
      </c>
      <c r="E706" s="1">
        <v>1740</v>
      </c>
      <c r="F706" s="10">
        <f t="shared" si="104"/>
        <v>5.7803468208093012E-3</v>
      </c>
      <c r="G706" s="1">
        <f t="shared" si="109"/>
        <v>0.13108456177937272</v>
      </c>
      <c r="H706" s="15">
        <f t="shared" si="105"/>
        <v>-1.7311021350259193E-3</v>
      </c>
      <c r="I706" s="10">
        <f t="shared" si="100"/>
        <v>8.6956521739129933E-3</v>
      </c>
      <c r="J706" s="15">
        <f t="shared" si="101"/>
        <v>5.7471264367816577E-3</v>
      </c>
      <c r="K706" s="1">
        <f t="shared" si="102"/>
        <v>-2.482171404358832E-4</v>
      </c>
      <c r="L706" s="15">
        <f t="shared" si="103"/>
        <v>5.9953435772175413E-3</v>
      </c>
      <c r="M706" s="19" t="str">
        <f t="shared" si="107"/>
        <v>Venda</v>
      </c>
      <c r="N706" s="10">
        <f t="shared" si="108"/>
        <v>-5.7471264367816577E-3</v>
      </c>
      <c r="O706" s="5">
        <f t="shared" si="106"/>
        <v>-0.12361842773606446</v>
      </c>
      <c r="P706" s="5"/>
      <c r="Q706" s="5"/>
      <c r="R706" s="5"/>
      <c r="T706" s="12">
        <v>680</v>
      </c>
      <c r="U706" s="12">
        <v>1.6193073221432201E-4</v>
      </c>
      <c r="V706" s="12">
        <v>-2.4875121275632077E-3</v>
      </c>
    </row>
    <row r="707" spans="1:22" x14ac:dyDescent="0.25">
      <c r="A707" s="3">
        <v>39535</v>
      </c>
      <c r="B707" s="1">
        <v>1744</v>
      </c>
      <c r="C707" s="1">
        <v>1750</v>
      </c>
      <c r="D707" s="1">
        <v>1741</v>
      </c>
      <c r="E707" s="1">
        <v>1750</v>
      </c>
      <c r="F707" s="10">
        <f t="shared" si="104"/>
        <v>5.7471264367816577E-3</v>
      </c>
      <c r="G707" s="1">
        <f t="shared" si="109"/>
        <v>7.3727343431253117E-2</v>
      </c>
      <c r="H707" s="15">
        <f t="shared" si="105"/>
        <v>5.7803468208093012E-3</v>
      </c>
      <c r="I707" s="10">
        <f t="shared" ref="I707:I770" si="110">(E707/B707)-1</f>
        <v>3.4403669724769603E-3</v>
      </c>
      <c r="J707" s="15">
        <f t="shared" ref="J707:J770" si="111">F708</f>
        <v>-2.8571428571428914E-3</v>
      </c>
      <c r="K707" s="1">
        <f t="shared" ref="K707:K770" si="112">$U$17+G707*$U$18+H707*$U$19+I707*$U$20</f>
        <v>-7.776471506018562E-4</v>
      </c>
      <c r="L707" s="15">
        <f t="shared" ref="L707:L770" si="113">J707-K707</f>
        <v>-2.0794957065410351E-3</v>
      </c>
      <c r="M707" s="19" t="str">
        <f t="shared" si="107"/>
        <v>Venda</v>
      </c>
      <c r="N707" s="10">
        <f t="shared" si="108"/>
        <v>2.8571428571428914E-3</v>
      </c>
      <c r="O707" s="5">
        <f t="shared" si="106"/>
        <v>-0.12076128487892157</v>
      </c>
      <c r="P707" s="5"/>
      <c r="Q707" s="5"/>
      <c r="R707" s="5"/>
      <c r="T707" s="12">
        <v>681</v>
      </c>
      <c r="U707" s="12">
        <v>9.5820548892085774E-4</v>
      </c>
      <c r="V707" s="12">
        <v>-7.3684618991772454E-3</v>
      </c>
    </row>
    <row r="708" spans="1:22" x14ac:dyDescent="0.25">
      <c r="A708" s="3">
        <v>39538</v>
      </c>
      <c r="B708" s="1">
        <v>1740</v>
      </c>
      <c r="C708" s="1">
        <v>1750</v>
      </c>
      <c r="D708" s="1">
        <v>1740</v>
      </c>
      <c r="E708" s="1">
        <v>1745</v>
      </c>
      <c r="F708" s="10">
        <f t="shared" ref="F708:F771" si="114">E708/E707-1</f>
        <v>-2.8571428571428914E-3</v>
      </c>
      <c r="G708" s="1">
        <f t="shared" si="109"/>
        <v>-0.10295064974423951</v>
      </c>
      <c r="H708" s="15">
        <f t="shared" ref="H708:H771" si="115">F707</f>
        <v>5.7471264367816577E-3</v>
      </c>
      <c r="I708" s="10">
        <f t="shared" si="110"/>
        <v>2.8735632183907178E-3</v>
      </c>
      <c r="J708" s="15">
        <f t="shared" si="111"/>
        <v>3.4383954154728613E-3</v>
      </c>
      <c r="K708" s="1">
        <f t="shared" si="112"/>
        <v>-7.4550161821506429E-4</v>
      </c>
      <c r="L708" s="15">
        <f t="shared" si="113"/>
        <v>4.1838970336879255E-3</v>
      </c>
      <c r="M708" s="19" t="str">
        <f t="shared" si="107"/>
        <v>Compra</v>
      </c>
      <c r="N708" s="10">
        <f t="shared" si="108"/>
        <v>3.4383954154728613E-3</v>
      </c>
      <c r="O708" s="5">
        <f t="shared" ref="O708:O771" si="116">N708+O707</f>
        <v>-0.11732288946344871</v>
      </c>
      <c r="P708" s="5"/>
      <c r="Q708" s="5"/>
      <c r="R708" s="5"/>
      <c r="T708" s="12">
        <v>682</v>
      </c>
      <c r="U708" s="12">
        <v>1.0333074562568903E-4</v>
      </c>
      <c r="V708" s="12">
        <v>-4.2089025931330614E-3</v>
      </c>
    </row>
    <row r="709" spans="1:22" x14ac:dyDescent="0.25">
      <c r="A709" s="3">
        <v>39539</v>
      </c>
      <c r="B709" s="1">
        <v>1760</v>
      </c>
      <c r="C709" s="1">
        <v>1767</v>
      </c>
      <c r="D709" s="1">
        <v>1751</v>
      </c>
      <c r="E709" s="1">
        <v>1751</v>
      </c>
      <c r="F709" s="10">
        <f t="shared" si="114"/>
        <v>3.4383954154728613E-3</v>
      </c>
      <c r="G709" s="1">
        <f t="shared" si="109"/>
        <v>0.11985217819734725</v>
      </c>
      <c r="H709" s="15">
        <f t="shared" si="115"/>
        <v>-2.8571428571428914E-3</v>
      </c>
      <c r="I709" s="10">
        <f t="shared" si="110"/>
        <v>-5.1136363636363757E-3</v>
      </c>
      <c r="J709" s="15">
        <f t="shared" si="111"/>
        <v>-9.7087378640776656E-3</v>
      </c>
      <c r="K709" s="1">
        <f t="shared" si="112"/>
        <v>1.760907315112415E-4</v>
      </c>
      <c r="L709" s="15">
        <f t="shared" si="113"/>
        <v>-9.8848285955889063E-3</v>
      </c>
      <c r="M709" s="19" t="str">
        <f t="shared" ref="M709:M772" si="117">IF(AND(L708&gt;L707,K709&lt;0),"Venda","Compra")</f>
        <v>Compra</v>
      </c>
      <c r="N709" s="10">
        <f t="shared" ref="N709:N772" si="118">IF(AND(L708&gt;L707,K709&lt;0),-J709,J709)</f>
        <v>-9.7087378640776656E-3</v>
      </c>
      <c r="O709" s="5">
        <f t="shared" si="116"/>
        <v>-0.12703162732752638</v>
      </c>
      <c r="P709" s="5"/>
      <c r="Q709" s="5"/>
      <c r="R709" s="5"/>
      <c r="T709" s="12">
        <v>683</v>
      </c>
      <c r="U709" s="12">
        <v>4.7990128552019025E-4</v>
      </c>
      <c r="V709" s="12">
        <v>-7.8415031700903252E-3</v>
      </c>
    </row>
    <row r="710" spans="1:22" x14ac:dyDescent="0.25">
      <c r="A710" s="3">
        <v>39540</v>
      </c>
      <c r="B710" s="1">
        <v>1745</v>
      </c>
      <c r="C710" s="1">
        <v>1747</v>
      </c>
      <c r="D710" s="1">
        <v>1731</v>
      </c>
      <c r="E710" s="1">
        <v>1734</v>
      </c>
      <c r="F710" s="10">
        <f t="shared" si="114"/>
        <v>-9.7087378640776656E-3</v>
      </c>
      <c r="G710" s="1">
        <f t="shared" si="109"/>
        <v>-0.6097636458601392</v>
      </c>
      <c r="H710" s="15">
        <f t="shared" si="115"/>
        <v>3.4383954154728613E-3</v>
      </c>
      <c r="I710" s="10">
        <f t="shared" si="110"/>
        <v>-6.3037249283667274E-3</v>
      </c>
      <c r="J710" s="15">
        <f t="shared" si="111"/>
        <v>-4.0369088811995635E-3</v>
      </c>
      <c r="K710" s="1">
        <f t="shared" si="112"/>
        <v>-2.8183193654259637E-4</v>
      </c>
      <c r="L710" s="15">
        <f t="shared" si="113"/>
        <v>-3.7550769446569672E-3</v>
      </c>
      <c r="M710" s="19" t="str">
        <f t="shared" si="117"/>
        <v>Compra</v>
      </c>
      <c r="N710" s="10">
        <f t="shared" si="118"/>
        <v>-4.0369088811995635E-3</v>
      </c>
      <c r="O710" s="5">
        <f t="shared" si="116"/>
        <v>-0.13106853620872594</v>
      </c>
      <c r="P710" s="5"/>
      <c r="Q710" s="5"/>
      <c r="R710" s="5"/>
      <c r="T710" s="12">
        <v>684</v>
      </c>
      <c r="U710" s="12">
        <v>3.6970066827883531E-4</v>
      </c>
      <c r="V710" s="12">
        <v>-1.1345672190082465E-2</v>
      </c>
    </row>
    <row r="711" spans="1:22" x14ac:dyDescent="0.25">
      <c r="A711" s="3">
        <v>39541</v>
      </c>
      <c r="B711" s="1">
        <v>1736</v>
      </c>
      <c r="C711" s="1">
        <v>1737</v>
      </c>
      <c r="D711" s="1">
        <v>1727</v>
      </c>
      <c r="E711" s="1">
        <v>1727</v>
      </c>
      <c r="F711" s="10">
        <f t="shared" si="114"/>
        <v>-4.0369088811995635E-3</v>
      </c>
      <c r="G711" s="1">
        <f t="shared" si="109"/>
        <v>9.1052381607850716E-2</v>
      </c>
      <c r="H711" s="15">
        <f t="shared" si="115"/>
        <v>-9.7087378640776656E-3</v>
      </c>
      <c r="I711" s="10">
        <f t="shared" si="110"/>
        <v>-5.1843317972349867E-3</v>
      </c>
      <c r="J711" s="15">
        <f t="shared" si="111"/>
        <v>-6.0799073537927129E-3</v>
      </c>
      <c r="K711" s="1">
        <f t="shared" si="112"/>
        <v>7.8066970117649057E-4</v>
      </c>
      <c r="L711" s="15">
        <f t="shared" si="113"/>
        <v>-6.8605770549692033E-3</v>
      </c>
      <c r="M711" s="19" t="str">
        <f t="shared" si="117"/>
        <v>Compra</v>
      </c>
      <c r="N711" s="10">
        <f t="shared" si="118"/>
        <v>-6.0799073537927129E-3</v>
      </c>
      <c r="O711" s="5">
        <f t="shared" si="116"/>
        <v>-0.13714844356251865</v>
      </c>
      <c r="P711" s="5"/>
      <c r="Q711" s="5"/>
      <c r="R711" s="5"/>
      <c r="T711" s="12">
        <v>685</v>
      </c>
      <c r="U711" s="12">
        <v>6.7757108524926324E-4</v>
      </c>
      <c r="V711" s="12">
        <v>2.0218890227291274E-3</v>
      </c>
    </row>
    <row r="712" spans="1:22" x14ac:dyDescent="0.25">
      <c r="A712" s="3">
        <v>39542</v>
      </c>
      <c r="B712" s="1">
        <v>1724.5</v>
      </c>
      <c r="C712" s="1">
        <v>1729</v>
      </c>
      <c r="D712" s="1">
        <v>1705.5</v>
      </c>
      <c r="E712" s="1">
        <v>1716.5</v>
      </c>
      <c r="F712" s="10">
        <f t="shared" si="114"/>
        <v>-6.0799073537927129E-3</v>
      </c>
      <c r="G712" s="1">
        <f t="shared" ref="G712:G775" si="119">SLOPE(F708:F712,F707:F711)</f>
        <v>-0.16017433773928386</v>
      </c>
      <c r="H712" s="15">
        <f t="shared" si="115"/>
        <v>-4.0369088811995635E-3</v>
      </c>
      <c r="I712" s="10">
        <f t="shared" si="110"/>
        <v>-4.6390258045810873E-3</v>
      </c>
      <c r="J712" s="15">
        <f t="shared" si="111"/>
        <v>-8.7387124963589358E-4</v>
      </c>
      <c r="K712" s="1">
        <f t="shared" si="112"/>
        <v>2.9351906688001575E-4</v>
      </c>
      <c r="L712" s="15">
        <f t="shared" si="113"/>
        <v>-1.1673903165159093E-3</v>
      </c>
      <c r="M712" s="19" t="str">
        <f t="shared" si="117"/>
        <v>Compra</v>
      </c>
      <c r="N712" s="10">
        <f t="shared" si="118"/>
        <v>-8.7387124963589358E-4</v>
      </c>
      <c r="O712" s="5">
        <f t="shared" si="116"/>
        <v>-0.13802231481215455</v>
      </c>
      <c r="P712" s="5"/>
      <c r="Q712" s="5"/>
      <c r="R712" s="5"/>
      <c r="T712" s="12">
        <v>686</v>
      </c>
      <c r="U712" s="12">
        <v>8.5458929804519779E-4</v>
      </c>
      <c r="V712" s="12">
        <v>5.4271935317484381E-3</v>
      </c>
    </row>
    <row r="713" spans="1:22" x14ac:dyDescent="0.25">
      <c r="A713" s="3">
        <v>39545</v>
      </c>
      <c r="B713" s="1">
        <v>1711.5</v>
      </c>
      <c r="C713" s="1">
        <v>1715</v>
      </c>
      <c r="D713" s="1">
        <v>1705.5</v>
      </c>
      <c r="E713" s="1">
        <v>1715</v>
      </c>
      <c r="F713" s="10">
        <f t="shared" si="114"/>
        <v>-8.7387124963589358E-4</v>
      </c>
      <c r="G713" s="1">
        <f t="shared" si="119"/>
        <v>-0.4344172418606787</v>
      </c>
      <c r="H713" s="15">
        <f t="shared" si="115"/>
        <v>-6.0799073537927129E-3</v>
      </c>
      <c r="I713" s="10">
        <f t="shared" si="110"/>
        <v>2.044989775051187E-3</v>
      </c>
      <c r="J713" s="15">
        <f t="shared" si="111"/>
        <v>-7.2886297376093534E-3</v>
      </c>
      <c r="K713" s="1">
        <f t="shared" si="112"/>
        <v>3.4008790576545302E-4</v>
      </c>
      <c r="L713" s="15">
        <f t="shared" si="113"/>
        <v>-7.6287176433748067E-3</v>
      </c>
      <c r="M713" s="19" t="str">
        <f t="shared" si="117"/>
        <v>Compra</v>
      </c>
      <c r="N713" s="10">
        <f t="shared" si="118"/>
        <v>-7.2886297376093534E-3</v>
      </c>
      <c r="O713" s="5">
        <f t="shared" si="116"/>
        <v>-0.1453109445497639</v>
      </c>
      <c r="P713" s="5"/>
      <c r="Q713" s="5"/>
      <c r="R713" s="5"/>
      <c r="T713" s="12">
        <v>687</v>
      </c>
      <c r="U713" s="12">
        <v>-5.0958374603468073E-4</v>
      </c>
      <c r="V713" s="12">
        <v>-3.9493936618131605E-3</v>
      </c>
    </row>
    <row r="714" spans="1:22" x14ac:dyDescent="0.25">
      <c r="A714" s="3">
        <v>39546</v>
      </c>
      <c r="B714" s="1">
        <v>1715</v>
      </c>
      <c r="C714" s="1">
        <v>1717</v>
      </c>
      <c r="D714" s="1">
        <v>1696</v>
      </c>
      <c r="E714" s="1">
        <v>1702.5</v>
      </c>
      <c r="F714" s="10">
        <f t="shared" si="114"/>
        <v>-7.2886297376093534E-3</v>
      </c>
      <c r="G714" s="1">
        <f t="shared" si="119"/>
        <v>-0.543014404277949</v>
      </c>
      <c r="H714" s="15">
        <f t="shared" si="115"/>
        <v>-8.7387124963589358E-4</v>
      </c>
      <c r="I714" s="10">
        <f t="shared" si="110"/>
        <v>-7.2886297376093534E-3</v>
      </c>
      <c r="J714" s="15">
        <f t="shared" si="111"/>
        <v>-2.6431718061673548E-3</v>
      </c>
      <c r="K714" s="1">
        <f t="shared" si="112"/>
        <v>1.1314325899609094E-4</v>
      </c>
      <c r="L714" s="15">
        <f t="shared" si="113"/>
        <v>-2.7563150651634459E-3</v>
      </c>
      <c r="M714" s="19" t="str">
        <f t="shared" si="117"/>
        <v>Compra</v>
      </c>
      <c r="N714" s="10">
        <f t="shared" si="118"/>
        <v>-2.6431718061673548E-3</v>
      </c>
      <c r="O714" s="5">
        <f t="shared" si="116"/>
        <v>-0.14795411635593125</v>
      </c>
      <c r="P714" s="5"/>
      <c r="Q714" s="5"/>
      <c r="R714" s="5"/>
      <c r="T714" s="12">
        <v>688</v>
      </c>
      <c r="U714" s="12">
        <v>-3.9621324193851498E-4</v>
      </c>
      <c r="V714" s="12">
        <v>9.6527077179015108E-3</v>
      </c>
    </row>
    <row r="715" spans="1:22" x14ac:dyDescent="0.25">
      <c r="A715" s="3">
        <v>39547</v>
      </c>
      <c r="B715" s="1">
        <v>1705</v>
      </c>
      <c r="C715" s="1">
        <v>1709</v>
      </c>
      <c r="D715" s="1">
        <v>1692</v>
      </c>
      <c r="E715" s="1">
        <v>1698</v>
      </c>
      <c r="F715" s="10">
        <f t="shared" si="114"/>
        <v>-2.6431718061673548E-3</v>
      </c>
      <c r="G715" s="1">
        <f t="shared" si="119"/>
        <v>-0.50133291978470174</v>
      </c>
      <c r="H715" s="15">
        <f t="shared" si="115"/>
        <v>-7.2886297376093534E-3</v>
      </c>
      <c r="I715" s="10">
        <f t="shared" si="110"/>
        <v>-4.1055718475073721E-3</v>
      </c>
      <c r="J715" s="15">
        <f t="shared" si="111"/>
        <v>-4.7114252061248862E-3</v>
      </c>
      <c r="K715" s="1">
        <f t="shared" si="112"/>
        <v>5.9660982417852415E-4</v>
      </c>
      <c r="L715" s="15">
        <f t="shared" si="113"/>
        <v>-5.30803503030341E-3</v>
      </c>
      <c r="M715" s="19" t="str">
        <f t="shared" si="117"/>
        <v>Compra</v>
      </c>
      <c r="N715" s="10">
        <f t="shared" si="118"/>
        <v>-4.7114252061248862E-3</v>
      </c>
      <c r="O715" s="5">
        <f t="shared" si="116"/>
        <v>-0.15266554156205614</v>
      </c>
      <c r="P715" s="5"/>
      <c r="Q715" s="5"/>
      <c r="R715" s="5"/>
      <c r="T715" s="12">
        <v>689</v>
      </c>
      <c r="U715" s="12">
        <v>2.1862797528982865E-5</v>
      </c>
      <c r="V715" s="12">
        <v>-1.1856182324156151E-2</v>
      </c>
    </row>
    <row r="716" spans="1:22" x14ac:dyDescent="0.25">
      <c r="A716" s="3">
        <v>39548</v>
      </c>
      <c r="B716" s="1">
        <v>1701</v>
      </c>
      <c r="C716" s="1">
        <v>1701</v>
      </c>
      <c r="D716" s="1">
        <v>1685.5</v>
      </c>
      <c r="E716" s="1">
        <v>1690</v>
      </c>
      <c r="F716" s="10">
        <f t="shared" si="114"/>
        <v>-4.7114252061248862E-3</v>
      </c>
      <c r="G716" s="1">
        <f t="shared" si="119"/>
        <v>-0.84360424136268364</v>
      </c>
      <c r="H716" s="15">
        <f t="shared" si="115"/>
        <v>-2.6431718061673548E-3</v>
      </c>
      <c r="I716" s="10">
        <f t="shared" si="110"/>
        <v>-6.4667842445620405E-3</v>
      </c>
      <c r="J716" s="15">
        <f t="shared" si="111"/>
        <v>4.7337278106509562E-3</v>
      </c>
      <c r="K716" s="1">
        <f t="shared" si="112"/>
        <v>2.7591428447113538E-4</v>
      </c>
      <c r="L716" s="15">
        <f t="shared" si="113"/>
        <v>4.4578135261798208E-3</v>
      </c>
      <c r="M716" s="19" t="str">
        <f t="shared" si="117"/>
        <v>Compra</v>
      </c>
      <c r="N716" s="10">
        <f t="shared" si="118"/>
        <v>4.7337278106509562E-3</v>
      </c>
      <c r="O716" s="5">
        <f t="shared" si="116"/>
        <v>-0.14793181375140518</v>
      </c>
      <c r="P716" s="5"/>
      <c r="Q716" s="5"/>
      <c r="R716" s="5"/>
      <c r="T716" s="12">
        <v>690</v>
      </c>
      <c r="U716" s="12">
        <v>-8.1170941428200917E-4</v>
      </c>
      <c r="V716" s="12">
        <v>1.7578176480150271E-2</v>
      </c>
    </row>
    <row r="717" spans="1:22" x14ac:dyDescent="0.25">
      <c r="A717" s="3">
        <v>39549</v>
      </c>
      <c r="B717" s="1">
        <v>1696.5</v>
      </c>
      <c r="C717" s="1">
        <v>1699</v>
      </c>
      <c r="D717" s="1">
        <v>1689</v>
      </c>
      <c r="E717" s="1">
        <v>1698</v>
      </c>
      <c r="F717" s="10">
        <f t="shared" si="114"/>
        <v>4.7337278106509562E-3</v>
      </c>
      <c r="G717" s="1">
        <f t="shared" si="119"/>
        <v>-0.95248418353370823</v>
      </c>
      <c r="H717" s="15">
        <f t="shared" si="115"/>
        <v>-4.7114252061248862E-3</v>
      </c>
      <c r="I717" s="10">
        <f t="shared" si="110"/>
        <v>8.8417329796630639E-4</v>
      </c>
      <c r="J717" s="15">
        <f t="shared" si="111"/>
        <v>-3.5335689045936647E-3</v>
      </c>
      <c r="K717" s="1">
        <f t="shared" si="112"/>
        <v>2.9412592964691805E-4</v>
      </c>
      <c r="L717" s="15">
        <f t="shared" si="113"/>
        <v>-3.8276948342405828E-3</v>
      </c>
      <c r="M717" s="19" t="str">
        <f t="shared" si="117"/>
        <v>Compra</v>
      </c>
      <c r="N717" s="10">
        <f t="shared" si="118"/>
        <v>-3.5335689045936647E-3</v>
      </c>
      <c r="O717" s="5">
        <f t="shared" si="116"/>
        <v>-0.15146538265599885</v>
      </c>
      <c r="P717" s="5"/>
      <c r="Q717" s="5"/>
      <c r="R717" s="5"/>
      <c r="T717" s="12">
        <v>691</v>
      </c>
      <c r="U717" s="12">
        <v>5.5077546445906234E-4</v>
      </c>
      <c r="V717" s="12">
        <v>-5.8511288213495593E-3</v>
      </c>
    </row>
    <row r="718" spans="1:22" x14ac:dyDescent="0.25">
      <c r="A718" s="3">
        <v>39552</v>
      </c>
      <c r="B718" s="1">
        <v>1701.5</v>
      </c>
      <c r="C718" s="1">
        <v>1701.5</v>
      </c>
      <c r="D718" s="1">
        <v>1683</v>
      </c>
      <c r="E718" s="1">
        <v>1692</v>
      </c>
      <c r="F718" s="10">
        <f t="shared" si="114"/>
        <v>-3.5335689045936647E-3</v>
      </c>
      <c r="G718" s="1">
        <f t="shared" si="119"/>
        <v>-0.36406012239916391</v>
      </c>
      <c r="H718" s="15">
        <f t="shared" si="115"/>
        <v>4.7337278106509562E-3</v>
      </c>
      <c r="I718" s="10">
        <f t="shared" si="110"/>
        <v>-5.5833088451366919E-3</v>
      </c>
      <c r="J718" s="15">
        <f t="shared" si="111"/>
        <v>-5.3191489361702482E-3</v>
      </c>
      <c r="K718" s="1">
        <f t="shared" si="112"/>
        <v>-4.3438834543868207E-4</v>
      </c>
      <c r="L718" s="15">
        <f t="shared" si="113"/>
        <v>-4.8847605907315662E-3</v>
      </c>
      <c r="M718" s="19" t="str">
        <f t="shared" si="117"/>
        <v>Compra</v>
      </c>
      <c r="N718" s="10">
        <f t="shared" si="118"/>
        <v>-5.3191489361702482E-3</v>
      </c>
      <c r="O718" s="5">
        <f t="shared" si="116"/>
        <v>-0.1567845315921691</v>
      </c>
      <c r="P718" s="5"/>
      <c r="Q718" s="5"/>
      <c r="R718" s="5"/>
      <c r="T718" s="12">
        <v>692</v>
      </c>
      <c r="U718" s="12">
        <v>-1.4166018098615324E-3</v>
      </c>
      <c r="V718" s="12">
        <v>1.6810325906960469E-2</v>
      </c>
    </row>
    <row r="719" spans="1:22" x14ac:dyDescent="0.25">
      <c r="A719" s="3">
        <v>39553</v>
      </c>
      <c r="B719" s="1">
        <v>1695</v>
      </c>
      <c r="C719" s="1">
        <v>1695</v>
      </c>
      <c r="D719" s="1">
        <v>1683</v>
      </c>
      <c r="E719" s="1">
        <v>1683</v>
      </c>
      <c r="F719" s="10">
        <f t="shared" si="114"/>
        <v>-5.3191489361702482E-3</v>
      </c>
      <c r="G719" s="1">
        <f t="shared" si="119"/>
        <v>-0.238885182754069</v>
      </c>
      <c r="H719" s="15">
        <f t="shared" si="115"/>
        <v>-3.5335689045936647E-3</v>
      </c>
      <c r="I719" s="10">
        <f t="shared" si="110"/>
        <v>-7.0796460176991705E-3</v>
      </c>
      <c r="J719" s="15">
        <f t="shared" si="111"/>
        <v>-9.2097445038621384E-3</v>
      </c>
      <c r="K719" s="1">
        <f t="shared" si="112"/>
        <v>3.138806111451023E-4</v>
      </c>
      <c r="L719" s="15">
        <f t="shared" si="113"/>
        <v>-9.5236251150072407E-3</v>
      </c>
      <c r="M719" s="19" t="str">
        <f t="shared" si="117"/>
        <v>Compra</v>
      </c>
      <c r="N719" s="10">
        <f t="shared" si="118"/>
        <v>-9.2097445038621384E-3</v>
      </c>
      <c r="O719" s="5">
        <f t="shared" si="116"/>
        <v>-0.16599427609603123</v>
      </c>
      <c r="P719" s="5"/>
      <c r="Q719" s="5"/>
      <c r="R719" s="5"/>
      <c r="T719" s="12">
        <v>693</v>
      </c>
      <c r="U719" s="12">
        <v>-7.7774725894205169E-5</v>
      </c>
      <c r="V719" s="12">
        <v>-1.4499484749324502E-2</v>
      </c>
    </row>
    <row r="720" spans="1:22" x14ac:dyDescent="0.25">
      <c r="A720" s="3">
        <v>39554</v>
      </c>
      <c r="B720" s="1">
        <v>1677</v>
      </c>
      <c r="C720" s="1">
        <v>1678</v>
      </c>
      <c r="D720" s="1">
        <v>1665</v>
      </c>
      <c r="E720" s="1">
        <v>1667.5</v>
      </c>
      <c r="F720" s="10">
        <f t="shared" si="114"/>
        <v>-9.2097445038621384E-3</v>
      </c>
      <c r="G720" s="1">
        <f t="shared" si="119"/>
        <v>-2.8759845293713231E-3</v>
      </c>
      <c r="H720" s="15">
        <f t="shared" si="115"/>
        <v>-5.3191489361702482E-3</v>
      </c>
      <c r="I720" s="10">
        <f t="shared" si="110"/>
        <v>-5.6648777579010323E-3</v>
      </c>
      <c r="J720" s="15">
        <f t="shared" si="111"/>
        <v>-6.2968515742128917E-3</v>
      </c>
      <c r="K720" s="1">
        <f t="shared" si="112"/>
        <v>4.1581766845849734E-4</v>
      </c>
      <c r="L720" s="15">
        <f t="shared" si="113"/>
        <v>-6.7126692426713892E-3</v>
      </c>
      <c r="M720" s="19" t="str">
        <f t="shared" si="117"/>
        <v>Compra</v>
      </c>
      <c r="N720" s="10">
        <f t="shared" si="118"/>
        <v>-6.2968515742128917E-3</v>
      </c>
      <c r="O720" s="5">
        <f t="shared" si="116"/>
        <v>-0.17229112767024413</v>
      </c>
      <c r="P720" s="5"/>
      <c r="Q720" s="5"/>
      <c r="R720" s="5"/>
      <c r="T720" s="12">
        <v>694</v>
      </c>
      <c r="U720" s="12">
        <v>-1.2696126835248006E-3</v>
      </c>
      <c r="V720" s="12">
        <v>-3.4641151271260443E-3</v>
      </c>
    </row>
    <row r="721" spans="1:22" x14ac:dyDescent="0.25">
      <c r="A721" s="3">
        <v>39555</v>
      </c>
      <c r="B721" s="1">
        <v>1662.5</v>
      </c>
      <c r="C721" s="1">
        <v>1669</v>
      </c>
      <c r="D721" s="1">
        <v>1657</v>
      </c>
      <c r="E721" s="1">
        <v>1657</v>
      </c>
      <c r="F721" s="10">
        <f t="shared" si="114"/>
        <v>-6.2968515742128917E-3</v>
      </c>
      <c r="G721" s="1">
        <f t="shared" si="119"/>
        <v>0.15161170219812087</v>
      </c>
      <c r="H721" s="15">
        <f t="shared" si="115"/>
        <v>-9.2097445038621384E-3</v>
      </c>
      <c r="I721" s="10">
        <f t="shared" si="110"/>
        <v>-3.3082706766917047E-3</v>
      </c>
      <c r="J721" s="15">
        <f t="shared" si="111"/>
        <v>1.2070006035002967E-2</v>
      </c>
      <c r="K721" s="1">
        <f t="shared" si="112"/>
        <v>6.8739212045917529E-4</v>
      </c>
      <c r="L721" s="15">
        <f t="shared" si="113"/>
        <v>1.1382613914543791E-2</v>
      </c>
      <c r="M721" s="19" t="str">
        <f t="shared" si="117"/>
        <v>Compra</v>
      </c>
      <c r="N721" s="10">
        <f t="shared" si="118"/>
        <v>1.2070006035002967E-2</v>
      </c>
      <c r="O721" s="5">
        <f t="shared" si="116"/>
        <v>-0.16022112163524116</v>
      </c>
      <c r="P721" s="5"/>
      <c r="Q721" s="5"/>
      <c r="R721" s="5"/>
      <c r="T721" s="12">
        <v>695</v>
      </c>
      <c r="U721" s="12">
        <v>1.3402217903513813E-3</v>
      </c>
      <c r="V721" s="12">
        <v>5.7941420622051208E-3</v>
      </c>
    </row>
    <row r="722" spans="1:22" x14ac:dyDescent="0.25">
      <c r="A722" s="3">
        <v>39556</v>
      </c>
      <c r="B722" s="1">
        <v>1658</v>
      </c>
      <c r="C722" s="1">
        <v>1678</v>
      </c>
      <c r="D722" s="1">
        <v>1658</v>
      </c>
      <c r="E722" s="1">
        <v>1677</v>
      </c>
      <c r="F722" s="10">
        <f t="shared" si="114"/>
        <v>1.2070006035002967E-2</v>
      </c>
      <c r="G722" s="1">
        <f t="shared" si="119"/>
        <v>-0.13732010896123747</v>
      </c>
      <c r="H722" s="15">
        <f t="shared" si="115"/>
        <v>-6.2968515742128917E-3</v>
      </c>
      <c r="I722" s="10">
        <f t="shared" si="110"/>
        <v>1.1459589867309994E-2</v>
      </c>
      <c r="J722" s="15">
        <f t="shared" si="111"/>
        <v>-9.2426952892069592E-3</v>
      </c>
      <c r="K722" s="1">
        <f t="shared" si="112"/>
        <v>1.1101946018127169E-4</v>
      </c>
      <c r="L722" s="15">
        <f t="shared" si="113"/>
        <v>-9.3537147493882311E-3</v>
      </c>
      <c r="M722" s="19" t="str">
        <f t="shared" si="117"/>
        <v>Compra</v>
      </c>
      <c r="N722" s="10">
        <f t="shared" si="118"/>
        <v>-9.2426952892069592E-3</v>
      </c>
      <c r="O722" s="5">
        <f t="shared" si="116"/>
        <v>-0.16946381692444812</v>
      </c>
      <c r="P722" s="5"/>
      <c r="Q722" s="5"/>
      <c r="R722" s="5"/>
      <c r="T722" s="12">
        <v>696</v>
      </c>
      <c r="U722" s="12">
        <v>2.728004774590382E-4</v>
      </c>
      <c r="V722" s="12">
        <v>1.2123893737417065E-2</v>
      </c>
    </row>
    <row r="723" spans="1:22" x14ac:dyDescent="0.25">
      <c r="A723" s="3">
        <v>39560</v>
      </c>
      <c r="B723" s="1">
        <v>1663</v>
      </c>
      <c r="C723" s="1">
        <v>1663.5</v>
      </c>
      <c r="D723" s="1">
        <v>1657</v>
      </c>
      <c r="E723" s="1">
        <v>1661.5</v>
      </c>
      <c r="F723" s="10">
        <f t="shared" si="114"/>
        <v>-9.2426952892069592E-3</v>
      </c>
      <c r="G723" s="1">
        <f t="shared" si="119"/>
        <v>-0.37767447512319785</v>
      </c>
      <c r="H723" s="15">
        <f t="shared" si="115"/>
        <v>1.2070006035002967E-2</v>
      </c>
      <c r="I723" s="10">
        <f t="shared" si="110"/>
        <v>-9.019843656042914E-4</v>
      </c>
      <c r="J723" s="15">
        <f t="shared" si="111"/>
        <v>-3.3102618116159777E-3</v>
      </c>
      <c r="K723" s="1">
        <f t="shared" si="112"/>
        <v>-1.1860035640916761E-3</v>
      </c>
      <c r="L723" s="15">
        <f t="shared" si="113"/>
        <v>-2.1242582475243018E-3</v>
      </c>
      <c r="M723" s="19" t="str">
        <f t="shared" si="117"/>
        <v>Compra</v>
      </c>
      <c r="N723" s="10">
        <f t="shared" si="118"/>
        <v>-3.3102618116159777E-3</v>
      </c>
      <c r="O723" s="5">
        <f t="shared" si="116"/>
        <v>-0.1727740787360641</v>
      </c>
      <c r="P723" s="5"/>
      <c r="Q723" s="5"/>
      <c r="R723" s="5"/>
      <c r="T723" s="12">
        <v>697</v>
      </c>
      <c r="U723" s="12">
        <v>-1.0013671287058786E-3</v>
      </c>
      <c r="V723" s="12">
        <v>8.581542055819482E-3</v>
      </c>
    </row>
    <row r="724" spans="1:22" x14ac:dyDescent="0.25">
      <c r="A724" s="3">
        <v>39561</v>
      </c>
      <c r="B724" s="1">
        <v>1659</v>
      </c>
      <c r="C724" s="1">
        <v>1663</v>
      </c>
      <c r="D724" s="1">
        <v>1656</v>
      </c>
      <c r="E724" s="1">
        <v>1656</v>
      </c>
      <c r="F724" s="10">
        <f t="shared" si="114"/>
        <v>-3.3102618116159777E-3</v>
      </c>
      <c r="G724" s="1">
        <f t="shared" si="119"/>
        <v>-0.33703570427474944</v>
      </c>
      <c r="H724" s="15">
        <f t="shared" si="115"/>
        <v>-9.2426952892069592E-3</v>
      </c>
      <c r="I724" s="10">
        <f t="shared" si="110"/>
        <v>-1.8083182640145079E-3</v>
      </c>
      <c r="J724" s="15">
        <f t="shared" si="111"/>
        <v>1.3285024154589431E-2</v>
      </c>
      <c r="K724" s="1">
        <f t="shared" si="112"/>
        <v>6.9902118910189503E-4</v>
      </c>
      <c r="L724" s="15">
        <f t="shared" si="113"/>
        <v>1.2586002965487536E-2</v>
      </c>
      <c r="M724" s="19" t="str">
        <f t="shared" si="117"/>
        <v>Compra</v>
      </c>
      <c r="N724" s="10">
        <f t="shared" si="118"/>
        <v>1.3285024154589431E-2</v>
      </c>
      <c r="O724" s="5">
        <f t="shared" si="116"/>
        <v>-0.15948905458147467</v>
      </c>
      <c r="P724" s="5"/>
      <c r="Q724" s="5"/>
      <c r="R724" s="5"/>
      <c r="T724" s="12">
        <v>698</v>
      </c>
      <c r="U724" s="12">
        <v>-1.0630681238168837E-3</v>
      </c>
      <c r="V724" s="12">
        <v>-2.1217024468775676E-2</v>
      </c>
    </row>
    <row r="725" spans="1:22" x14ac:dyDescent="0.25">
      <c r="A725" s="3">
        <v>39562</v>
      </c>
      <c r="B725" s="1">
        <v>1660</v>
      </c>
      <c r="C725" s="1">
        <v>1678</v>
      </c>
      <c r="D725" s="1">
        <v>1660</v>
      </c>
      <c r="E725" s="1">
        <v>1678</v>
      </c>
      <c r="F725" s="10">
        <f t="shared" si="114"/>
        <v>1.3285024154589431E-2</v>
      </c>
      <c r="G725" s="1">
        <f t="shared" si="119"/>
        <v>-0.38727144493012483</v>
      </c>
      <c r="H725" s="15">
        <f t="shared" si="115"/>
        <v>-3.3102618116159777E-3</v>
      </c>
      <c r="I725" s="10">
        <f t="shared" si="110"/>
        <v>1.0843373493975905E-2</v>
      </c>
      <c r="J725" s="15">
        <f t="shared" si="111"/>
        <v>-5.6615017878426377E-3</v>
      </c>
      <c r="K725" s="1">
        <f t="shared" si="112"/>
        <v>-1.1366495429484288E-4</v>
      </c>
      <c r="L725" s="15">
        <f t="shared" si="113"/>
        <v>-5.5478368335477946E-3</v>
      </c>
      <c r="M725" s="19" t="str">
        <f t="shared" si="117"/>
        <v>Venda</v>
      </c>
      <c r="N725" s="10">
        <f t="shared" si="118"/>
        <v>5.6615017878426377E-3</v>
      </c>
      <c r="O725" s="5">
        <f t="shared" si="116"/>
        <v>-0.15382755279363203</v>
      </c>
      <c r="P725" s="5"/>
      <c r="Q725" s="5"/>
      <c r="R725" s="5"/>
      <c r="T725" s="12">
        <v>699</v>
      </c>
      <c r="U725" s="12">
        <v>-5.8862106283516773E-4</v>
      </c>
      <c r="V725" s="12">
        <v>2.7223720204593047E-2</v>
      </c>
    </row>
    <row r="726" spans="1:22" x14ac:dyDescent="0.25">
      <c r="A726" s="3">
        <v>39563</v>
      </c>
      <c r="B726" s="1">
        <v>1680</v>
      </c>
      <c r="C726" s="1">
        <v>1680</v>
      </c>
      <c r="D726" s="1">
        <v>1668</v>
      </c>
      <c r="E726" s="1">
        <v>1668.5</v>
      </c>
      <c r="F726" s="10">
        <f t="shared" si="114"/>
        <v>-5.6615017878426377E-3</v>
      </c>
      <c r="G726" s="1">
        <f t="shared" si="119"/>
        <v>-0.63468074302063404</v>
      </c>
      <c r="H726" s="15">
        <f t="shared" si="115"/>
        <v>1.3285024154589431E-2</v>
      </c>
      <c r="I726" s="10">
        <f t="shared" si="110"/>
        <v>-6.8452380952380709E-3</v>
      </c>
      <c r="J726" s="15">
        <f t="shared" si="111"/>
        <v>1.1687144141444339E-2</v>
      </c>
      <c r="K726" s="1">
        <f t="shared" si="112"/>
        <v>-1.1296006261613807E-3</v>
      </c>
      <c r="L726" s="15">
        <f t="shared" si="113"/>
        <v>1.281674476760572E-2</v>
      </c>
      <c r="M726" s="19" t="str">
        <f t="shared" si="117"/>
        <v>Compra</v>
      </c>
      <c r="N726" s="10">
        <f t="shared" si="118"/>
        <v>1.1687144141444339E-2</v>
      </c>
      <c r="O726" s="5">
        <f t="shared" si="116"/>
        <v>-0.14214040865218769</v>
      </c>
      <c r="P726" s="5"/>
      <c r="Q726" s="5"/>
      <c r="R726" s="5"/>
      <c r="T726" s="12">
        <v>700</v>
      </c>
      <c r="U726" s="12">
        <v>1.2772776587889369E-3</v>
      </c>
      <c r="V726" s="12">
        <v>3.6232700494843693E-3</v>
      </c>
    </row>
    <row r="727" spans="1:22" x14ac:dyDescent="0.25">
      <c r="A727" s="3">
        <v>39566</v>
      </c>
      <c r="B727" s="1">
        <v>1668.5</v>
      </c>
      <c r="C727" s="1">
        <v>1690</v>
      </c>
      <c r="D727" s="1">
        <v>1668</v>
      </c>
      <c r="E727" s="1">
        <v>1688</v>
      </c>
      <c r="F727" s="10">
        <f t="shared" si="114"/>
        <v>1.1687144141444339E-2</v>
      </c>
      <c r="G727" s="1">
        <f t="shared" si="119"/>
        <v>-0.62661336441379645</v>
      </c>
      <c r="H727" s="15">
        <f t="shared" si="115"/>
        <v>-5.6615017878426377E-3</v>
      </c>
      <c r="I727" s="10">
        <f t="shared" si="110"/>
        <v>1.1687144141444339E-2</v>
      </c>
      <c r="J727" s="15">
        <f t="shared" si="111"/>
        <v>1.125592417061605E-2</v>
      </c>
      <c r="K727" s="1">
        <f t="shared" si="112"/>
        <v>9.4063577259452828E-5</v>
      </c>
      <c r="L727" s="15">
        <f t="shared" si="113"/>
        <v>1.1161860593356597E-2</v>
      </c>
      <c r="M727" s="19" t="str">
        <f t="shared" si="117"/>
        <v>Compra</v>
      </c>
      <c r="N727" s="10">
        <f t="shared" si="118"/>
        <v>1.125592417061605E-2</v>
      </c>
      <c r="O727" s="5">
        <f t="shared" si="116"/>
        <v>-0.13088448448157164</v>
      </c>
      <c r="P727" s="5"/>
      <c r="Q727" s="5"/>
      <c r="R727" s="5"/>
      <c r="T727" s="12">
        <v>701</v>
      </c>
      <c r="U727" s="12">
        <v>-2.6149445580725315E-3</v>
      </c>
      <c r="V727" s="12">
        <v>7.2047322803903049E-3</v>
      </c>
    </row>
    <row r="728" spans="1:22" x14ac:dyDescent="0.25">
      <c r="A728" s="3">
        <v>39567</v>
      </c>
      <c r="B728" s="1">
        <v>1698</v>
      </c>
      <c r="C728" s="1">
        <v>1713</v>
      </c>
      <c r="D728" s="1">
        <v>1691</v>
      </c>
      <c r="E728" s="1">
        <v>1707</v>
      </c>
      <c r="F728" s="10">
        <f t="shared" si="114"/>
        <v>1.125592417061605E-2</v>
      </c>
      <c r="G728" s="1">
        <f t="shared" si="119"/>
        <v>-0.13887970851461384</v>
      </c>
      <c r="H728" s="15">
        <f t="shared" si="115"/>
        <v>1.1687144141444339E-2</v>
      </c>
      <c r="I728" s="10">
        <f t="shared" si="110"/>
        <v>5.300353356890497E-3</v>
      </c>
      <c r="J728" s="15">
        <f t="shared" si="111"/>
        <v>-1.0837727006444031E-2</v>
      </c>
      <c r="K728" s="1">
        <f t="shared" si="112"/>
        <v>-1.3197691123548795E-3</v>
      </c>
      <c r="L728" s="15">
        <f t="shared" si="113"/>
        <v>-9.5179578940891522E-3</v>
      </c>
      <c r="M728" s="19" t="str">
        <f t="shared" si="117"/>
        <v>Compra</v>
      </c>
      <c r="N728" s="10">
        <f t="shared" si="118"/>
        <v>-1.0837727006444031E-2</v>
      </c>
      <c r="O728" s="5">
        <f t="shared" si="116"/>
        <v>-0.14172221148801567</v>
      </c>
      <c r="P728" s="5"/>
      <c r="Q728" s="5"/>
      <c r="R728" s="5"/>
      <c r="T728" s="12">
        <v>702</v>
      </c>
      <c r="U728" s="12">
        <v>-9.0812871598656996E-4</v>
      </c>
      <c r="V728" s="12">
        <v>-9.3717113753898212E-3</v>
      </c>
    </row>
    <row r="729" spans="1:22" x14ac:dyDescent="0.25">
      <c r="A729" s="3">
        <v>39568</v>
      </c>
      <c r="B729" s="1">
        <v>1700.5</v>
      </c>
      <c r="C729" s="1">
        <v>1705</v>
      </c>
      <c r="D729" s="1">
        <v>1688</v>
      </c>
      <c r="E729" s="1">
        <v>1688.5</v>
      </c>
      <c r="F729" s="10">
        <f t="shared" si="114"/>
        <v>-1.0837727006444031E-2</v>
      </c>
      <c r="G729" s="1">
        <f t="shared" si="119"/>
        <v>-0.84781005579375246</v>
      </c>
      <c r="H729" s="15">
        <f t="shared" si="115"/>
        <v>1.125592417061605E-2</v>
      </c>
      <c r="I729" s="10">
        <f t="shared" si="110"/>
        <v>-7.05674801528966E-3</v>
      </c>
      <c r="J729" s="15">
        <f t="shared" si="111"/>
        <v>-1.214095350903166E-2</v>
      </c>
      <c r="K729" s="1">
        <f t="shared" si="112"/>
        <v>-9.2764986817047215E-4</v>
      </c>
      <c r="L729" s="15">
        <f t="shared" si="113"/>
        <v>-1.1213303640861188E-2</v>
      </c>
      <c r="M729" s="19" t="str">
        <f t="shared" si="117"/>
        <v>Compra</v>
      </c>
      <c r="N729" s="10">
        <f t="shared" si="118"/>
        <v>-1.214095350903166E-2</v>
      </c>
      <c r="O729" s="5">
        <f t="shared" si="116"/>
        <v>-0.15386316499704733</v>
      </c>
      <c r="P729" s="5"/>
      <c r="Q729" s="5"/>
      <c r="R729" s="5"/>
      <c r="T729" s="12">
        <v>703</v>
      </c>
      <c r="U729" s="12">
        <v>-4.5498071900184462E-4</v>
      </c>
      <c r="V729" s="12">
        <v>-1.2761214160240746E-3</v>
      </c>
    </row>
    <row r="730" spans="1:22" x14ac:dyDescent="0.25">
      <c r="A730" s="3">
        <v>39570</v>
      </c>
      <c r="B730" s="1">
        <v>1660</v>
      </c>
      <c r="C730" s="1">
        <v>1670</v>
      </c>
      <c r="D730" s="1">
        <v>1655</v>
      </c>
      <c r="E730" s="1">
        <v>1668</v>
      </c>
      <c r="F730" s="10">
        <f t="shared" si="114"/>
        <v>-1.214095350903166E-2</v>
      </c>
      <c r="G730" s="1">
        <f t="shared" si="119"/>
        <v>4.3486706038205834E-2</v>
      </c>
      <c r="H730" s="15">
        <f t="shared" si="115"/>
        <v>-1.0837727006444031E-2</v>
      </c>
      <c r="I730" s="10">
        <f t="shared" si="110"/>
        <v>4.8192771084336616E-3</v>
      </c>
      <c r="J730" s="15">
        <f t="shared" si="111"/>
        <v>-1.4988009592326046E-3</v>
      </c>
      <c r="K730" s="1">
        <f t="shared" si="112"/>
        <v>6.4870366672221036E-4</v>
      </c>
      <c r="L730" s="15">
        <f t="shared" si="113"/>
        <v>-2.1475046259548151E-3</v>
      </c>
      <c r="M730" s="19" t="str">
        <f t="shared" si="117"/>
        <v>Compra</v>
      </c>
      <c r="N730" s="10">
        <f t="shared" si="118"/>
        <v>-1.4988009592326046E-3</v>
      </c>
      <c r="O730" s="5">
        <f t="shared" si="116"/>
        <v>-0.15536196595627993</v>
      </c>
      <c r="P730" s="5"/>
      <c r="Q730" s="5"/>
      <c r="R730" s="5"/>
      <c r="T730" s="12">
        <v>704</v>
      </c>
      <c r="U730" s="12">
        <v>7.8334317621412319E-4</v>
      </c>
      <c r="V730" s="12">
        <v>4.9970036445951783E-3</v>
      </c>
    </row>
    <row r="731" spans="1:22" x14ac:dyDescent="0.25">
      <c r="A731" s="3">
        <v>39573</v>
      </c>
      <c r="B731" s="1">
        <v>1663</v>
      </c>
      <c r="C731" s="1">
        <v>1680</v>
      </c>
      <c r="D731" s="1">
        <v>1663</v>
      </c>
      <c r="E731" s="1">
        <v>1665.5</v>
      </c>
      <c r="F731" s="10">
        <f t="shared" si="114"/>
        <v>-1.4988009592326046E-3</v>
      </c>
      <c r="G731" s="1">
        <f t="shared" si="119"/>
        <v>0.16511135729507342</v>
      </c>
      <c r="H731" s="15">
        <f t="shared" si="115"/>
        <v>-1.214095350903166E-2</v>
      </c>
      <c r="I731" s="10">
        <f t="shared" si="110"/>
        <v>1.5033072760071153E-3</v>
      </c>
      <c r="J731" s="15">
        <f t="shared" si="111"/>
        <v>-3.0021014710301941E-4</v>
      </c>
      <c r="K731" s="1">
        <f t="shared" si="112"/>
        <v>8.2989064093807303E-4</v>
      </c>
      <c r="L731" s="15">
        <f t="shared" si="113"/>
        <v>-1.1301007880410924E-3</v>
      </c>
      <c r="M731" s="19" t="str">
        <f t="shared" si="117"/>
        <v>Compra</v>
      </c>
      <c r="N731" s="10">
        <f t="shared" si="118"/>
        <v>-3.0021014710301941E-4</v>
      </c>
      <c r="O731" s="5">
        <f t="shared" si="116"/>
        <v>-0.15566217610338295</v>
      </c>
      <c r="P731" s="5"/>
      <c r="Q731" s="5"/>
      <c r="R731" s="5"/>
      <c r="T731" s="12">
        <v>705</v>
      </c>
      <c r="U731" s="12">
        <v>-2.482171404358832E-4</v>
      </c>
      <c r="V731" s="12">
        <v>5.9953435772175413E-3</v>
      </c>
    </row>
    <row r="732" spans="1:22" x14ac:dyDescent="0.25">
      <c r="A732" s="3">
        <v>39574</v>
      </c>
      <c r="B732" s="1">
        <v>1669</v>
      </c>
      <c r="C732" s="1">
        <v>1676</v>
      </c>
      <c r="D732" s="1">
        <v>1665</v>
      </c>
      <c r="E732" s="1">
        <v>1665</v>
      </c>
      <c r="F732" s="10">
        <f t="shared" si="114"/>
        <v>-3.0021014710301941E-4</v>
      </c>
      <c r="G732" s="1">
        <f t="shared" si="119"/>
        <v>0.29370209825127036</v>
      </c>
      <c r="H732" s="15">
        <f t="shared" si="115"/>
        <v>-1.4988009592326046E-3</v>
      </c>
      <c r="I732" s="10">
        <f t="shared" si="110"/>
        <v>-2.3966446974236222E-3</v>
      </c>
      <c r="J732" s="15">
        <f t="shared" si="111"/>
        <v>1.6216216216216273E-2</v>
      </c>
      <c r="K732" s="1">
        <f t="shared" si="112"/>
        <v>-2.2452290795746167E-5</v>
      </c>
      <c r="L732" s="15">
        <f t="shared" si="113"/>
        <v>1.623866850701202E-2</v>
      </c>
      <c r="M732" s="19" t="str">
        <f t="shared" si="117"/>
        <v>Venda</v>
      </c>
      <c r="N732" s="10">
        <f t="shared" si="118"/>
        <v>-1.6216216216216273E-2</v>
      </c>
      <c r="O732" s="5">
        <f t="shared" si="116"/>
        <v>-0.17187839231959923</v>
      </c>
      <c r="P732" s="5"/>
      <c r="Q732" s="5"/>
      <c r="R732" s="5"/>
      <c r="T732" s="12">
        <v>706</v>
      </c>
      <c r="U732" s="12">
        <v>-7.776471506018562E-4</v>
      </c>
      <c r="V732" s="12">
        <v>-2.0794957065410351E-3</v>
      </c>
    </row>
    <row r="733" spans="1:22" x14ac:dyDescent="0.25">
      <c r="A733" s="3">
        <v>39575</v>
      </c>
      <c r="B733" s="1">
        <v>1671</v>
      </c>
      <c r="C733" s="1">
        <v>1700</v>
      </c>
      <c r="D733" s="1">
        <v>1671</v>
      </c>
      <c r="E733" s="1">
        <v>1692</v>
      </c>
      <c r="F733" s="10">
        <f t="shared" si="114"/>
        <v>1.6216216216216273E-2</v>
      </c>
      <c r="G733" s="1">
        <f t="shared" si="119"/>
        <v>6.0730864917917546E-4</v>
      </c>
      <c r="H733" s="15">
        <f t="shared" si="115"/>
        <v>-3.0021014710301941E-4</v>
      </c>
      <c r="I733" s="10">
        <f t="shared" si="110"/>
        <v>1.2567324955116588E-2</v>
      </c>
      <c r="J733" s="15">
        <f t="shared" si="111"/>
        <v>8.8652482269504507E-3</v>
      </c>
      <c r="K733" s="1">
        <f t="shared" si="112"/>
        <v>-4.5285643727365106E-4</v>
      </c>
      <c r="L733" s="15">
        <f t="shared" si="113"/>
        <v>9.3181046642241017E-3</v>
      </c>
      <c r="M733" s="19" t="str">
        <f t="shared" si="117"/>
        <v>Venda</v>
      </c>
      <c r="N733" s="10">
        <f t="shared" si="118"/>
        <v>-8.8652482269504507E-3</v>
      </c>
      <c r="O733" s="5">
        <f t="shared" si="116"/>
        <v>-0.18074364054654968</v>
      </c>
      <c r="P733" s="5"/>
      <c r="Q733" s="5"/>
      <c r="R733" s="5"/>
      <c r="T733" s="12">
        <v>707</v>
      </c>
      <c r="U733" s="12">
        <v>-7.4550161821506429E-4</v>
      </c>
      <c r="V733" s="12">
        <v>4.1838970336879255E-3</v>
      </c>
    </row>
    <row r="734" spans="1:22" x14ac:dyDescent="0.25">
      <c r="A734" s="3">
        <v>39576</v>
      </c>
      <c r="B734" s="1">
        <v>1699</v>
      </c>
      <c r="C734" s="1">
        <v>1710</v>
      </c>
      <c r="D734" s="1">
        <v>1687</v>
      </c>
      <c r="E734" s="1">
        <v>1707</v>
      </c>
      <c r="F734" s="10">
        <f t="shared" si="114"/>
        <v>8.8652482269504507E-3</v>
      </c>
      <c r="G734" s="1">
        <f t="shared" si="119"/>
        <v>0.59785899613247728</v>
      </c>
      <c r="H734" s="15">
        <f t="shared" si="115"/>
        <v>1.6216216216216273E-2</v>
      </c>
      <c r="I734" s="10">
        <f t="shared" si="110"/>
        <v>4.7086521483226118E-3</v>
      </c>
      <c r="J734" s="15">
        <f t="shared" si="111"/>
        <v>-7.6157000585822532E-3</v>
      </c>
      <c r="K734" s="1">
        <f t="shared" si="112"/>
        <v>-1.7690322828713043E-3</v>
      </c>
      <c r="L734" s="15">
        <f t="shared" si="113"/>
        <v>-5.8466677757109484E-3</v>
      </c>
      <c r="M734" s="19" t="str">
        <f t="shared" si="117"/>
        <v>Compra</v>
      </c>
      <c r="N734" s="10">
        <f t="shared" si="118"/>
        <v>-7.6157000585822532E-3</v>
      </c>
      <c r="O734" s="5">
        <f t="shared" si="116"/>
        <v>-0.18835934060513193</v>
      </c>
      <c r="P734" s="5"/>
      <c r="Q734" s="5"/>
      <c r="R734" s="5"/>
      <c r="T734" s="12">
        <v>708</v>
      </c>
      <c r="U734" s="12">
        <v>1.760907315112415E-4</v>
      </c>
      <c r="V734" s="12">
        <v>-9.8848285955889063E-3</v>
      </c>
    </row>
    <row r="735" spans="1:22" x14ac:dyDescent="0.25">
      <c r="A735" s="3">
        <v>39577</v>
      </c>
      <c r="B735" s="1">
        <v>1711.5</v>
      </c>
      <c r="C735" s="1">
        <v>1715</v>
      </c>
      <c r="D735" s="1">
        <v>1693</v>
      </c>
      <c r="E735" s="1">
        <v>1694</v>
      </c>
      <c r="F735" s="10">
        <f t="shared" si="114"/>
        <v>-7.6157000585822532E-3</v>
      </c>
      <c r="G735" s="1">
        <f t="shared" si="119"/>
        <v>0.11815106049327956</v>
      </c>
      <c r="H735" s="15">
        <f t="shared" si="115"/>
        <v>8.8652482269504507E-3</v>
      </c>
      <c r="I735" s="10">
        <f t="shared" si="110"/>
        <v>-1.0224948875255602E-2</v>
      </c>
      <c r="J735" s="15">
        <f t="shared" si="111"/>
        <v>-1.4167650531286879E-2</v>
      </c>
      <c r="K735" s="1">
        <f t="shared" si="112"/>
        <v>-7.3069041838840008E-4</v>
      </c>
      <c r="L735" s="15">
        <f t="shared" si="113"/>
        <v>-1.343696011289848E-2</v>
      </c>
      <c r="M735" s="19" t="str">
        <f t="shared" si="117"/>
        <v>Compra</v>
      </c>
      <c r="N735" s="10">
        <f t="shared" si="118"/>
        <v>-1.4167650531286879E-2</v>
      </c>
      <c r="O735" s="5">
        <f t="shared" si="116"/>
        <v>-0.20252699113641881</v>
      </c>
      <c r="P735" s="5"/>
      <c r="Q735" s="5"/>
      <c r="R735" s="5"/>
      <c r="T735" s="12">
        <v>709</v>
      </c>
      <c r="U735" s="12">
        <v>-2.8183193654259637E-4</v>
      </c>
      <c r="V735" s="12">
        <v>-3.7550769446569672E-3</v>
      </c>
    </row>
    <row r="736" spans="1:22" x14ac:dyDescent="0.25">
      <c r="A736" s="3">
        <v>39580</v>
      </c>
      <c r="B736" s="1">
        <v>1688</v>
      </c>
      <c r="C736" s="1">
        <v>1688.5</v>
      </c>
      <c r="D736" s="1">
        <v>1669</v>
      </c>
      <c r="E736" s="1">
        <v>1670</v>
      </c>
      <c r="F736" s="10">
        <f t="shared" si="114"/>
        <v>-1.4167650531286879E-2</v>
      </c>
      <c r="G736" s="1">
        <f t="shared" si="119"/>
        <v>0.48279030609303997</v>
      </c>
      <c r="H736" s="15">
        <f t="shared" si="115"/>
        <v>-7.6157000585822532E-3</v>
      </c>
      <c r="I736" s="10">
        <f t="shared" si="110"/>
        <v>-1.0663507109004766E-2</v>
      </c>
      <c r="J736" s="15">
        <f t="shared" si="111"/>
        <v>1.796407185628679E-3</v>
      </c>
      <c r="K736" s="1">
        <f t="shared" si="112"/>
        <v>6.9081196884665562E-4</v>
      </c>
      <c r="L736" s="15">
        <f t="shared" si="113"/>
        <v>1.1055952167820233E-3</v>
      </c>
      <c r="M736" s="19" t="str">
        <f t="shared" si="117"/>
        <v>Compra</v>
      </c>
      <c r="N736" s="10">
        <f t="shared" si="118"/>
        <v>1.796407185628679E-3</v>
      </c>
      <c r="O736" s="5">
        <f t="shared" si="116"/>
        <v>-0.20073058395079013</v>
      </c>
      <c r="P736" s="5"/>
      <c r="Q736" s="5"/>
      <c r="R736" s="5"/>
      <c r="T736" s="12">
        <v>710</v>
      </c>
      <c r="U736" s="12">
        <v>7.8066970117649057E-4</v>
      </c>
      <c r="V736" s="12">
        <v>-6.8605770549692033E-3</v>
      </c>
    </row>
    <row r="737" spans="1:22" x14ac:dyDescent="0.25">
      <c r="A737" s="3">
        <v>39581</v>
      </c>
      <c r="B737" s="1">
        <v>1672.5</v>
      </c>
      <c r="C737" s="1">
        <v>1674</v>
      </c>
      <c r="D737" s="1">
        <v>1662.5</v>
      </c>
      <c r="E737" s="1">
        <v>1673</v>
      </c>
      <c r="F737" s="10">
        <f t="shared" si="114"/>
        <v>1.796407185628679E-3</v>
      </c>
      <c r="G737" s="1">
        <f t="shared" si="119"/>
        <v>0.2518803630764152</v>
      </c>
      <c r="H737" s="15">
        <f t="shared" si="115"/>
        <v>-1.4167650531286879E-2</v>
      </c>
      <c r="I737" s="10">
        <f t="shared" si="110"/>
        <v>2.9895366218246622E-4</v>
      </c>
      <c r="J737" s="15">
        <f t="shared" si="111"/>
        <v>5.9772863120133302E-4</v>
      </c>
      <c r="K737" s="1">
        <f t="shared" si="112"/>
        <v>1.0279647116768558E-3</v>
      </c>
      <c r="L737" s="15">
        <f t="shared" si="113"/>
        <v>-4.302360804755228E-4</v>
      </c>
      <c r="M737" s="19" t="str">
        <f t="shared" si="117"/>
        <v>Compra</v>
      </c>
      <c r="N737" s="10">
        <f t="shared" si="118"/>
        <v>5.9772863120133302E-4</v>
      </c>
      <c r="O737" s="5">
        <f t="shared" si="116"/>
        <v>-0.2001328553195888</v>
      </c>
      <c r="P737" s="5"/>
      <c r="Q737" s="5"/>
      <c r="R737" s="5"/>
      <c r="T737" s="12">
        <v>711</v>
      </c>
      <c r="U737" s="12">
        <v>2.9351906688001575E-4</v>
      </c>
      <c r="V737" s="12">
        <v>-1.1673903165159093E-3</v>
      </c>
    </row>
    <row r="738" spans="1:22" x14ac:dyDescent="0.25">
      <c r="A738" s="3">
        <v>39582</v>
      </c>
      <c r="B738" s="1">
        <v>1672</v>
      </c>
      <c r="C738" s="1">
        <v>1675</v>
      </c>
      <c r="D738" s="1">
        <v>1665</v>
      </c>
      <c r="E738" s="1">
        <v>1674</v>
      </c>
      <c r="F738" s="10">
        <f t="shared" si="114"/>
        <v>5.9772863120133302E-4</v>
      </c>
      <c r="G738" s="1">
        <f t="shared" si="119"/>
        <v>0.28494669452080901</v>
      </c>
      <c r="H738" s="15">
        <f t="shared" si="115"/>
        <v>1.796407185628679E-3</v>
      </c>
      <c r="I738" s="10">
        <f t="shared" si="110"/>
        <v>1.1961722488038617E-3</v>
      </c>
      <c r="J738" s="15">
        <f t="shared" si="111"/>
        <v>-8.960573476702538E-3</v>
      </c>
      <c r="K738" s="1">
        <f t="shared" si="112"/>
        <v>-3.9484517194254484E-4</v>
      </c>
      <c r="L738" s="15">
        <f t="shared" si="113"/>
        <v>-8.5657283047599932E-3</v>
      </c>
      <c r="M738" s="19" t="str">
        <f t="shared" si="117"/>
        <v>Compra</v>
      </c>
      <c r="N738" s="10">
        <f t="shared" si="118"/>
        <v>-8.960573476702538E-3</v>
      </c>
      <c r="O738" s="5">
        <f t="shared" si="116"/>
        <v>-0.20909342879629134</v>
      </c>
      <c r="P738" s="5"/>
      <c r="Q738" s="5"/>
      <c r="R738" s="5"/>
      <c r="T738" s="12">
        <v>712</v>
      </c>
      <c r="U738" s="12">
        <v>3.4008790576545302E-4</v>
      </c>
      <c r="V738" s="12">
        <v>-7.6287176433748067E-3</v>
      </c>
    </row>
    <row r="739" spans="1:22" x14ac:dyDescent="0.25">
      <c r="A739" s="3">
        <v>39583</v>
      </c>
      <c r="B739" s="1">
        <v>1667</v>
      </c>
      <c r="C739" s="1">
        <v>1668</v>
      </c>
      <c r="D739" s="1">
        <v>1656</v>
      </c>
      <c r="E739" s="1">
        <v>1659</v>
      </c>
      <c r="F739" s="10">
        <f t="shared" si="114"/>
        <v>-8.960573476702538E-3</v>
      </c>
      <c r="G739" s="1">
        <f t="shared" si="119"/>
        <v>-0.15379586685852106</v>
      </c>
      <c r="H739" s="15">
        <f t="shared" si="115"/>
        <v>5.9772863120133302E-4</v>
      </c>
      <c r="I739" s="10">
        <f t="shared" si="110"/>
        <v>-4.7990401919616454E-3</v>
      </c>
      <c r="J739" s="15">
        <f t="shared" si="111"/>
        <v>-1.1452682338758291E-2</v>
      </c>
      <c r="K739" s="1">
        <f t="shared" si="112"/>
        <v>-1.0937164970311959E-4</v>
      </c>
      <c r="L739" s="15">
        <f t="shared" si="113"/>
        <v>-1.1343310689055171E-2</v>
      </c>
      <c r="M739" s="19" t="str">
        <f t="shared" si="117"/>
        <v>Compra</v>
      </c>
      <c r="N739" s="10">
        <f t="shared" si="118"/>
        <v>-1.1452682338758291E-2</v>
      </c>
      <c r="O739" s="5">
        <f t="shared" si="116"/>
        <v>-0.22054611113504963</v>
      </c>
      <c r="P739" s="5"/>
      <c r="Q739" s="5"/>
      <c r="R739" s="5"/>
      <c r="T739" s="12">
        <v>713</v>
      </c>
      <c r="U739" s="12">
        <v>1.1314325899609094E-4</v>
      </c>
      <c r="V739" s="12">
        <v>-2.7563150651634459E-3</v>
      </c>
    </row>
    <row r="740" spans="1:22" x14ac:dyDescent="0.25">
      <c r="A740" s="3">
        <v>39584</v>
      </c>
      <c r="B740" s="1">
        <v>1652</v>
      </c>
      <c r="C740" s="1">
        <v>1654</v>
      </c>
      <c r="D740" s="1">
        <v>1640</v>
      </c>
      <c r="E740" s="1">
        <v>1640</v>
      </c>
      <c r="F740" s="10">
        <f t="shared" si="114"/>
        <v>-1.1452682338758291E-2</v>
      </c>
      <c r="G740" s="1">
        <f t="shared" si="119"/>
        <v>-9.4115668373225044E-3</v>
      </c>
      <c r="H740" s="15">
        <f t="shared" si="115"/>
        <v>-8.960573476702538E-3</v>
      </c>
      <c r="I740" s="10">
        <f t="shared" si="110"/>
        <v>-7.2639225181597711E-3</v>
      </c>
      <c r="J740" s="15">
        <f t="shared" si="111"/>
        <v>8.8414634146340987E-3</v>
      </c>
      <c r="K740" s="1">
        <f t="shared" si="112"/>
        <v>7.7305186510614814E-4</v>
      </c>
      <c r="L740" s="15">
        <f t="shared" si="113"/>
        <v>8.0684115495279502E-3</v>
      </c>
      <c r="M740" s="19" t="str">
        <f t="shared" si="117"/>
        <v>Compra</v>
      </c>
      <c r="N740" s="10">
        <f t="shared" si="118"/>
        <v>8.8414634146340987E-3</v>
      </c>
      <c r="O740" s="5">
        <f t="shared" si="116"/>
        <v>-0.21170464772041553</v>
      </c>
      <c r="P740" s="5"/>
      <c r="Q740" s="5"/>
      <c r="R740" s="5"/>
      <c r="T740" s="12">
        <v>714</v>
      </c>
      <c r="U740" s="12">
        <v>5.9660982417852415E-4</v>
      </c>
      <c r="V740" s="12">
        <v>-5.30803503030341E-3</v>
      </c>
    </row>
    <row r="741" spans="1:22" x14ac:dyDescent="0.25">
      <c r="A741" s="3">
        <v>39587</v>
      </c>
      <c r="B741" s="1">
        <v>1647</v>
      </c>
      <c r="C741" s="1">
        <v>1656.5</v>
      </c>
      <c r="D741" s="1">
        <v>1643.5</v>
      </c>
      <c r="E741" s="1">
        <v>1654.5</v>
      </c>
      <c r="F741" s="10">
        <f t="shared" si="114"/>
        <v>8.8414634146340987E-3</v>
      </c>
      <c r="G741" s="1">
        <f t="shared" si="119"/>
        <v>-0.41928825506625245</v>
      </c>
      <c r="H741" s="15">
        <f t="shared" si="115"/>
        <v>-1.1452682338758291E-2</v>
      </c>
      <c r="I741" s="10">
        <f t="shared" si="110"/>
        <v>4.5537340619308253E-3</v>
      </c>
      <c r="J741" s="15">
        <f t="shared" si="111"/>
        <v>1.5110305228165366E-3</v>
      </c>
      <c r="K741" s="1">
        <f t="shared" si="112"/>
        <v>7.5050104273364365E-4</v>
      </c>
      <c r="L741" s="15">
        <f t="shared" si="113"/>
        <v>7.6052948008289295E-4</v>
      </c>
      <c r="M741" s="19" t="str">
        <f t="shared" si="117"/>
        <v>Compra</v>
      </c>
      <c r="N741" s="10">
        <f t="shared" si="118"/>
        <v>1.5110305228165366E-3</v>
      </c>
      <c r="O741" s="5">
        <f t="shared" si="116"/>
        <v>-0.21019361719759899</v>
      </c>
      <c r="P741" s="5"/>
      <c r="Q741" s="5"/>
      <c r="R741" s="5"/>
      <c r="T741" s="12">
        <v>715</v>
      </c>
      <c r="U741" s="12">
        <v>2.7591428447113538E-4</v>
      </c>
      <c r="V741" s="12">
        <v>4.4578135261798208E-3</v>
      </c>
    </row>
    <row r="742" spans="1:22" x14ac:dyDescent="0.25">
      <c r="A742" s="3">
        <v>39588</v>
      </c>
      <c r="B742" s="1">
        <v>1655</v>
      </c>
      <c r="C742" s="1">
        <v>1663</v>
      </c>
      <c r="D742" s="1">
        <v>1653</v>
      </c>
      <c r="E742" s="1">
        <v>1657</v>
      </c>
      <c r="F742" s="10">
        <f t="shared" si="114"/>
        <v>1.5110305228165366E-3</v>
      </c>
      <c r="G742" s="1">
        <f t="shared" si="119"/>
        <v>-2.5068482484336536E-2</v>
      </c>
      <c r="H742" s="15">
        <f t="shared" si="115"/>
        <v>8.8414634146340987E-3</v>
      </c>
      <c r="I742" s="10">
        <f t="shared" si="110"/>
        <v>1.2084592145014117E-3</v>
      </c>
      <c r="J742" s="15">
        <f t="shared" si="111"/>
        <v>7.8455039227518508E-3</v>
      </c>
      <c r="K742" s="1">
        <f t="shared" si="112"/>
        <v>-9.8449088573291017E-4</v>
      </c>
      <c r="L742" s="15">
        <f t="shared" si="113"/>
        <v>8.8299948084847608E-3</v>
      </c>
      <c r="M742" s="19" t="str">
        <f t="shared" si="117"/>
        <v>Compra</v>
      </c>
      <c r="N742" s="10">
        <f t="shared" si="118"/>
        <v>7.8455039227518508E-3</v>
      </c>
      <c r="O742" s="5">
        <f t="shared" si="116"/>
        <v>-0.20234811327484714</v>
      </c>
      <c r="P742" s="5"/>
      <c r="Q742" s="5"/>
      <c r="R742" s="5"/>
      <c r="T742" s="12">
        <v>716</v>
      </c>
      <c r="U742" s="12">
        <v>2.9412592964691805E-4</v>
      </c>
      <c r="V742" s="12">
        <v>-3.8276948342405828E-3</v>
      </c>
    </row>
    <row r="743" spans="1:22" x14ac:dyDescent="0.25">
      <c r="A743" s="3">
        <v>39589</v>
      </c>
      <c r="B743" s="1">
        <v>1651</v>
      </c>
      <c r="C743" s="1">
        <v>1670</v>
      </c>
      <c r="D743" s="1">
        <v>1641</v>
      </c>
      <c r="E743" s="1">
        <v>1670</v>
      </c>
      <c r="F743" s="10">
        <f t="shared" si="114"/>
        <v>7.8455039227518508E-3</v>
      </c>
      <c r="G743" s="1">
        <f t="shared" si="119"/>
        <v>6.2072346283963582E-2</v>
      </c>
      <c r="H743" s="15">
        <f t="shared" si="115"/>
        <v>1.5110305228165366E-3</v>
      </c>
      <c r="I743" s="10">
        <f t="shared" si="110"/>
        <v>1.1508176862507602E-2</v>
      </c>
      <c r="J743" s="15">
        <f t="shared" si="111"/>
        <v>-1.79640718562879E-3</v>
      </c>
      <c r="K743" s="1">
        <f t="shared" si="112"/>
        <v>-5.921899662380875E-4</v>
      </c>
      <c r="L743" s="15">
        <f t="shared" si="113"/>
        <v>-1.2042172193907025E-3</v>
      </c>
      <c r="M743" s="19" t="str">
        <f t="shared" si="117"/>
        <v>Venda</v>
      </c>
      <c r="N743" s="10">
        <f t="shared" si="118"/>
        <v>1.79640718562879E-3</v>
      </c>
      <c r="O743" s="5">
        <f t="shared" si="116"/>
        <v>-0.20055170608921835</v>
      </c>
      <c r="P743" s="5"/>
      <c r="Q743" s="5"/>
      <c r="R743" s="5"/>
      <c r="T743" s="12">
        <v>717</v>
      </c>
      <c r="U743" s="12">
        <v>-4.3438834543868207E-4</v>
      </c>
      <c r="V743" s="12">
        <v>-4.8847605907315662E-3</v>
      </c>
    </row>
    <row r="744" spans="1:22" x14ac:dyDescent="0.25">
      <c r="A744" s="3">
        <v>39591</v>
      </c>
      <c r="B744" s="1">
        <v>1656</v>
      </c>
      <c r="C744" s="1">
        <v>1668</v>
      </c>
      <c r="D744" s="1">
        <v>1653</v>
      </c>
      <c r="E744" s="1">
        <v>1667</v>
      </c>
      <c r="F744" s="10">
        <f t="shared" si="114"/>
        <v>-1.79640718562879E-3</v>
      </c>
      <c r="G744" s="1">
        <f t="shared" si="119"/>
        <v>4.1640685832267578E-2</v>
      </c>
      <c r="H744" s="15">
        <f t="shared" si="115"/>
        <v>7.8455039227518508E-3</v>
      </c>
      <c r="I744" s="10">
        <f t="shared" si="110"/>
        <v>6.6425120772946045E-3</v>
      </c>
      <c r="J744" s="15">
        <f t="shared" si="111"/>
        <v>-5.3989202159567817E-3</v>
      </c>
      <c r="K744" s="1">
        <f t="shared" si="112"/>
        <v>-1.0309802229193344E-3</v>
      </c>
      <c r="L744" s="15">
        <f t="shared" si="113"/>
        <v>-4.3679399930374469E-3</v>
      </c>
      <c r="M744" s="19" t="str">
        <f t="shared" si="117"/>
        <v>Compra</v>
      </c>
      <c r="N744" s="10">
        <f t="shared" si="118"/>
        <v>-5.3989202159567817E-3</v>
      </c>
      <c r="O744" s="5">
        <f t="shared" si="116"/>
        <v>-0.20595062630517513</v>
      </c>
      <c r="P744" s="5"/>
      <c r="Q744" s="5"/>
      <c r="R744" s="5"/>
      <c r="T744" s="12">
        <v>718</v>
      </c>
      <c r="U744" s="12">
        <v>3.138806111451023E-4</v>
      </c>
      <c r="V744" s="12">
        <v>-9.5236251150072407E-3</v>
      </c>
    </row>
    <row r="745" spans="1:22" x14ac:dyDescent="0.25">
      <c r="A745" s="3">
        <v>39594</v>
      </c>
      <c r="B745" s="1">
        <v>1665</v>
      </c>
      <c r="C745" s="1">
        <v>1665.5</v>
      </c>
      <c r="D745" s="1">
        <v>1658</v>
      </c>
      <c r="E745" s="1">
        <v>1658</v>
      </c>
      <c r="F745" s="10">
        <f t="shared" si="114"/>
        <v>-5.3989202159567817E-3</v>
      </c>
      <c r="G745" s="1">
        <f t="shared" si="119"/>
        <v>-0.33638856264358868</v>
      </c>
      <c r="H745" s="15">
        <f t="shared" si="115"/>
        <v>-1.79640718562879E-3</v>
      </c>
      <c r="I745" s="10">
        <f t="shared" si="110"/>
        <v>-4.2042042042041983E-3</v>
      </c>
      <c r="J745" s="15">
        <f t="shared" si="111"/>
        <v>7.539203860072341E-3</v>
      </c>
      <c r="K745" s="1">
        <f t="shared" si="112"/>
        <v>1.0285703485369008E-4</v>
      </c>
      <c r="L745" s="15">
        <f t="shared" si="113"/>
        <v>7.4363468252186512E-3</v>
      </c>
      <c r="M745" s="19" t="str">
        <f t="shared" si="117"/>
        <v>Compra</v>
      </c>
      <c r="N745" s="10">
        <f t="shared" si="118"/>
        <v>7.539203860072341E-3</v>
      </c>
      <c r="O745" s="5">
        <f t="shared" si="116"/>
        <v>-0.19841142244510279</v>
      </c>
      <c r="P745" s="5"/>
      <c r="Q745" s="5"/>
      <c r="R745" s="5"/>
      <c r="T745" s="12">
        <v>719</v>
      </c>
      <c r="U745" s="12">
        <v>4.1581766845849734E-4</v>
      </c>
      <c r="V745" s="12">
        <v>-6.7126692426713892E-3</v>
      </c>
    </row>
    <row r="746" spans="1:22" x14ac:dyDescent="0.25">
      <c r="A746" s="3">
        <v>39595</v>
      </c>
      <c r="B746" s="1">
        <v>1657</v>
      </c>
      <c r="C746" s="1">
        <v>1675.5</v>
      </c>
      <c r="D746" s="1">
        <v>1657</v>
      </c>
      <c r="E746" s="1">
        <v>1670.5</v>
      </c>
      <c r="F746" s="10">
        <f t="shared" si="114"/>
        <v>7.539203860072341E-3</v>
      </c>
      <c r="G746" s="1">
        <f t="shared" si="119"/>
        <v>-0.27455623462019368</v>
      </c>
      <c r="H746" s="15">
        <f t="shared" si="115"/>
        <v>-5.3989202159567817E-3</v>
      </c>
      <c r="I746" s="10">
        <f t="shared" si="110"/>
        <v>8.1472540736269305E-3</v>
      </c>
      <c r="J746" s="15">
        <f t="shared" si="111"/>
        <v>-1.0475905417539622E-2</v>
      </c>
      <c r="K746" s="1">
        <f t="shared" si="112"/>
        <v>1.2257064344025159E-4</v>
      </c>
      <c r="L746" s="15">
        <f t="shared" si="113"/>
        <v>-1.0598476060979873E-2</v>
      </c>
      <c r="M746" s="19" t="str">
        <f t="shared" si="117"/>
        <v>Compra</v>
      </c>
      <c r="N746" s="10">
        <f t="shared" si="118"/>
        <v>-1.0475905417539622E-2</v>
      </c>
      <c r="O746" s="5">
        <f t="shared" si="116"/>
        <v>-0.20888732786264241</v>
      </c>
      <c r="P746" s="5"/>
      <c r="Q746" s="5"/>
      <c r="R746" s="5"/>
      <c r="T746" s="12">
        <v>720</v>
      </c>
      <c r="U746" s="12">
        <v>6.8739212045917529E-4</v>
      </c>
      <c r="V746" s="12">
        <v>1.1382613914543791E-2</v>
      </c>
    </row>
    <row r="747" spans="1:22" x14ac:dyDescent="0.25">
      <c r="A747" s="3">
        <v>39596</v>
      </c>
      <c r="B747" s="1">
        <v>1665</v>
      </c>
      <c r="C747" s="1">
        <v>1672</v>
      </c>
      <c r="D747" s="1">
        <v>1653</v>
      </c>
      <c r="E747" s="1">
        <v>1653</v>
      </c>
      <c r="F747" s="10">
        <f t="shared" si="114"/>
        <v>-1.0475905417539622E-2</v>
      </c>
      <c r="G747" s="1">
        <f t="shared" si="119"/>
        <v>-0.80300463474730155</v>
      </c>
      <c r="H747" s="15">
        <f t="shared" si="115"/>
        <v>7.539203860072341E-3</v>
      </c>
      <c r="I747" s="10">
        <f t="shared" si="110"/>
        <v>-7.2072072072072446E-3</v>
      </c>
      <c r="J747" s="15">
        <f t="shared" si="111"/>
        <v>-8.7719298245614308E-3</v>
      </c>
      <c r="K747" s="1">
        <f t="shared" si="112"/>
        <v>-6.0249573532826907E-4</v>
      </c>
      <c r="L747" s="15">
        <f t="shared" si="113"/>
        <v>-8.1694340892331622E-3</v>
      </c>
      <c r="M747" s="19" t="str">
        <f t="shared" si="117"/>
        <v>Compra</v>
      </c>
      <c r="N747" s="10">
        <f t="shared" si="118"/>
        <v>-8.7719298245614308E-3</v>
      </c>
      <c r="O747" s="5">
        <f t="shared" si="116"/>
        <v>-0.21765925768720384</v>
      </c>
      <c r="P747" s="5"/>
      <c r="Q747" s="5"/>
      <c r="R747" s="5"/>
      <c r="T747" s="12">
        <v>721</v>
      </c>
      <c r="U747" s="12">
        <v>1.1101946018127169E-4</v>
      </c>
      <c r="V747" s="12">
        <v>-9.3537147493882311E-3</v>
      </c>
    </row>
    <row r="748" spans="1:22" x14ac:dyDescent="0.25">
      <c r="A748" s="3">
        <v>39597</v>
      </c>
      <c r="B748" s="1">
        <v>1652</v>
      </c>
      <c r="C748" s="1">
        <v>1652</v>
      </c>
      <c r="D748" s="1">
        <v>1635</v>
      </c>
      <c r="E748" s="1">
        <v>1638.5</v>
      </c>
      <c r="F748" s="10">
        <f t="shared" si="114"/>
        <v>-8.7719298245614308E-3</v>
      </c>
      <c r="G748" s="1">
        <f t="shared" si="119"/>
        <v>-0.15736008122821257</v>
      </c>
      <c r="H748" s="15">
        <f t="shared" si="115"/>
        <v>-1.0475905417539622E-2</v>
      </c>
      <c r="I748" s="10">
        <f t="shared" si="110"/>
        <v>-8.1719128329297286E-3</v>
      </c>
      <c r="J748" s="15">
        <f t="shared" si="111"/>
        <v>-5.1876716509001719E-3</v>
      </c>
      <c r="K748" s="1">
        <f t="shared" si="112"/>
        <v>9.404907839325829E-4</v>
      </c>
      <c r="L748" s="15">
        <f t="shared" si="113"/>
        <v>-6.1281624348327544E-3</v>
      </c>
      <c r="M748" s="19" t="str">
        <f t="shared" si="117"/>
        <v>Compra</v>
      </c>
      <c r="N748" s="10">
        <f t="shared" si="118"/>
        <v>-5.1876716509001719E-3</v>
      </c>
      <c r="O748" s="5">
        <f t="shared" si="116"/>
        <v>-0.22284692933810402</v>
      </c>
      <c r="P748" s="5"/>
      <c r="Q748" s="5"/>
      <c r="R748" s="5"/>
      <c r="T748" s="12">
        <v>722</v>
      </c>
      <c r="U748" s="12">
        <v>-1.1860035640916761E-3</v>
      </c>
      <c r="V748" s="12">
        <v>-2.1242582475243018E-3</v>
      </c>
    </row>
    <row r="749" spans="1:22" x14ac:dyDescent="0.25">
      <c r="A749" s="3">
        <v>39598</v>
      </c>
      <c r="B749" s="1">
        <v>1633</v>
      </c>
      <c r="C749" s="1">
        <v>1633</v>
      </c>
      <c r="D749" s="1">
        <v>1628</v>
      </c>
      <c r="E749" s="1">
        <v>1630</v>
      </c>
      <c r="F749" s="10">
        <f t="shared" si="114"/>
        <v>-5.1876716509001719E-3</v>
      </c>
      <c r="G749" s="1">
        <f t="shared" si="119"/>
        <v>-0.27822458966686403</v>
      </c>
      <c r="H749" s="15">
        <f t="shared" si="115"/>
        <v>-8.7719298245614308E-3</v>
      </c>
      <c r="I749" s="10">
        <f t="shared" si="110"/>
        <v>-1.837109614207022E-3</v>
      </c>
      <c r="J749" s="15">
        <f t="shared" si="111"/>
        <v>4.2944785276073372E-3</v>
      </c>
      <c r="K749" s="1">
        <f t="shared" si="112"/>
        <v>6.5315442477815772E-4</v>
      </c>
      <c r="L749" s="15">
        <f t="shared" si="113"/>
        <v>3.6413241028291797E-3</v>
      </c>
      <c r="M749" s="19" t="str">
        <f t="shared" si="117"/>
        <v>Compra</v>
      </c>
      <c r="N749" s="10">
        <f t="shared" si="118"/>
        <v>4.2944785276073372E-3</v>
      </c>
      <c r="O749" s="5">
        <f t="shared" si="116"/>
        <v>-0.21855245081049668</v>
      </c>
      <c r="P749" s="5"/>
      <c r="Q749" s="5"/>
      <c r="R749" s="5"/>
      <c r="T749" s="12">
        <v>723</v>
      </c>
      <c r="U749" s="12">
        <v>6.9902118910189503E-4</v>
      </c>
      <c r="V749" s="12">
        <v>1.2586002965487536E-2</v>
      </c>
    </row>
    <row r="750" spans="1:22" x14ac:dyDescent="0.25">
      <c r="A750" s="3">
        <v>39601</v>
      </c>
      <c r="B750" s="1">
        <v>1641</v>
      </c>
      <c r="C750" s="1">
        <v>1648</v>
      </c>
      <c r="D750" s="1">
        <v>1637</v>
      </c>
      <c r="E750" s="1">
        <v>1637</v>
      </c>
      <c r="F750" s="10">
        <f t="shared" si="114"/>
        <v>4.2944785276073372E-3</v>
      </c>
      <c r="G750" s="1">
        <f t="shared" si="119"/>
        <v>-0.30350413787940217</v>
      </c>
      <c r="H750" s="15">
        <f t="shared" si="115"/>
        <v>-5.1876716509001719E-3</v>
      </c>
      <c r="I750" s="10">
        <f t="shared" si="110"/>
        <v>-2.4375380865325758E-3</v>
      </c>
      <c r="J750" s="15">
        <f t="shared" si="111"/>
        <v>3.0543677458765295E-3</v>
      </c>
      <c r="K750" s="1">
        <f t="shared" si="112"/>
        <v>3.5550023030372007E-4</v>
      </c>
      <c r="L750" s="15">
        <f t="shared" si="113"/>
        <v>2.6988675155728095E-3</v>
      </c>
      <c r="M750" s="19" t="str">
        <f t="shared" si="117"/>
        <v>Compra</v>
      </c>
      <c r="N750" s="10">
        <f t="shared" si="118"/>
        <v>3.0543677458765295E-3</v>
      </c>
      <c r="O750" s="5">
        <f t="shared" si="116"/>
        <v>-0.21549808306462015</v>
      </c>
      <c r="P750" s="5"/>
      <c r="Q750" s="5"/>
      <c r="R750" s="5"/>
      <c r="T750" s="12">
        <v>724</v>
      </c>
      <c r="U750" s="12">
        <v>-1.1366495429484288E-4</v>
      </c>
      <c r="V750" s="12">
        <v>-5.5478368335477946E-3</v>
      </c>
    </row>
    <row r="751" spans="1:22" x14ac:dyDescent="0.25">
      <c r="A751" s="3">
        <v>39602</v>
      </c>
      <c r="B751" s="1">
        <v>1632</v>
      </c>
      <c r="C751" s="1">
        <v>1642</v>
      </c>
      <c r="D751" s="1">
        <v>1628</v>
      </c>
      <c r="E751" s="1">
        <v>1642</v>
      </c>
      <c r="F751" s="10">
        <f t="shared" si="114"/>
        <v>3.0543677458765295E-3</v>
      </c>
      <c r="G751" s="1">
        <f t="shared" si="119"/>
        <v>2.4088608055248598E-2</v>
      </c>
      <c r="H751" s="15">
        <f t="shared" si="115"/>
        <v>4.2944785276073372E-3</v>
      </c>
      <c r="I751" s="10">
        <f t="shared" si="110"/>
        <v>6.1274509803921351E-3</v>
      </c>
      <c r="J751" s="15">
        <f t="shared" si="111"/>
        <v>-1.2180267965895553E-3</v>
      </c>
      <c r="K751" s="1">
        <f t="shared" si="112"/>
        <v>-7.0615733814756128E-4</v>
      </c>
      <c r="L751" s="15">
        <f t="shared" si="113"/>
        <v>-5.1186945844199398E-4</v>
      </c>
      <c r="M751" s="19" t="str">
        <f t="shared" si="117"/>
        <v>Compra</v>
      </c>
      <c r="N751" s="10">
        <f t="shared" si="118"/>
        <v>-1.2180267965895553E-3</v>
      </c>
      <c r="O751" s="5">
        <f t="shared" si="116"/>
        <v>-0.2167161098612097</v>
      </c>
      <c r="P751" s="5"/>
      <c r="Q751" s="5"/>
      <c r="R751" s="5"/>
      <c r="T751" s="12">
        <v>725</v>
      </c>
      <c r="U751" s="12">
        <v>-1.1296006261613807E-3</v>
      </c>
      <c r="V751" s="12">
        <v>1.281674476760572E-2</v>
      </c>
    </row>
    <row r="752" spans="1:22" x14ac:dyDescent="0.25">
      <c r="A752" s="3">
        <v>39603</v>
      </c>
      <c r="B752" s="1">
        <v>1640</v>
      </c>
      <c r="C752" s="1">
        <v>1646.5</v>
      </c>
      <c r="D752" s="1">
        <v>1634.5</v>
      </c>
      <c r="E752" s="1">
        <v>1640</v>
      </c>
      <c r="F752" s="10">
        <f t="shared" si="114"/>
        <v>-1.2180267965895553E-3</v>
      </c>
      <c r="G752" s="1">
        <f t="shared" si="119"/>
        <v>0.53427848958199831</v>
      </c>
      <c r="H752" s="15">
        <f t="shared" si="115"/>
        <v>3.0543677458765295E-3</v>
      </c>
      <c r="I752" s="10">
        <f t="shared" si="110"/>
        <v>0</v>
      </c>
      <c r="J752" s="15">
        <f t="shared" si="111"/>
        <v>-1.2195121951219523E-3</v>
      </c>
      <c r="K752" s="1">
        <f t="shared" si="112"/>
        <v>-4.993978592072629E-4</v>
      </c>
      <c r="L752" s="15">
        <f t="shared" si="113"/>
        <v>-7.201143359146894E-4</v>
      </c>
      <c r="M752" s="19" t="str">
        <f t="shared" si="117"/>
        <v>Compra</v>
      </c>
      <c r="N752" s="10">
        <f t="shared" si="118"/>
        <v>-1.2195121951219523E-3</v>
      </c>
      <c r="O752" s="5">
        <f t="shared" si="116"/>
        <v>-0.21793562205633166</v>
      </c>
      <c r="P752" s="5"/>
      <c r="Q752" s="5"/>
      <c r="R752" s="5"/>
      <c r="T752" s="12">
        <v>726</v>
      </c>
      <c r="U752" s="12">
        <v>9.4063577259452828E-5</v>
      </c>
      <c r="V752" s="12">
        <v>1.1161860593356597E-2</v>
      </c>
    </row>
    <row r="753" spans="1:22" x14ac:dyDescent="0.25">
      <c r="A753" s="3">
        <v>39604</v>
      </c>
      <c r="B753" s="1">
        <v>1637</v>
      </c>
      <c r="C753" s="1">
        <v>1645</v>
      </c>
      <c r="D753" s="1">
        <v>1631</v>
      </c>
      <c r="E753" s="1">
        <v>1638</v>
      </c>
      <c r="F753" s="10">
        <f t="shared" si="114"/>
        <v>-1.2195121951219523E-3</v>
      </c>
      <c r="G753" s="1">
        <f t="shared" si="119"/>
        <v>0.27865257203718946</v>
      </c>
      <c r="H753" s="15">
        <f t="shared" si="115"/>
        <v>-1.2180267965895553E-3</v>
      </c>
      <c r="I753" s="10">
        <f t="shared" si="110"/>
        <v>6.1087354917521708E-4</v>
      </c>
      <c r="J753" s="15">
        <f t="shared" si="111"/>
        <v>3.0525030525030417E-3</v>
      </c>
      <c r="K753" s="1">
        <f t="shared" si="112"/>
        <v>-1.1640001477732733E-4</v>
      </c>
      <c r="L753" s="15">
        <f t="shared" si="113"/>
        <v>3.168903067280369E-3</v>
      </c>
      <c r="M753" s="19" t="str">
        <f t="shared" si="117"/>
        <v>Compra</v>
      </c>
      <c r="N753" s="10">
        <f t="shared" si="118"/>
        <v>3.0525030525030417E-3</v>
      </c>
      <c r="O753" s="5">
        <f t="shared" si="116"/>
        <v>-0.21488311900382862</v>
      </c>
      <c r="P753" s="5"/>
      <c r="Q753" s="5"/>
      <c r="R753" s="5"/>
      <c r="T753" s="12">
        <v>727</v>
      </c>
      <c r="U753" s="12">
        <v>-1.3197691123548795E-3</v>
      </c>
      <c r="V753" s="12">
        <v>-9.5179578940891522E-3</v>
      </c>
    </row>
    <row r="754" spans="1:22" x14ac:dyDescent="0.25">
      <c r="A754" s="3">
        <v>39605</v>
      </c>
      <c r="B754" s="1">
        <v>1633</v>
      </c>
      <c r="C754" s="1">
        <v>1643.5</v>
      </c>
      <c r="D754" s="1">
        <v>1632</v>
      </c>
      <c r="E754" s="1">
        <v>1643</v>
      </c>
      <c r="F754" s="10">
        <f t="shared" si="114"/>
        <v>3.0525030525030417E-3</v>
      </c>
      <c r="G754" s="1">
        <f t="shared" si="119"/>
        <v>-0.25466559074991763</v>
      </c>
      <c r="H754" s="15">
        <f t="shared" si="115"/>
        <v>-1.2195121951219523E-3</v>
      </c>
      <c r="I754" s="10">
        <f t="shared" si="110"/>
        <v>6.1236987140231847E-3</v>
      </c>
      <c r="J754" s="15">
        <f t="shared" si="111"/>
        <v>-6.0864272671941055E-3</v>
      </c>
      <c r="K754" s="1">
        <f t="shared" si="112"/>
        <v>-1.9784159122752915E-4</v>
      </c>
      <c r="L754" s="15">
        <f t="shared" si="113"/>
        <v>-5.8885856759665761E-3</v>
      </c>
      <c r="M754" s="19" t="str">
        <f t="shared" si="117"/>
        <v>Venda</v>
      </c>
      <c r="N754" s="10">
        <f t="shared" si="118"/>
        <v>6.0864272671941055E-3</v>
      </c>
      <c r="O754" s="5">
        <f t="shared" si="116"/>
        <v>-0.20879669173663451</v>
      </c>
      <c r="P754" s="5"/>
      <c r="Q754" s="5"/>
      <c r="R754" s="5"/>
      <c r="T754" s="12">
        <v>728</v>
      </c>
      <c r="U754" s="12">
        <v>-9.2764986817047215E-4</v>
      </c>
      <c r="V754" s="12">
        <v>-1.1213303640861188E-2</v>
      </c>
    </row>
    <row r="755" spans="1:22" x14ac:dyDescent="0.25">
      <c r="A755" s="3">
        <v>39608</v>
      </c>
      <c r="B755" s="1">
        <v>1640</v>
      </c>
      <c r="C755" s="1">
        <v>1640</v>
      </c>
      <c r="D755" s="1">
        <v>1631</v>
      </c>
      <c r="E755" s="1">
        <v>1633</v>
      </c>
      <c r="F755" s="10">
        <f t="shared" si="114"/>
        <v>-6.0864272671941055E-3</v>
      </c>
      <c r="G755" s="1">
        <f t="shared" si="119"/>
        <v>-0.27650419453338004</v>
      </c>
      <c r="H755" s="15">
        <f t="shared" si="115"/>
        <v>3.0525030525030417E-3</v>
      </c>
      <c r="I755" s="10">
        <f t="shared" si="110"/>
        <v>-4.2682926829268331E-3</v>
      </c>
      <c r="J755" s="15">
        <f t="shared" si="111"/>
        <v>1.2859767299448821E-2</v>
      </c>
      <c r="K755" s="1">
        <f t="shared" si="112"/>
        <v>-3.2588121082974394E-4</v>
      </c>
      <c r="L755" s="15">
        <f t="shared" si="113"/>
        <v>1.3185648510278565E-2</v>
      </c>
      <c r="M755" s="19" t="str">
        <f t="shared" si="117"/>
        <v>Compra</v>
      </c>
      <c r="N755" s="10">
        <f t="shared" si="118"/>
        <v>1.2859767299448821E-2</v>
      </c>
      <c r="O755" s="5">
        <f t="shared" si="116"/>
        <v>-0.19593692443718569</v>
      </c>
      <c r="P755" s="5"/>
      <c r="Q755" s="5"/>
      <c r="R755" s="5"/>
      <c r="T755" s="12">
        <v>729</v>
      </c>
      <c r="U755" s="12">
        <v>6.4870366672221036E-4</v>
      </c>
      <c r="V755" s="12">
        <v>-2.1475046259548151E-3</v>
      </c>
    </row>
    <row r="756" spans="1:22" x14ac:dyDescent="0.25">
      <c r="A756" s="3">
        <v>39609</v>
      </c>
      <c r="B756" s="1">
        <v>1640</v>
      </c>
      <c r="C756" s="1">
        <v>1658</v>
      </c>
      <c r="D756" s="1">
        <v>1634</v>
      </c>
      <c r="E756" s="1">
        <v>1654</v>
      </c>
      <c r="F756" s="10">
        <f t="shared" si="114"/>
        <v>1.2859767299448821E-2</v>
      </c>
      <c r="G756" s="1">
        <f t="shared" si="119"/>
        <v>-1.7260050234873872</v>
      </c>
      <c r="H756" s="15">
        <f t="shared" si="115"/>
        <v>-6.0864272671941055E-3</v>
      </c>
      <c r="I756" s="10">
        <f t="shared" si="110"/>
        <v>8.5365853658536661E-3</v>
      </c>
      <c r="J756" s="15">
        <f t="shared" si="111"/>
        <v>-4.232164449818665E-3</v>
      </c>
      <c r="K756" s="1">
        <f t="shared" si="112"/>
        <v>3.0436154245813327E-4</v>
      </c>
      <c r="L756" s="15">
        <f t="shared" si="113"/>
        <v>-4.5365259922767985E-3</v>
      </c>
      <c r="M756" s="19" t="str">
        <f t="shared" si="117"/>
        <v>Compra</v>
      </c>
      <c r="N756" s="10">
        <f t="shared" si="118"/>
        <v>-4.232164449818665E-3</v>
      </c>
      <c r="O756" s="5">
        <f t="shared" si="116"/>
        <v>-0.20016908888700435</v>
      </c>
      <c r="P756" s="5"/>
      <c r="Q756" s="5"/>
      <c r="R756" s="5"/>
      <c r="T756" s="12">
        <v>730</v>
      </c>
      <c r="U756" s="12">
        <v>8.2989064093807303E-4</v>
      </c>
      <c r="V756" s="12">
        <v>-1.1301007880410924E-3</v>
      </c>
    </row>
    <row r="757" spans="1:22" x14ac:dyDescent="0.25">
      <c r="A757" s="3">
        <v>39610</v>
      </c>
      <c r="B757" s="1">
        <v>1646</v>
      </c>
      <c r="C757" s="1">
        <v>1660</v>
      </c>
      <c r="D757" s="1">
        <v>1645</v>
      </c>
      <c r="E757" s="1">
        <v>1647</v>
      </c>
      <c r="F757" s="10">
        <f t="shared" si="114"/>
        <v>-4.232164449818665E-3</v>
      </c>
      <c r="G757" s="1">
        <f t="shared" si="119"/>
        <v>-0.78499786304451913</v>
      </c>
      <c r="H757" s="15">
        <f t="shared" si="115"/>
        <v>1.2859767299448821E-2</v>
      </c>
      <c r="I757" s="10">
        <f t="shared" si="110"/>
        <v>6.0753341433783525E-4</v>
      </c>
      <c r="J757" s="15">
        <f t="shared" si="111"/>
        <v>-3.0358227079538835E-3</v>
      </c>
      <c r="K757" s="1">
        <f t="shared" si="112"/>
        <v>-1.2540071736583311E-3</v>
      </c>
      <c r="L757" s="15">
        <f t="shared" si="113"/>
        <v>-1.7818155342955524E-3</v>
      </c>
      <c r="M757" s="19" t="str">
        <f t="shared" si="117"/>
        <v>Compra</v>
      </c>
      <c r="N757" s="10">
        <f t="shared" si="118"/>
        <v>-3.0358227079538835E-3</v>
      </c>
      <c r="O757" s="5">
        <f t="shared" si="116"/>
        <v>-0.20320491159495824</v>
      </c>
      <c r="P757" s="5"/>
      <c r="Q757" s="5"/>
      <c r="R757" s="5"/>
      <c r="T757" s="12">
        <v>731</v>
      </c>
      <c r="U757" s="12">
        <v>-2.2452290795746167E-5</v>
      </c>
      <c r="V757" s="12">
        <v>1.623866850701202E-2</v>
      </c>
    </row>
    <row r="758" spans="1:22" x14ac:dyDescent="0.25">
      <c r="A758" s="3">
        <v>39611</v>
      </c>
      <c r="B758" s="1">
        <v>1645</v>
      </c>
      <c r="C758" s="1">
        <v>1656.5</v>
      </c>
      <c r="D758" s="1">
        <v>1640</v>
      </c>
      <c r="E758" s="1">
        <v>1642</v>
      </c>
      <c r="F758" s="10">
        <f t="shared" si="114"/>
        <v>-3.0358227079538835E-3</v>
      </c>
      <c r="G758" s="1">
        <f t="shared" si="119"/>
        <v>-0.63519915086286427</v>
      </c>
      <c r="H758" s="15">
        <f t="shared" si="115"/>
        <v>-4.232164449818665E-3</v>
      </c>
      <c r="I758" s="10">
        <f t="shared" si="110"/>
        <v>-1.8237082066869803E-3</v>
      </c>
      <c r="J758" s="15">
        <f t="shared" si="111"/>
        <v>-1.2180267965895553E-3</v>
      </c>
      <c r="K758" s="1">
        <f t="shared" si="112"/>
        <v>2.872200443798663E-4</v>
      </c>
      <c r="L758" s="15">
        <f t="shared" si="113"/>
        <v>-1.5052468409694215E-3</v>
      </c>
      <c r="M758" s="19" t="str">
        <f t="shared" si="117"/>
        <v>Compra</v>
      </c>
      <c r="N758" s="10">
        <f t="shared" si="118"/>
        <v>-1.2180267965895553E-3</v>
      </c>
      <c r="O758" s="5">
        <f t="shared" si="116"/>
        <v>-0.20442293839154779</v>
      </c>
      <c r="P758" s="5"/>
      <c r="Q758" s="5"/>
      <c r="R758" s="5"/>
      <c r="T758" s="12">
        <v>732</v>
      </c>
      <c r="U758" s="12">
        <v>-4.5285643727365106E-4</v>
      </c>
      <c r="V758" s="12">
        <v>9.3181046642241017E-3</v>
      </c>
    </row>
    <row r="759" spans="1:22" x14ac:dyDescent="0.25">
      <c r="A759" s="3">
        <v>39612</v>
      </c>
      <c r="B759" s="1">
        <v>1645</v>
      </c>
      <c r="C759" s="1">
        <v>1648</v>
      </c>
      <c r="D759" s="1">
        <v>1637</v>
      </c>
      <c r="E759" s="1">
        <v>1640</v>
      </c>
      <c r="F759" s="10">
        <f t="shared" si="114"/>
        <v>-1.2180267965895553E-3</v>
      </c>
      <c r="G759" s="1">
        <f t="shared" si="119"/>
        <v>-0.56345526431001502</v>
      </c>
      <c r="H759" s="15">
        <f t="shared" si="115"/>
        <v>-3.0358227079538835E-3</v>
      </c>
      <c r="I759" s="10">
        <f t="shared" si="110"/>
        <v>-3.0395136778115228E-3</v>
      </c>
      <c r="J759" s="15">
        <f t="shared" si="111"/>
        <v>-6.0975609756097615E-3</v>
      </c>
      <c r="K759" s="1">
        <f t="shared" si="112"/>
        <v>2.0451991839698927E-4</v>
      </c>
      <c r="L759" s="15">
        <f t="shared" si="113"/>
        <v>-6.3020808940067504E-3</v>
      </c>
      <c r="M759" s="19" t="str">
        <f t="shared" si="117"/>
        <v>Compra</v>
      </c>
      <c r="N759" s="10">
        <f t="shared" si="118"/>
        <v>-6.0975609756097615E-3</v>
      </c>
      <c r="O759" s="5">
        <f t="shared" si="116"/>
        <v>-0.21052049936715755</v>
      </c>
      <c r="P759" s="5"/>
      <c r="Q759" s="5"/>
      <c r="R759" s="5"/>
      <c r="T759" s="12">
        <v>733</v>
      </c>
      <c r="U759" s="12">
        <v>-1.7690322828713043E-3</v>
      </c>
      <c r="V759" s="12">
        <v>-5.8466677757109484E-3</v>
      </c>
    </row>
    <row r="760" spans="1:22" x14ac:dyDescent="0.25">
      <c r="A760" s="3">
        <v>39615</v>
      </c>
      <c r="B760" s="1">
        <v>1634</v>
      </c>
      <c r="C760" s="1">
        <v>1637</v>
      </c>
      <c r="D760" s="1">
        <v>1630</v>
      </c>
      <c r="E760" s="1">
        <v>1630</v>
      </c>
      <c r="F760" s="10">
        <f t="shared" si="114"/>
        <v>-6.0975609756097615E-3</v>
      </c>
      <c r="G760" s="1">
        <f t="shared" si="119"/>
        <v>-0.47435826512804341</v>
      </c>
      <c r="H760" s="15">
        <f t="shared" si="115"/>
        <v>-1.2180267965895553E-3</v>
      </c>
      <c r="I760" s="10">
        <f t="shared" si="110"/>
        <v>-2.4479804161566809E-3</v>
      </c>
      <c r="J760" s="15">
        <f t="shared" si="111"/>
        <v>-7.3619631901840066E-3</v>
      </c>
      <c r="K760" s="1">
        <f t="shared" si="112"/>
        <v>2.3318780053074098E-5</v>
      </c>
      <c r="L760" s="15">
        <f t="shared" si="113"/>
        <v>-7.3852819702370804E-3</v>
      </c>
      <c r="M760" s="19" t="str">
        <f t="shared" si="117"/>
        <v>Compra</v>
      </c>
      <c r="N760" s="10">
        <f t="shared" si="118"/>
        <v>-7.3619631901840066E-3</v>
      </c>
      <c r="O760" s="5">
        <f t="shared" si="116"/>
        <v>-0.21788246255734156</v>
      </c>
      <c r="P760" s="5"/>
      <c r="Q760" s="5"/>
      <c r="R760" s="5"/>
      <c r="T760" s="12">
        <v>734</v>
      </c>
      <c r="U760" s="12">
        <v>-7.3069041838840008E-4</v>
      </c>
      <c r="V760" s="12">
        <v>-1.343696011289848E-2</v>
      </c>
    </row>
    <row r="761" spans="1:22" x14ac:dyDescent="0.25">
      <c r="A761" s="3">
        <v>39616</v>
      </c>
      <c r="B761" s="1">
        <v>1625</v>
      </c>
      <c r="C761" s="1">
        <v>1625</v>
      </c>
      <c r="D761" s="1">
        <v>1613.5</v>
      </c>
      <c r="E761" s="1">
        <v>1618</v>
      </c>
      <c r="F761" s="10">
        <f t="shared" si="114"/>
        <v>-7.3619631901840066E-3</v>
      </c>
      <c r="G761" s="1">
        <f t="shared" si="119"/>
        <v>2.9805186085031535E-2</v>
      </c>
      <c r="H761" s="15">
        <f t="shared" si="115"/>
        <v>-6.0975609756097615E-3</v>
      </c>
      <c r="I761" s="10">
        <f t="shared" si="110"/>
        <v>-4.3076923076923457E-3</v>
      </c>
      <c r="J761" s="15">
        <f t="shared" si="111"/>
        <v>-3.7082818294190689E-3</v>
      </c>
      <c r="K761" s="1">
        <f t="shared" si="112"/>
        <v>4.4917232208793918E-4</v>
      </c>
      <c r="L761" s="15">
        <f t="shared" si="113"/>
        <v>-4.157454151507008E-3</v>
      </c>
      <c r="M761" s="19" t="str">
        <f t="shared" si="117"/>
        <v>Compra</v>
      </c>
      <c r="N761" s="10">
        <f t="shared" si="118"/>
        <v>-3.7082818294190689E-3</v>
      </c>
      <c r="O761" s="5">
        <f t="shared" si="116"/>
        <v>-0.22159074438676063</v>
      </c>
      <c r="P761" s="5"/>
      <c r="Q761" s="5"/>
      <c r="R761" s="5"/>
      <c r="T761" s="12">
        <v>735</v>
      </c>
      <c r="U761" s="12">
        <v>6.9081196884665562E-4</v>
      </c>
      <c r="V761" s="12">
        <v>1.1055952167820233E-3</v>
      </c>
    </row>
    <row r="762" spans="1:22" x14ac:dyDescent="0.25">
      <c r="A762" s="3">
        <v>39617</v>
      </c>
      <c r="B762" s="1">
        <v>1619</v>
      </c>
      <c r="C762" s="1">
        <v>1621</v>
      </c>
      <c r="D762" s="1">
        <v>1610</v>
      </c>
      <c r="E762" s="1">
        <v>1612</v>
      </c>
      <c r="F762" s="10">
        <f t="shared" si="114"/>
        <v>-3.7082818294190689E-3</v>
      </c>
      <c r="G762" s="1">
        <f t="shared" si="119"/>
        <v>9.0462599187841941E-2</v>
      </c>
      <c r="H762" s="15">
        <f t="shared" si="115"/>
        <v>-7.3619631901840066E-3</v>
      </c>
      <c r="I762" s="10">
        <f t="shared" si="110"/>
        <v>-4.3236565781346048E-3</v>
      </c>
      <c r="J762" s="15">
        <f t="shared" si="111"/>
        <v>-1.8610421836228186E-3</v>
      </c>
      <c r="K762" s="1">
        <f t="shared" si="112"/>
        <v>5.5486980123259691E-4</v>
      </c>
      <c r="L762" s="15">
        <f t="shared" si="113"/>
        <v>-2.4159119848554157E-3</v>
      </c>
      <c r="M762" s="19" t="str">
        <f t="shared" si="117"/>
        <v>Compra</v>
      </c>
      <c r="N762" s="10">
        <f t="shared" si="118"/>
        <v>-1.8610421836228186E-3</v>
      </c>
      <c r="O762" s="5">
        <f t="shared" si="116"/>
        <v>-0.22345178657038345</v>
      </c>
      <c r="P762" s="5"/>
      <c r="Q762" s="5"/>
      <c r="R762" s="5"/>
      <c r="T762" s="12">
        <v>736</v>
      </c>
      <c r="U762" s="12">
        <v>1.0279647116768558E-3</v>
      </c>
      <c r="V762" s="12">
        <v>-4.302360804755228E-4</v>
      </c>
    </row>
    <row r="763" spans="1:22" x14ac:dyDescent="0.25">
      <c r="A763" s="3">
        <v>39618</v>
      </c>
      <c r="B763" s="1">
        <v>1608</v>
      </c>
      <c r="C763" s="1">
        <v>1610</v>
      </c>
      <c r="D763" s="1">
        <v>1605.5</v>
      </c>
      <c r="E763" s="1">
        <v>1609</v>
      </c>
      <c r="F763" s="10">
        <f t="shared" si="114"/>
        <v>-1.8610421836228186E-3</v>
      </c>
      <c r="G763" s="1">
        <f t="shared" si="119"/>
        <v>0.1443475671441358</v>
      </c>
      <c r="H763" s="15">
        <f t="shared" si="115"/>
        <v>-3.7082818294190689E-3</v>
      </c>
      <c r="I763" s="10">
        <f t="shared" si="110"/>
        <v>6.2189054726369264E-4</v>
      </c>
      <c r="J763" s="15">
        <f t="shared" si="111"/>
        <v>6.2150403977634383E-4</v>
      </c>
      <c r="K763" s="1">
        <f t="shared" si="112"/>
        <v>1.1362673664120048E-4</v>
      </c>
      <c r="L763" s="15">
        <f t="shared" si="113"/>
        <v>5.078773031351434E-4</v>
      </c>
      <c r="M763" s="19" t="str">
        <f t="shared" si="117"/>
        <v>Compra</v>
      </c>
      <c r="N763" s="10">
        <f t="shared" si="118"/>
        <v>6.2150403977634383E-4</v>
      </c>
      <c r="O763" s="5">
        <f t="shared" si="116"/>
        <v>-0.2228302825306071</v>
      </c>
      <c r="P763" s="5"/>
      <c r="Q763" s="5"/>
      <c r="R763" s="5"/>
      <c r="T763" s="12">
        <v>737</v>
      </c>
      <c r="U763" s="12">
        <v>-3.9484517194254484E-4</v>
      </c>
      <c r="V763" s="12">
        <v>-8.5657283047599932E-3</v>
      </c>
    </row>
    <row r="764" spans="1:22" x14ac:dyDescent="0.25">
      <c r="A764" s="3">
        <v>39619</v>
      </c>
      <c r="B764" s="1">
        <v>1605</v>
      </c>
      <c r="C764" s="1">
        <v>1614</v>
      </c>
      <c r="D764" s="1">
        <v>1605</v>
      </c>
      <c r="E764" s="1">
        <v>1610</v>
      </c>
      <c r="F764" s="10">
        <f t="shared" si="114"/>
        <v>6.2150403977634383E-4</v>
      </c>
      <c r="G764" s="1">
        <f t="shared" si="119"/>
        <v>0.38531994278600379</v>
      </c>
      <c r="H764" s="15">
        <f t="shared" si="115"/>
        <v>-1.8610421836228186E-3</v>
      </c>
      <c r="I764" s="10">
        <f t="shared" si="110"/>
        <v>3.1152647975076775E-3</v>
      </c>
      <c r="J764" s="15">
        <f t="shared" si="111"/>
        <v>2.4844720496894901E-3</v>
      </c>
      <c r="K764" s="1">
        <f t="shared" si="112"/>
        <v>-1.285401588441522E-4</v>
      </c>
      <c r="L764" s="15">
        <f t="shared" si="113"/>
        <v>2.6130122085336422E-3</v>
      </c>
      <c r="M764" s="19" t="str">
        <f t="shared" si="117"/>
        <v>Venda</v>
      </c>
      <c r="N764" s="10">
        <f t="shared" si="118"/>
        <v>-2.4844720496894901E-3</v>
      </c>
      <c r="O764" s="5">
        <f t="shared" si="116"/>
        <v>-0.22531475458029659</v>
      </c>
      <c r="P764" s="5"/>
      <c r="Q764" s="5"/>
      <c r="R764" s="5"/>
      <c r="T764" s="12">
        <v>738</v>
      </c>
      <c r="U764" s="12">
        <v>-1.0937164970311959E-4</v>
      </c>
      <c r="V764" s="12">
        <v>-1.1343310689055171E-2</v>
      </c>
    </row>
    <row r="765" spans="1:22" x14ac:dyDescent="0.25">
      <c r="A765" s="3">
        <v>39622</v>
      </c>
      <c r="B765" s="1">
        <v>1614</v>
      </c>
      <c r="C765" s="1">
        <v>1619</v>
      </c>
      <c r="D765" s="1">
        <v>1613</v>
      </c>
      <c r="E765" s="1">
        <v>1614</v>
      </c>
      <c r="F765" s="10">
        <f t="shared" si="114"/>
        <v>2.4844720496894901E-3</v>
      </c>
      <c r="G765" s="1">
        <f t="shared" si="119"/>
        <v>1.0507990840853736</v>
      </c>
      <c r="H765" s="15">
        <f t="shared" si="115"/>
        <v>6.2150403977634383E-4</v>
      </c>
      <c r="I765" s="10">
        <f t="shared" si="110"/>
        <v>0</v>
      </c>
      <c r="J765" s="15">
        <f t="shared" si="111"/>
        <v>-6.5055762081784874E-3</v>
      </c>
      <c r="K765" s="1">
        <f t="shared" si="112"/>
        <v>-3.3274858284980066E-4</v>
      </c>
      <c r="L765" s="15">
        <f t="shared" si="113"/>
        <v>-6.1728276253286869E-3</v>
      </c>
      <c r="M765" s="19" t="str">
        <f t="shared" si="117"/>
        <v>Venda</v>
      </c>
      <c r="N765" s="10">
        <f t="shared" si="118"/>
        <v>6.5055762081784874E-3</v>
      </c>
      <c r="O765" s="5">
        <f t="shared" si="116"/>
        <v>-0.21880917837211811</v>
      </c>
      <c r="P765" s="5"/>
      <c r="Q765" s="5"/>
      <c r="R765" s="5"/>
      <c r="T765" s="12">
        <v>739</v>
      </c>
      <c r="U765" s="12">
        <v>7.7305186510614814E-4</v>
      </c>
      <c r="V765" s="12">
        <v>8.0684115495279502E-3</v>
      </c>
    </row>
    <row r="766" spans="1:22" x14ac:dyDescent="0.25">
      <c r="A766" s="3">
        <v>39623</v>
      </c>
      <c r="B766" s="1">
        <v>1615</v>
      </c>
      <c r="C766" s="1">
        <v>1615</v>
      </c>
      <c r="D766" s="1">
        <v>1603</v>
      </c>
      <c r="E766" s="1">
        <v>1603.5</v>
      </c>
      <c r="F766" s="10">
        <f t="shared" si="114"/>
        <v>-6.5055762081784874E-3</v>
      </c>
      <c r="G766" s="1">
        <f t="shared" si="119"/>
        <v>1.3663226014735588E-2</v>
      </c>
      <c r="H766" s="15">
        <f t="shared" si="115"/>
        <v>2.4844720496894901E-3</v>
      </c>
      <c r="I766" s="10">
        <f t="shared" si="110"/>
        <v>-7.1207430340557432E-3</v>
      </c>
      <c r="J766" s="15">
        <f t="shared" si="111"/>
        <v>-6.8599937636419916E-3</v>
      </c>
      <c r="K766" s="1">
        <f t="shared" si="112"/>
        <v>-2.3518483372212277E-4</v>
      </c>
      <c r="L766" s="15">
        <f t="shared" si="113"/>
        <v>-6.6248089299198688E-3</v>
      </c>
      <c r="M766" s="19" t="str">
        <f t="shared" si="117"/>
        <v>Compra</v>
      </c>
      <c r="N766" s="10">
        <f t="shared" si="118"/>
        <v>-6.8599937636419916E-3</v>
      </c>
      <c r="O766" s="5">
        <f t="shared" si="116"/>
        <v>-0.2256691721357601</v>
      </c>
      <c r="P766" s="5"/>
      <c r="Q766" s="5"/>
      <c r="R766" s="5"/>
      <c r="T766" s="12">
        <v>740</v>
      </c>
      <c r="U766" s="12">
        <v>7.5050104273364365E-4</v>
      </c>
      <c r="V766" s="12">
        <v>7.6052948008289295E-4</v>
      </c>
    </row>
    <row r="767" spans="1:22" x14ac:dyDescent="0.25">
      <c r="A767" s="3">
        <v>39624</v>
      </c>
      <c r="B767" s="1">
        <v>1605</v>
      </c>
      <c r="C767" s="1">
        <v>1608</v>
      </c>
      <c r="D767" s="1">
        <v>1592</v>
      </c>
      <c r="E767" s="1">
        <v>1592.5</v>
      </c>
      <c r="F767" s="10">
        <f t="shared" si="114"/>
        <v>-6.8599937636419916E-3</v>
      </c>
      <c r="G767" s="1">
        <f t="shared" si="119"/>
        <v>0.28019991395191673</v>
      </c>
      <c r="H767" s="15">
        <f t="shared" si="115"/>
        <v>-6.5055762081784874E-3</v>
      </c>
      <c r="I767" s="10">
        <f t="shared" si="110"/>
        <v>-7.7881619937694158E-3</v>
      </c>
      <c r="J767" s="15">
        <f t="shared" si="111"/>
        <v>7.5353218210361117E-3</v>
      </c>
      <c r="K767" s="1">
        <f t="shared" si="112"/>
        <v>5.4419378010265597E-4</v>
      </c>
      <c r="L767" s="15">
        <f t="shared" si="113"/>
        <v>6.9911280409334555E-3</v>
      </c>
      <c r="M767" s="19" t="str">
        <f t="shared" si="117"/>
        <v>Compra</v>
      </c>
      <c r="N767" s="10">
        <f t="shared" si="118"/>
        <v>7.5353218210361117E-3</v>
      </c>
      <c r="O767" s="5">
        <f t="shared" si="116"/>
        <v>-0.21813385031472399</v>
      </c>
      <c r="P767" s="5"/>
      <c r="Q767" s="5"/>
      <c r="R767" s="5"/>
      <c r="T767" s="12">
        <v>741</v>
      </c>
      <c r="U767" s="12">
        <v>-9.8449088573291017E-4</v>
      </c>
      <c r="V767" s="12">
        <v>8.8299948084847608E-3</v>
      </c>
    </row>
    <row r="768" spans="1:22" x14ac:dyDescent="0.25">
      <c r="A768" s="3">
        <v>39625</v>
      </c>
      <c r="B768" s="1">
        <v>1593</v>
      </c>
      <c r="C768" s="1">
        <v>1604.5</v>
      </c>
      <c r="D768" s="1">
        <v>1591</v>
      </c>
      <c r="E768" s="1">
        <v>1604.5</v>
      </c>
      <c r="F768" s="10">
        <f t="shared" si="114"/>
        <v>7.5353218210361117E-3</v>
      </c>
      <c r="G768" s="1">
        <f t="shared" si="119"/>
        <v>-0.42048659491655144</v>
      </c>
      <c r="H768" s="15">
        <f t="shared" si="115"/>
        <v>-6.8599937636419916E-3</v>
      </c>
      <c r="I768" s="10">
        <f t="shared" si="110"/>
        <v>7.2190834902698953E-3</v>
      </c>
      <c r="J768" s="15">
        <f t="shared" si="111"/>
        <v>-4.674353381115659E-3</v>
      </c>
      <c r="K768" s="1">
        <f t="shared" si="112"/>
        <v>2.8554821481987158E-4</v>
      </c>
      <c r="L768" s="15">
        <f t="shared" si="113"/>
        <v>-4.959901595935531E-3</v>
      </c>
      <c r="M768" s="19" t="str">
        <f t="shared" si="117"/>
        <v>Compra</v>
      </c>
      <c r="N768" s="10">
        <f t="shared" si="118"/>
        <v>-4.674353381115659E-3</v>
      </c>
      <c r="O768" s="5">
        <f t="shared" si="116"/>
        <v>-0.22280820369583965</v>
      </c>
      <c r="P768" s="5"/>
      <c r="Q768" s="5"/>
      <c r="R768" s="5"/>
      <c r="T768" s="12">
        <v>742</v>
      </c>
      <c r="U768" s="12">
        <v>-5.921899662380875E-4</v>
      </c>
      <c r="V768" s="12">
        <v>-1.2042172193907025E-3</v>
      </c>
    </row>
    <row r="769" spans="1:22" x14ac:dyDescent="0.25">
      <c r="A769" s="3">
        <v>39626</v>
      </c>
      <c r="B769" s="1">
        <v>1607</v>
      </c>
      <c r="C769" s="1">
        <v>1614</v>
      </c>
      <c r="D769" s="1">
        <v>1593</v>
      </c>
      <c r="E769" s="1">
        <v>1597</v>
      </c>
      <c r="F769" s="10">
        <f t="shared" si="114"/>
        <v>-4.674353381115659E-3</v>
      </c>
      <c r="G769" s="1">
        <f t="shared" si="119"/>
        <v>-0.40515983971180464</v>
      </c>
      <c r="H769" s="15">
        <f t="shared" si="115"/>
        <v>7.5353218210361117E-3</v>
      </c>
      <c r="I769" s="10">
        <f t="shared" si="110"/>
        <v>-6.2227753578095735E-3</v>
      </c>
      <c r="J769" s="15">
        <f t="shared" si="111"/>
        <v>-2.5046963055729288E-3</v>
      </c>
      <c r="K769" s="1">
        <f t="shared" si="112"/>
        <v>-6.611246566080698E-4</v>
      </c>
      <c r="L769" s="15">
        <f t="shared" si="113"/>
        <v>-1.8435716489648589E-3</v>
      </c>
      <c r="M769" s="19" t="str">
        <f t="shared" si="117"/>
        <v>Compra</v>
      </c>
      <c r="N769" s="10">
        <f t="shared" si="118"/>
        <v>-2.5046963055729288E-3</v>
      </c>
      <c r="O769" s="5">
        <f t="shared" si="116"/>
        <v>-0.22531290000141257</v>
      </c>
      <c r="P769" s="5"/>
      <c r="Q769" s="5"/>
      <c r="R769" s="5"/>
      <c r="T769" s="12">
        <v>743</v>
      </c>
      <c r="U769" s="12">
        <v>-1.0309802229193344E-3</v>
      </c>
      <c r="V769" s="12">
        <v>-4.3679399930374469E-3</v>
      </c>
    </row>
    <row r="770" spans="1:22" x14ac:dyDescent="0.25">
      <c r="A770" s="3">
        <v>39629</v>
      </c>
      <c r="B770" s="1">
        <v>1590</v>
      </c>
      <c r="C770" s="1">
        <v>1594</v>
      </c>
      <c r="D770" s="1">
        <v>1589</v>
      </c>
      <c r="E770" s="1">
        <v>1593</v>
      </c>
      <c r="F770" s="10">
        <f t="shared" si="114"/>
        <v>-2.5046963055729288E-3</v>
      </c>
      <c r="G770" s="1">
        <f t="shared" si="119"/>
        <v>-0.41909750097462006</v>
      </c>
      <c r="H770" s="15">
        <f t="shared" si="115"/>
        <v>-4.674353381115659E-3</v>
      </c>
      <c r="I770" s="10">
        <f t="shared" si="110"/>
        <v>1.8867924528302993E-3</v>
      </c>
      <c r="J770" s="15">
        <f t="shared" si="111"/>
        <v>1.1299435028248483E-2</v>
      </c>
      <c r="K770" s="1">
        <f t="shared" si="112"/>
        <v>2.1927537740231627E-4</v>
      </c>
      <c r="L770" s="15">
        <f t="shared" si="113"/>
        <v>1.1080159650846168E-2</v>
      </c>
      <c r="M770" s="19" t="str">
        <f t="shared" si="117"/>
        <v>Compra</v>
      </c>
      <c r="N770" s="10">
        <f t="shared" si="118"/>
        <v>1.1299435028248483E-2</v>
      </c>
      <c r="O770" s="5">
        <f t="shared" si="116"/>
        <v>-0.21401346497316409</v>
      </c>
      <c r="P770" s="5"/>
      <c r="Q770" s="5"/>
      <c r="R770" s="5"/>
      <c r="T770" s="12">
        <v>744</v>
      </c>
      <c r="U770" s="12">
        <v>1.0285703485369008E-4</v>
      </c>
      <c r="V770" s="12">
        <v>7.4363468252186512E-3</v>
      </c>
    </row>
    <row r="771" spans="1:22" x14ac:dyDescent="0.25">
      <c r="A771" s="3">
        <v>39630</v>
      </c>
      <c r="B771" s="1">
        <v>1620</v>
      </c>
      <c r="C771" s="1">
        <v>1630</v>
      </c>
      <c r="D771" s="1">
        <v>1611</v>
      </c>
      <c r="E771" s="1">
        <v>1611</v>
      </c>
      <c r="F771" s="10">
        <f t="shared" si="114"/>
        <v>1.1299435028248483E-2</v>
      </c>
      <c r="G771" s="1">
        <f t="shared" si="119"/>
        <v>-0.33041560686912941</v>
      </c>
      <c r="H771" s="15">
        <f t="shared" si="115"/>
        <v>-2.5046963055729288E-3</v>
      </c>
      <c r="I771" s="10">
        <f t="shared" ref="I771:I834" si="120">(E771/B771)-1</f>
        <v>-5.5555555555555358E-3</v>
      </c>
      <c r="J771" s="15">
        <f t="shared" ref="J771:J834" si="121">F772</f>
        <v>5.5865921787709993E-3</v>
      </c>
      <c r="K771" s="1">
        <f t="shared" ref="K771:K834" si="122">$U$17+G771*$U$18+H771*$U$19+I771*$U$20</f>
        <v>1.9614625342732436E-4</v>
      </c>
      <c r="L771" s="15">
        <f t="shared" ref="L771:L834" si="123">J771-K771</f>
        <v>5.3904459253436747E-3</v>
      </c>
      <c r="M771" s="19" t="str">
        <f t="shared" si="117"/>
        <v>Compra</v>
      </c>
      <c r="N771" s="10">
        <f t="shared" si="118"/>
        <v>5.5865921787709993E-3</v>
      </c>
      <c r="O771" s="5">
        <f t="shared" si="116"/>
        <v>-0.20842687279439309</v>
      </c>
      <c r="P771" s="5"/>
      <c r="Q771" s="5"/>
      <c r="R771" s="5"/>
      <c r="T771" s="12">
        <v>745</v>
      </c>
      <c r="U771" s="12">
        <v>1.2257064344025159E-4</v>
      </c>
      <c r="V771" s="12">
        <v>-1.0598476060979873E-2</v>
      </c>
    </row>
    <row r="772" spans="1:22" x14ac:dyDescent="0.25">
      <c r="A772" s="3">
        <v>39631</v>
      </c>
      <c r="B772" s="1">
        <v>1606</v>
      </c>
      <c r="C772" s="1">
        <v>1620</v>
      </c>
      <c r="D772" s="1">
        <v>1604.5</v>
      </c>
      <c r="E772" s="1">
        <v>1620</v>
      </c>
      <c r="F772" s="10">
        <f t="shared" ref="F772:F835" si="124">E772/E771-1</f>
        <v>5.5865921787709993E-3</v>
      </c>
      <c r="G772" s="1">
        <f t="shared" si="119"/>
        <v>-0.22318488341152889</v>
      </c>
      <c r="H772" s="15">
        <f t="shared" ref="H772:H835" si="125">F771</f>
        <v>1.1299435028248483E-2</v>
      </c>
      <c r="I772" s="10">
        <f t="shared" si="120"/>
        <v>8.7173100871731357E-3</v>
      </c>
      <c r="J772" s="15">
        <f t="shared" si="121"/>
        <v>-2.4691358024691024E-3</v>
      </c>
      <c r="K772" s="1">
        <f t="shared" si="122"/>
        <v>-1.3585342911615948E-3</v>
      </c>
      <c r="L772" s="15">
        <f t="shared" si="123"/>
        <v>-1.1106015113075075E-3</v>
      </c>
      <c r="M772" s="19" t="str">
        <f t="shared" si="117"/>
        <v>Compra</v>
      </c>
      <c r="N772" s="10">
        <f t="shared" si="118"/>
        <v>-2.4691358024691024E-3</v>
      </c>
      <c r="O772" s="5">
        <f t="shared" ref="O772:O835" si="126">N772+O771</f>
        <v>-0.21089600859686219</v>
      </c>
      <c r="P772" s="5"/>
      <c r="Q772" s="5"/>
      <c r="R772" s="5"/>
      <c r="T772" s="12">
        <v>746</v>
      </c>
      <c r="U772" s="12">
        <v>-6.0249573532826907E-4</v>
      </c>
      <c r="V772" s="12">
        <v>-8.1694340892331622E-3</v>
      </c>
    </row>
    <row r="773" spans="1:22" x14ac:dyDescent="0.25">
      <c r="A773" s="3">
        <v>39632</v>
      </c>
      <c r="B773" s="1">
        <v>1617</v>
      </c>
      <c r="C773" s="1">
        <v>1622.5</v>
      </c>
      <c r="D773" s="1">
        <v>1613</v>
      </c>
      <c r="E773" s="1">
        <v>1616</v>
      </c>
      <c r="F773" s="10">
        <f t="shared" si="124"/>
        <v>-2.4691358024691024E-3</v>
      </c>
      <c r="G773" s="1">
        <f t="shared" si="119"/>
        <v>-0.14888731723216966</v>
      </c>
      <c r="H773" s="15">
        <f t="shared" si="125"/>
        <v>5.5865921787709993E-3</v>
      </c>
      <c r="I773" s="10">
        <f t="shared" si="120"/>
        <v>-6.1842918985777207E-4</v>
      </c>
      <c r="J773" s="15">
        <f t="shared" si="121"/>
        <v>1.2376237623761277E-3</v>
      </c>
      <c r="K773" s="1">
        <f t="shared" si="122"/>
        <v>-6.4520794017167214E-4</v>
      </c>
      <c r="L773" s="15">
        <f t="shared" si="123"/>
        <v>1.8828317025477998E-3</v>
      </c>
      <c r="M773" s="19" t="str">
        <f t="shared" ref="M773:M836" si="127">IF(AND(L772&gt;L771,K773&lt;0),"Venda","Compra")</f>
        <v>Compra</v>
      </c>
      <c r="N773" s="10">
        <f t="shared" ref="N773:N836" si="128">IF(AND(L772&gt;L771,K773&lt;0),-J773,J773)</f>
        <v>1.2376237623761277E-3</v>
      </c>
      <c r="O773" s="5">
        <f t="shared" si="126"/>
        <v>-0.20965838483448607</v>
      </c>
      <c r="P773" s="5"/>
      <c r="Q773" s="5"/>
      <c r="R773" s="5"/>
      <c r="T773" s="12">
        <v>747</v>
      </c>
      <c r="U773" s="12">
        <v>9.404907839325829E-4</v>
      </c>
      <c r="V773" s="12">
        <v>-6.1281624348327544E-3</v>
      </c>
    </row>
    <row r="774" spans="1:22" x14ac:dyDescent="0.25">
      <c r="A774" s="3">
        <v>39633</v>
      </c>
      <c r="B774" s="1">
        <v>1620</v>
      </c>
      <c r="C774" s="1">
        <v>1633</v>
      </c>
      <c r="D774" s="1">
        <v>1617</v>
      </c>
      <c r="E774" s="1">
        <v>1618</v>
      </c>
      <c r="F774" s="10">
        <f t="shared" si="124"/>
        <v>1.2376237623761277E-3</v>
      </c>
      <c r="G774" s="1">
        <f t="shared" si="119"/>
        <v>5.8294686448700318E-2</v>
      </c>
      <c r="H774" s="15">
        <f t="shared" si="125"/>
        <v>-2.4691358024691024E-3</v>
      </c>
      <c r="I774" s="10">
        <f t="shared" si="120"/>
        <v>-1.2345679012345512E-3</v>
      </c>
      <c r="J774" s="15">
        <f t="shared" si="121"/>
        <v>-5.5624227441285479E-3</v>
      </c>
      <c r="K774" s="1">
        <f t="shared" si="122"/>
        <v>5.6446801676152398E-5</v>
      </c>
      <c r="L774" s="15">
        <f t="shared" si="123"/>
        <v>-5.6188695458047003E-3</v>
      </c>
      <c r="M774" s="19" t="str">
        <f t="shared" si="127"/>
        <v>Compra</v>
      </c>
      <c r="N774" s="10">
        <f t="shared" si="128"/>
        <v>-5.5624227441285479E-3</v>
      </c>
      <c r="O774" s="5">
        <f t="shared" si="126"/>
        <v>-0.21522080757861461</v>
      </c>
      <c r="P774" s="5"/>
      <c r="Q774" s="5"/>
      <c r="R774" s="5"/>
      <c r="T774" s="12">
        <v>748</v>
      </c>
      <c r="U774" s="12">
        <v>6.5315442477815772E-4</v>
      </c>
      <c r="V774" s="12">
        <v>3.6413241028291797E-3</v>
      </c>
    </row>
    <row r="775" spans="1:22" x14ac:dyDescent="0.25">
      <c r="A775" s="3">
        <v>39636</v>
      </c>
      <c r="B775" s="1">
        <v>1617</v>
      </c>
      <c r="C775" s="1">
        <v>1618</v>
      </c>
      <c r="D775" s="1">
        <v>1609</v>
      </c>
      <c r="E775" s="1">
        <v>1609</v>
      </c>
      <c r="F775" s="10">
        <f t="shared" si="124"/>
        <v>-5.5624227441285479E-3</v>
      </c>
      <c r="G775" s="1">
        <f t="shared" si="119"/>
        <v>-0.11180635175884707</v>
      </c>
      <c r="H775" s="15">
        <f t="shared" si="125"/>
        <v>1.2376237623761277E-3</v>
      </c>
      <c r="I775" s="10">
        <f t="shared" si="120"/>
        <v>-4.9474335188620655E-3</v>
      </c>
      <c r="J775" s="15">
        <f t="shared" si="121"/>
        <v>6.836544437538894E-3</v>
      </c>
      <c r="K775" s="1">
        <f t="shared" si="122"/>
        <v>-1.6573075998529567E-4</v>
      </c>
      <c r="L775" s="15">
        <f t="shared" si="123"/>
        <v>7.0022751975241894E-3</v>
      </c>
      <c r="M775" s="19" t="str">
        <f t="shared" si="127"/>
        <v>Compra</v>
      </c>
      <c r="N775" s="10">
        <f t="shared" si="128"/>
        <v>6.836544437538894E-3</v>
      </c>
      <c r="O775" s="5">
        <f t="shared" si="126"/>
        <v>-0.20838426314107572</v>
      </c>
      <c r="P775" s="5"/>
      <c r="Q775" s="5"/>
      <c r="R775" s="5"/>
      <c r="T775" s="12">
        <v>749</v>
      </c>
      <c r="U775" s="12">
        <v>3.5550023030372007E-4</v>
      </c>
      <c r="V775" s="12">
        <v>2.6988675155728095E-3</v>
      </c>
    </row>
    <row r="776" spans="1:22" x14ac:dyDescent="0.25">
      <c r="A776" s="3">
        <v>39637</v>
      </c>
      <c r="B776" s="1">
        <v>1610</v>
      </c>
      <c r="C776" s="1">
        <v>1621.5</v>
      </c>
      <c r="D776" s="1">
        <v>1602</v>
      </c>
      <c r="E776" s="1">
        <v>1620</v>
      </c>
      <c r="F776" s="10">
        <f t="shared" si="124"/>
        <v>6.836544437538894E-3</v>
      </c>
      <c r="G776" s="1">
        <f t="shared" ref="G776:G839" si="129">SLOPE(F772:F776,F771:F775)</f>
        <v>-5.6461823687014245E-2</v>
      </c>
      <c r="H776" s="15">
        <f t="shared" si="125"/>
        <v>-5.5624227441285479E-3</v>
      </c>
      <c r="I776" s="10">
        <f t="shared" si="120"/>
        <v>6.2111801242235032E-3</v>
      </c>
      <c r="J776" s="15">
        <f t="shared" si="121"/>
        <v>-3.0864197530864335E-3</v>
      </c>
      <c r="K776" s="1">
        <f t="shared" si="122"/>
        <v>1.6277073011106944E-4</v>
      </c>
      <c r="L776" s="15">
        <f t="shared" si="123"/>
        <v>-3.2491904831975027E-3</v>
      </c>
      <c r="M776" s="19" t="str">
        <f t="shared" si="127"/>
        <v>Compra</v>
      </c>
      <c r="N776" s="10">
        <f t="shared" si="128"/>
        <v>-3.0864197530864335E-3</v>
      </c>
      <c r="O776" s="5">
        <f t="shared" si="126"/>
        <v>-0.21147068289416215</v>
      </c>
      <c r="P776" s="5"/>
      <c r="Q776" s="5"/>
      <c r="R776" s="5"/>
      <c r="T776" s="12">
        <v>750</v>
      </c>
      <c r="U776" s="12">
        <v>-7.0615733814756128E-4</v>
      </c>
      <c r="V776" s="12">
        <v>-5.1186945844199398E-4</v>
      </c>
    </row>
    <row r="777" spans="1:22" x14ac:dyDescent="0.25">
      <c r="A777" s="3">
        <v>39639</v>
      </c>
      <c r="B777" s="1">
        <v>1620</v>
      </c>
      <c r="C777" s="1">
        <v>1628</v>
      </c>
      <c r="D777" s="1">
        <v>1613</v>
      </c>
      <c r="E777" s="1">
        <v>1615</v>
      </c>
      <c r="F777" s="10">
        <f t="shared" si="124"/>
        <v>-3.0864197530864335E-3</v>
      </c>
      <c r="G777" s="1">
        <f t="shared" si="129"/>
        <v>-0.72096296188030895</v>
      </c>
      <c r="H777" s="15">
        <f t="shared" si="125"/>
        <v>6.836544437538894E-3</v>
      </c>
      <c r="I777" s="10">
        <f t="shared" si="120"/>
        <v>-3.0864197530864335E-3</v>
      </c>
      <c r="J777" s="15">
        <f t="shared" si="121"/>
        <v>-1.8575851393188847E-3</v>
      </c>
      <c r="K777" s="1">
        <f t="shared" si="122"/>
        <v>-6.4519135425679559E-4</v>
      </c>
      <c r="L777" s="15">
        <f t="shared" si="123"/>
        <v>-1.2123937850620891E-3</v>
      </c>
      <c r="M777" s="19" t="str">
        <f t="shared" si="127"/>
        <v>Compra</v>
      </c>
      <c r="N777" s="10">
        <f t="shared" si="128"/>
        <v>-1.8575851393188847E-3</v>
      </c>
      <c r="O777" s="5">
        <f t="shared" si="126"/>
        <v>-0.21332826803348104</v>
      </c>
      <c r="P777" s="5"/>
      <c r="Q777" s="5"/>
      <c r="R777" s="5"/>
      <c r="T777" s="12">
        <v>751</v>
      </c>
      <c r="U777" s="12">
        <v>-4.993978592072629E-4</v>
      </c>
      <c r="V777" s="12">
        <v>-7.201143359146894E-4</v>
      </c>
    </row>
    <row r="778" spans="1:22" x14ac:dyDescent="0.25">
      <c r="A778" s="3">
        <v>39640</v>
      </c>
      <c r="B778" s="1">
        <v>1612</v>
      </c>
      <c r="C778" s="1">
        <v>1614</v>
      </c>
      <c r="D778" s="1">
        <v>1608</v>
      </c>
      <c r="E778" s="1">
        <v>1612</v>
      </c>
      <c r="F778" s="10">
        <f t="shared" si="124"/>
        <v>-1.8575851393188847E-3</v>
      </c>
      <c r="G778" s="1">
        <f t="shared" si="129"/>
        <v>-0.69709013793583163</v>
      </c>
      <c r="H778" s="15">
        <f t="shared" si="125"/>
        <v>-3.0864197530864335E-3</v>
      </c>
      <c r="I778" s="10">
        <f t="shared" si="120"/>
        <v>0</v>
      </c>
      <c r="J778" s="15">
        <f t="shared" si="121"/>
        <v>-6.5136476426799206E-3</v>
      </c>
      <c r="K778" s="1">
        <f t="shared" si="122"/>
        <v>1.4953295057761718E-4</v>
      </c>
      <c r="L778" s="15">
        <f t="shared" si="123"/>
        <v>-6.663180593257538E-3</v>
      </c>
      <c r="M778" s="19" t="str">
        <f t="shared" si="127"/>
        <v>Compra</v>
      </c>
      <c r="N778" s="10">
        <f t="shared" si="128"/>
        <v>-6.5136476426799206E-3</v>
      </c>
      <c r="O778" s="5">
        <f t="shared" si="126"/>
        <v>-0.21984191567616096</v>
      </c>
      <c r="P778" s="5"/>
      <c r="Q778" s="5"/>
      <c r="R778" s="5"/>
      <c r="T778" s="12">
        <v>752</v>
      </c>
      <c r="U778" s="12">
        <v>-1.1640001477732733E-4</v>
      </c>
      <c r="V778" s="12">
        <v>3.168903067280369E-3</v>
      </c>
    </row>
    <row r="779" spans="1:22" x14ac:dyDescent="0.25">
      <c r="A779" s="3">
        <v>39643</v>
      </c>
      <c r="B779" s="1">
        <v>1605</v>
      </c>
      <c r="C779" s="1">
        <v>1605</v>
      </c>
      <c r="D779" s="1">
        <v>1598</v>
      </c>
      <c r="E779" s="1">
        <v>1601.5</v>
      </c>
      <c r="F779" s="10">
        <f t="shared" si="124"/>
        <v>-6.5136476426799206E-3</v>
      </c>
      <c r="G779" s="1">
        <f t="shared" si="129"/>
        <v>-0.58385586930838418</v>
      </c>
      <c r="H779" s="15">
        <f t="shared" si="125"/>
        <v>-1.8575851393188847E-3</v>
      </c>
      <c r="I779" s="10">
        <f t="shared" si="120"/>
        <v>-2.1806853582554409E-3</v>
      </c>
      <c r="J779" s="15">
        <f t="shared" si="121"/>
        <v>3.1220730565095778E-4</v>
      </c>
      <c r="K779" s="1">
        <f t="shared" si="122"/>
        <v>8.2932405161882585E-5</v>
      </c>
      <c r="L779" s="15">
        <f t="shared" si="123"/>
        <v>2.2927490048907519E-4</v>
      </c>
      <c r="M779" s="19" t="str">
        <f t="shared" si="127"/>
        <v>Compra</v>
      </c>
      <c r="N779" s="10">
        <f t="shared" si="128"/>
        <v>3.1220730565095778E-4</v>
      </c>
      <c r="O779" s="5">
        <f t="shared" si="126"/>
        <v>-0.21952970837051</v>
      </c>
      <c r="P779" s="5"/>
      <c r="Q779" s="5"/>
      <c r="R779" s="5"/>
      <c r="T779" s="12">
        <v>753</v>
      </c>
      <c r="U779" s="12">
        <v>-1.9784159122752915E-4</v>
      </c>
      <c r="V779" s="12">
        <v>-5.8885856759665761E-3</v>
      </c>
    </row>
    <row r="780" spans="1:22" x14ac:dyDescent="0.25">
      <c r="A780" s="3">
        <v>39644</v>
      </c>
      <c r="B780" s="1">
        <v>1604</v>
      </c>
      <c r="C780" s="1">
        <v>1605</v>
      </c>
      <c r="D780" s="1">
        <v>1593</v>
      </c>
      <c r="E780" s="1">
        <v>1602</v>
      </c>
      <c r="F780" s="10">
        <f t="shared" si="124"/>
        <v>3.1220730565095778E-4</v>
      </c>
      <c r="G780" s="1">
        <f t="shared" si="129"/>
        <v>-0.4638044068928785</v>
      </c>
      <c r="H780" s="15">
        <f t="shared" si="125"/>
        <v>-6.5136476426799206E-3</v>
      </c>
      <c r="I780" s="10">
        <f t="shared" si="120"/>
        <v>-1.2468827930174342E-3</v>
      </c>
      <c r="J780" s="15">
        <f t="shared" si="121"/>
        <v>0</v>
      </c>
      <c r="K780" s="1">
        <f t="shared" si="122"/>
        <v>4.581245536659691E-4</v>
      </c>
      <c r="L780" s="15">
        <f t="shared" si="123"/>
        <v>-4.581245536659691E-4</v>
      </c>
      <c r="M780" s="19" t="str">
        <f t="shared" si="127"/>
        <v>Compra</v>
      </c>
      <c r="N780" s="10">
        <f t="shared" si="128"/>
        <v>0</v>
      </c>
      <c r="O780" s="5">
        <f t="shared" si="126"/>
        <v>-0.21952970837051</v>
      </c>
      <c r="P780" s="5"/>
      <c r="Q780" s="5"/>
      <c r="R780" s="5"/>
      <c r="T780" s="12">
        <v>754</v>
      </c>
      <c r="U780" s="12">
        <v>-3.2588121082974394E-4</v>
      </c>
      <c r="V780" s="12">
        <v>1.3185648510278565E-2</v>
      </c>
    </row>
    <row r="781" spans="1:22" x14ac:dyDescent="0.25">
      <c r="A781" s="3">
        <v>39645</v>
      </c>
      <c r="B781" s="1">
        <v>1600</v>
      </c>
      <c r="C781" s="1">
        <v>1605</v>
      </c>
      <c r="D781" s="1">
        <v>1599</v>
      </c>
      <c r="E781" s="1">
        <v>1602</v>
      </c>
      <c r="F781" s="10">
        <f t="shared" si="124"/>
        <v>0</v>
      </c>
      <c r="G781" s="1">
        <f t="shared" si="129"/>
        <v>-0.15128929245683009</v>
      </c>
      <c r="H781" s="15">
        <f t="shared" si="125"/>
        <v>3.1220730565095778E-4</v>
      </c>
      <c r="I781" s="10">
        <f t="shared" si="120"/>
        <v>1.2499999999999734E-3</v>
      </c>
      <c r="J781" s="15">
        <f t="shared" si="121"/>
        <v>1.2484394506866447E-3</v>
      </c>
      <c r="K781" s="1">
        <f t="shared" si="122"/>
        <v>-2.2678405218009846E-4</v>
      </c>
      <c r="L781" s="15">
        <f t="shared" si="123"/>
        <v>1.4752235028667432E-3</v>
      </c>
      <c r="M781" s="19" t="str">
        <f t="shared" si="127"/>
        <v>Compra</v>
      </c>
      <c r="N781" s="10">
        <f t="shared" si="128"/>
        <v>1.2484394506866447E-3</v>
      </c>
      <c r="O781" s="5">
        <f t="shared" si="126"/>
        <v>-0.21828126891982336</v>
      </c>
      <c r="P781" s="5"/>
      <c r="Q781" s="5"/>
      <c r="R781" s="5"/>
      <c r="T781" s="12">
        <v>755</v>
      </c>
      <c r="U781" s="12">
        <v>3.0436154245813327E-4</v>
      </c>
      <c r="V781" s="12">
        <v>-4.5365259922767985E-3</v>
      </c>
    </row>
    <row r="782" spans="1:22" x14ac:dyDescent="0.25">
      <c r="A782" s="3">
        <v>39646</v>
      </c>
      <c r="B782" s="1">
        <v>1595</v>
      </c>
      <c r="C782" s="1">
        <v>1608</v>
      </c>
      <c r="D782" s="1">
        <v>1592</v>
      </c>
      <c r="E782" s="1">
        <v>1604</v>
      </c>
      <c r="F782" s="10">
        <f t="shared" si="124"/>
        <v>1.2484394506866447E-3</v>
      </c>
      <c r="G782" s="1">
        <f t="shared" si="129"/>
        <v>2.0155964218154396E-2</v>
      </c>
      <c r="H782" s="15">
        <f t="shared" si="125"/>
        <v>0</v>
      </c>
      <c r="I782" s="10">
        <f t="shared" si="120"/>
        <v>5.642633228840177E-3</v>
      </c>
      <c r="J782" s="15">
        <f t="shared" si="121"/>
        <v>-7.4812967581047163E-3</v>
      </c>
      <c r="K782" s="1">
        <f t="shared" si="122"/>
        <v>-3.1813194873484127E-4</v>
      </c>
      <c r="L782" s="15">
        <f t="shared" si="123"/>
        <v>-7.1631648093698746E-3</v>
      </c>
      <c r="M782" s="19" t="str">
        <f t="shared" si="127"/>
        <v>Venda</v>
      </c>
      <c r="N782" s="10">
        <f t="shared" si="128"/>
        <v>7.4812967581047163E-3</v>
      </c>
      <c r="O782" s="5">
        <f t="shared" si="126"/>
        <v>-0.21079997216171864</v>
      </c>
      <c r="P782" s="5"/>
      <c r="Q782" s="5"/>
      <c r="R782" s="5"/>
      <c r="T782" s="12">
        <v>756</v>
      </c>
      <c r="U782" s="12">
        <v>-1.2540071736583311E-3</v>
      </c>
      <c r="V782" s="12">
        <v>-1.7818155342955524E-3</v>
      </c>
    </row>
    <row r="783" spans="1:22" x14ac:dyDescent="0.25">
      <c r="A783" s="3">
        <v>39647</v>
      </c>
      <c r="B783" s="1">
        <v>1599</v>
      </c>
      <c r="C783" s="1">
        <v>1601</v>
      </c>
      <c r="D783" s="1">
        <v>1592</v>
      </c>
      <c r="E783" s="1">
        <v>1592</v>
      </c>
      <c r="F783" s="10">
        <f t="shared" si="124"/>
        <v>-7.4812967581047163E-3</v>
      </c>
      <c r="G783" s="1">
        <f t="shared" si="129"/>
        <v>-0.42373066521233038</v>
      </c>
      <c r="H783" s="15">
        <f t="shared" si="125"/>
        <v>1.2484394506866447E-3</v>
      </c>
      <c r="I783" s="10">
        <f t="shared" si="120"/>
        <v>-4.3777360850532077E-3</v>
      </c>
      <c r="J783" s="15">
        <f t="shared" si="121"/>
        <v>-3.7688442211055717E-3</v>
      </c>
      <c r="K783" s="1">
        <f t="shared" si="122"/>
        <v>-1.5198179487133453E-4</v>
      </c>
      <c r="L783" s="15">
        <f t="shared" si="123"/>
        <v>-3.6168624262342373E-3</v>
      </c>
      <c r="M783" s="19" t="str">
        <f t="shared" si="127"/>
        <v>Compra</v>
      </c>
      <c r="N783" s="10">
        <f t="shared" si="128"/>
        <v>-3.7688442211055717E-3</v>
      </c>
      <c r="O783" s="5">
        <f t="shared" si="126"/>
        <v>-0.21456881638282421</v>
      </c>
      <c r="P783" s="5"/>
      <c r="Q783" s="5"/>
      <c r="R783" s="5"/>
      <c r="T783" s="12">
        <v>757</v>
      </c>
      <c r="U783" s="12">
        <v>2.872200443798663E-4</v>
      </c>
      <c r="V783" s="12">
        <v>-1.5052468409694215E-3</v>
      </c>
    </row>
    <row r="784" spans="1:22" x14ac:dyDescent="0.25">
      <c r="A784" s="3">
        <v>39650</v>
      </c>
      <c r="B784" s="1">
        <v>1589</v>
      </c>
      <c r="C784" s="1">
        <v>1590</v>
      </c>
      <c r="D784" s="1">
        <v>1582</v>
      </c>
      <c r="E784" s="1">
        <v>1586</v>
      </c>
      <c r="F784" s="10">
        <f t="shared" si="124"/>
        <v>-3.7688442211055717E-3</v>
      </c>
      <c r="G784" s="1">
        <f t="shared" si="129"/>
        <v>-0.10522211071405033</v>
      </c>
      <c r="H784" s="15">
        <f t="shared" si="125"/>
        <v>-7.4812967581047163E-3</v>
      </c>
      <c r="I784" s="10">
        <f t="shared" si="120"/>
        <v>-1.8879798615480947E-3</v>
      </c>
      <c r="J784" s="15">
        <f t="shared" si="121"/>
        <v>-2.8373266078184356E-3</v>
      </c>
      <c r="K784" s="1">
        <f t="shared" si="122"/>
        <v>5.2568835436965652E-4</v>
      </c>
      <c r="L784" s="15">
        <f t="shared" si="123"/>
        <v>-3.3630149621880923E-3</v>
      </c>
      <c r="M784" s="19" t="str">
        <f t="shared" si="127"/>
        <v>Compra</v>
      </c>
      <c r="N784" s="10">
        <f t="shared" si="128"/>
        <v>-2.8373266078184356E-3</v>
      </c>
      <c r="O784" s="5">
        <f t="shared" si="126"/>
        <v>-0.21740614299064265</v>
      </c>
      <c r="P784" s="5"/>
      <c r="Q784" s="5"/>
      <c r="R784" s="5"/>
      <c r="T784" s="12">
        <v>758</v>
      </c>
      <c r="U784" s="12">
        <v>2.0451991839698927E-4</v>
      </c>
      <c r="V784" s="12">
        <v>-6.3020808940067504E-3</v>
      </c>
    </row>
    <row r="785" spans="1:22" x14ac:dyDescent="0.25">
      <c r="A785" s="3">
        <v>39651</v>
      </c>
      <c r="B785" s="1">
        <v>1585</v>
      </c>
      <c r="C785" s="1">
        <v>1590</v>
      </c>
      <c r="D785" s="1">
        <v>1581.5</v>
      </c>
      <c r="E785" s="1">
        <v>1581.5</v>
      </c>
      <c r="F785" s="10">
        <f t="shared" si="124"/>
        <v>-2.8373266078184356E-3</v>
      </c>
      <c r="G785" s="1">
        <f t="shared" si="129"/>
        <v>8.7999125293915584E-2</v>
      </c>
      <c r="H785" s="15">
        <f t="shared" si="125"/>
        <v>-3.7688442211055717E-3</v>
      </c>
      <c r="I785" s="10">
        <f t="shared" si="120"/>
        <v>-2.2082018927445102E-3</v>
      </c>
      <c r="J785" s="15">
        <f t="shared" si="121"/>
        <v>2.2130888397091653E-3</v>
      </c>
      <c r="K785" s="1">
        <f t="shared" si="122"/>
        <v>1.9053843329536153E-4</v>
      </c>
      <c r="L785" s="15">
        <f t="shared" si="123"/>
        <v>2.0225504064138038E-3</v>
      </c>
      <c r="M785" s="19" t="str">
        <f t="shared" si="127"/>
        <v>Compra</v>
      </c>
      <c r="N785" s="10">
        <f t="shared" si="128"/>
        <v>2.2130888397091653E-3</v>
      </c>
      <c r="O785" s="5">
        <f t="shared" si="126"/>
        <v>-0.21519305415093348</v>
      </c>
      <c r="P785" s="5"/>
      <c r="Q785" s="5"/>
      <c r="R785" s="5"/>
      <c r="T785" s="12">
        <v>759</v>
      </c>
      <c r="U785" s="12">
        <v>2.3318780053074098E-5</v>
      </c>
      <c r="V785" s="12">
        <v>-7.3852819702370804E-3</v>
      </c>
    </row>
    <row r="786" spans="1:22" x14ac:dyDescent="0.25">
      <c r="A786" s="3">
        <v>39652</v>
      </c>
      <c r="B786" s="1">
        <v>1585</v>
      </c>
      <c r="C786" s="1">
        <v>1587.5</v>
      </c>
      <c r="D786" s="1">
        <v>1585</v>
      </c>
      <c r="E786" s="1">
        <v>1585</v>
      </c>
      <c r="F786" s="10">
        <f t="shared" si="124"/>
        <v>2.2130888397091653E-3</v>
      </c>
      <c r="G786" s="1">
        <f t="shared" si="129"/>
        <v>-8.576897605669502E-2</v>
      </c>
      <c r="H786" s="15">
        <f t="shared" si="125"/>
        <v>-2.8373266078184356E-3</v>
      </c>
      <c r="I786" s="10">
        <f t="shared" si="120"/>
        <v>0</v>
      </c>
      <c r="J786" s="15">
        <f t="shared" si="121"/>
        <v>-3.154574132492094E-3</v>
      </c>
      <c r="K786" s="1">
        <f t="shared" si="122"/>
        <v>7.2657380555974705E-5</v>
      </c>
      <c r="L786" s="15">
        <f t="shared" si="123"/>
        <v>-3.2272315130480685E-3</v>
      </c>
      <c r="M786" s="19" t="str">
        <f t="shared" si="127"/>
        <v>Compra</v>
      </c>
      <c r="N786" s="10">
        <f t="shared" si="128"/>
        <v>-3.154574132492094E-3</v>
      </c>
      <c r="O786" s="5">
        <f t="shared" si="126"/>
        <v>-0.21834762828342558</v>
      </c>
      <c r="P786" s="5"/>
      <c r="Q786" s="5"/>
      <c r="R786" s="5"/>
      <c r="T786" s="12">
        <v>760</v>
      </c>
      <c r="U786" s="12">
        <v>4.4917232208793918E-4</v>
      </c>
      <c r="V786" s="12">
        <v>-4.157454151507008E-3</v>
      </c>
    </row>
    <row r="787" spans="1:22" x14ac:dyDescent="0.25">
      <c r="A787" s="3">
        <v>39653</v>
      </c>
      <c r="B787" s="1">
        <v>1580</v>
      </c>
      <c r="C787" s="1">
        <v>1582.5</v>
      </c>
      <c r="D787" s="1">
        <v>1578</v>
      </c>
      <c r="E787" s="1">
        <v>1580</v>
      </c>
      <c r="F787" s="10">
        <f t="shared" si="124"/>
        <v>-3.154574132492094E-3</v>
      </c>
      <c r="G787" s="1">
        <f t="shared" si="129"/>
        <v>-0.25202830073340893</v>
      </c>
      <c r="H787" s="15">
        <f t="shared" si="125"/>
        <v>2.2130888397091653E-3</v>
      </c>
      <c r="I787" s="10">
        <f t="shared" si="120"/>
        <v>0</v>
      </c>
      <c r="J787" s="15">
        <f t="shared" si="121"/>
        <v>-4.4303797468354666E-3</v>
      </c>
      <c r="K787" s="1">
        <f t="shared" si="122"/>
        <v>-3.5487836037838619E-4</v>
      </c>
      <c r="L787" s="15">
        <f t="shared" si="123"/>
        <v>-4.0755013864570803E-3</v>
      </c>
      <c r="M787" s="19" t="str">
        <f t="shared" si="127"/>
        <v>Compra</v>
      </c>
      <c r="N787" s="10">
        <f t="shared" si="128"/>
        <v>-4.4303797468354666E-3</v>
      </c>
      <c r="O787" s="5">
        <f t="shared" si="126"/>
        <v>-0.22277800803026104</v>
      </c>
      <c r="P787" s="5"/>
      <c r="Q787" s="5"/>
      <c r="R787" s="5"/>
      <c r="T787" s="12">
        <v>761</v>
      </c>
      <c r="U787" s="12">
        <v>5.5486980123259691E-4</v>
      </c>
      <c r="V787" s="12">
        <v>-2.4159119848554157E-3</v>
      </c>
    </row>
    <row r="788" spans="1:22" x14ac:dyDescent="0.25">
      <c r="A788" s="3">
        <v>39654</v>
      </c>
      <c r="B788" s="1">
        <v>1573</v>
      </c>
      <c r="C788" s="1">
        <v>1574</v>
      </c>
      <c r="D788" s="1">
        <v>1573</v>
      </c>
      <c r="E788" s="1">
        <v>1573</v>
      </c>
      <c r="F788" s="10">
        <f t="shared" si="124"/>
        <v>-4.4303797468354666E-3</v>
      </c>
      <c r="G788" s="1">
        <f t="shared" si="129"/>
        <v>7.5181577411500611E-2</v>
      </c>
      <c r="H788" s="15">
        <f t="shared" si="125"/>
        <v>-3.154574132492094E-3</v>
      </c>
      <c r="I788" s="10">
        <f t="shared" si="120"/>
        <v>0</v>
      </c>
      <c r="J788" s="15">
        <f t="shared" si="121"/>
        <v>2.225047679593084E-3</v>
      </c>
      <c r="K788" s="1">
        <f t="shared" si="122"/>
        <v>8.5960127155523006E-5</v>
      </c>
      <c r="L788" s="15">
        <f t="shared" si="123"/>
        <v>2.139087552437561E-3</v>
      </c>
      <c r="M788" s="19" t="str">
        <f t="shared" si="127"/>
        <v>Compra</v>
      </c>
      <c r="N788" s="10">
        <f t="shared" si="128"/>
        <v>2.225047679593084E-3</v>
      </c>
      <c r="O788" s="5">
        <f t="shared" si="126"/>
        <v>-0.22055296035066796</v>
      </c>
      <c r="P788" s="5"/>
      <c r="Q788" s="5"/>
      <c r="R788" s="5"/>
      <c r="T788" s="12">
        <v>762</v>
      </c>
      <c r="U788" s="12">
        <v>1.1362673664120048E-4</v>
      </c>
      <c r="V788" s="12">
        <v>5.078773031351434E-4</v>
      </c>
    </row>
    <row r="789" spans="1:22" x14ac:dyDescent="0.25">
      <c r="A789" s="3">
        <v>39657</v>
      </c>
      <c r="B789" s="1">
        <v>1575</v>
      </c>
      <c r="C789" s="1">
        <v>1576.5</v>
      </c>
      <c r="D789" s="1">
        <v>1573</v>
      </c>
      <c r="E789" s="1">
        <v>1576.5</v>
      </c>
      <c r="F789" s="10">
        <f t="shared" si="124"/>
        <v>2.225047679593084E-3</v>
      </c>
      <c r="G789" s="1">
        <f t="shared" si="129"/>
        <v>-0.45598782037371127</v>
      </c>
      <c r="H789" s="15">
        <f t="shared" si="125"/>
        <v>-4.4303797468354666E-3</v>
      </c>
      <c r="I789" s="10">
        <f t="shared" si="120"/>
        <v>9.5238095238103782E-4</v>
      </c>
      <c r="J789" s="15">
        <f t="shared" si="121"/>
        <v>-4.7573739295908579E-3</v>
      </c>
      <c r="K789" s="1">
        <f t="shared" si="122"/>
        <v>2.23187471763238E-4</v>
      </c>
      <c r="L789" s="15">
        <f t="shared" si="123"/>
        <v>-4.9805614013540963E-3</v>
      </c>
      <c r="M789" s="19" t="str">
        <f t="shared" si="127"/>
        <v>Compra</v>
      </c>
      <c r="N789" s="10">
        <f t="shared" si="128"/>
        <v>-4.7573739295908579E-3</v>
      </c>
      <c r="O789" s="5">
        <f t="shared" si="126"/>
        <v>-0.22531033428025882</v>
      </c>
      <c r="P789" s="5"/>
      <c r="Q789" s="5"/>
      <c r="R789" s="5"/>
      <c r="T789" s="12">
        <v>763</v>
      </c>
      <c r="U789" s="12">
        <v>-1.285401588441522E-4</v>
      </c>
      <c r="V789" s="12">
        <v>2.6130122085336422E-3</v>
      </c>
    </row>
    <row r="790" spans="1:22" x14ac:dyDescent="0.25">
      <c r="A790" s="3">
        <v>39658</v>
      </c>
      <c r="B790" s="1">
        <v>1573</v>
      </c>
      <c r="C790" s="1">
        <v>1573</v>
      </c>
      <c r="D790" s="1">
        <v>1568</v>
      </c>
      <c r="E790" s="1">
        <v>1569</v>
      </c>
      <c r="F790" s="10">
        <f t="shared" si="124"/>
        <v>-4.7573739295908579E-3</v>
      </c>
      <c r="G790" s="1">
        <f t="shared" si="129"/>
        <v>-0.72396433195790189</v>
      </c>
      <c r="H790" s="15">
        <f t="shared" si="125"/>
        <v>2.225047679593084E-3</v>
      </c>
      <c r="I790" s="10">
        <f t="shared" si="120"/>
        <v>-2.5429116338206992E-3</v>
      </c>
      <c r="J790" s="15">
        <f t="shared" si="121"/>
        <v>-4.4614404079030834E-3</v>
      </c>
      <c r="K790" s="1">
        <f t="shared" si="122"/>
        <v>-2.536476397877161E-4</v>
      </c>
      <c r="L790" s="15">
        <f t="shared" si="123"/>
        <v>-4.2077927681153674E-3</v>
      </c>
      <c r="M790" s="19" t="str">
        <f t="shared" si="127"/>
        <v>Compra</v>
      </c>
      <c r="N790" s="10">
        <f t="shared" si="128"/>
        <v>-4.4614404079030834E-3</v>
      </c>
      <c r="O790" s="5">
        <f t="shared" si="126"/>
        <v>-0.2297717746881619</v>
      </c>
      <c r="P790" s="5"/>
      <c r="Q790" s="5"/>
      <c r="R790" s="5"/>
      <c r="T790" s="12">
        <v>764</v>
      </c>
      <c r="U790" s="12">
        <v>-3.3274858284980066E-4</v>
      </c>
      <c r="V790" s="12">
        <v>-6.1728276253286869E-3</v>
      </c>
    </row>
    <row r="791" spans="1:22" x14ac:dyDescent="0.25">
      <c r="A791" s="3">
        <v>39659</v>
      </c>
      <c r="B791" s="1">
        <v>1565</v>
      </c>
      <c r="C791" s="1">
        <v>1565</v>
      </c>
      <c r="D791" s="1">
        <v>1560.5</v>
      </c>
      <c r="E791" s="1">
        <v>1562</v>
      </c>
      <c r="F791" s="10">
        <f t="shared" si="124"/>
        <v>-4.4614404079030834E-3</v>
      </c>
      <c r="G791" s="1">
        <f t="shared" si="129"/>
        <v>-0.30808569730224927</v>
      </c>
      <c r="H791" s="15">
        <f t="shared" si="125"/>
        <v>-4.7573739295908579E-3</v>
      </c>
      <c r="I791" s="10">
        <f t="shared" si="120"/>
        <v>-1.9169329073482899E-3</v>
      </c>
      <c r="J791" s="15">
        <f t="shared" si="121"/>
        <v>2.5608194622279701E-3</v>
      </c>
      <c r="K791" s="1">
        <f t="shared" si="122"/>
        <v>3.0597233323395687E-4</v>
      </c>
      <c r="L791" s="15">
        <f t="shared" si="123"/>
        <v>2.2548471289940133E-3</v>
      </c>
      <c r="M791" s="19" t="str">
        <f t="shared" si="127"/>
        <v>Compra</v>
      </c>
      <c r="N791" s="10">
        <f t="shared" si="128"/>
        <v>2.5608194622279701E-3</v>
      </c>
      <c r="O791" s="5">
        <f t="shared" si="126"/>
        <v>-0.22721095522593393</v>
      </c>
      <c r="P791" s="5"/>
      <c r="Q791" s="5"/>
      <c r="R791" s="5"/>
      <c r="T791" s="12">
        <v>765</v>
      </c>
      <c r="U791" s="12">
        <v>-2.3518483372212277E-4</v>
      </c>
      <c r="V791" s="12">
        <v>-6.6248089299198688E-3</v>
      </c>
    </row>
    <row r="792" spans="1:22" x14ac:dyDescent="0.25">
      <c r="A792" s="3">
        <v>39660</v>
      </c>
      <c r="B792" s="1">
        <v>1564</v>
      </c>
      <c r="C792" s="1">
        <v>1569</v>
      </c>
      <c r="D792" s="1">
        <v>1564</v>
      </c>
      <c r="E792" s="1">
        <v>1566</v>
      </c>
      <c r="F792" s="10">
        <f t="shared" si="124"/>
        <v>2.5608194622279701E-3</v>
      </c>
      <c r="G792" s="1">
        <f t="shared" si="129"/>
        <v>-0.65135516417088068</v>
      </c>
      <c r="H792" s="15">
        <f t="shared" si="125"/>
        <v>-4.4614404079030834E-3</v>
      </c>
      <c r="I792" s="10">
        <f t="shared" si="120"/>
        <v>1.2787723785165905E-3</v>
      </c>
      <c r="J792" s="15">
        <f t="shared" si="121"/>
        <v>3.8314176245211051E-3</v>
      </c>
      <c r="K792" s="1">
        <f t="shared" si="122"/>
        <v>2.3582915413579612E-4</v>
      </c>
      <c r="L792" s="15">
        <f t="shared" si="123"/>
        <v>3.5955884703853091E-3</v>
      </c>
      <c r="M792" s="19" t="str">
        <f t="shared" si="127"/>
        <v>Compra</v>
      </c>
      <c r="N792" s="10">
        <f t="shared" si="128"/>
        <v>3.8314176245211051E-3</v>
      </c>
      <c r="O792" s="5">
        <f t="shared" si="126"/>
        <v>-0.22337953760141283</v>
      </c>
      <c r="P792" s="5"/>
      <c r="Q792" s="5"/>
      <c r="R792" s="5"/>
      <c r="T792" s="12">
        <v>766</v>
      </c>
      <c r="U792" s="12">
        <v>5.4419378010265597E-4</v>
      </c>
      <c r="V792" s="12">
        <v>6.9911280409334555E-3</v>
      </c>
    </row>
    <row r="793" spans="1:22" x14ac:dyDescent="0.25">
      <c r="A793" s="3">
        <v>39661</v>
      </c>
      <c r="B793" s="1">
        <v>1577</v>
      </c>
      <c r="C793" s="1">
        <v>1578</v>
      </c>
      <c r="D793" s="1">
        <v>1568</v>
      </c>
      <c r="E793" s="1">
        <v>1572</v>
      </c>
      <c r="F793" s="10">
        <f t="shared" si="124"/>
        <v>3.8314176245211051E-3</v>
      </c>
      <c r="G793" s="1">
        <f t="shared" si="129"/>
        <v>-3.2747783509913982E-2</v>
      </c>
      <c r="H793" s="15">
        <f t="shared" si="125"/>
        <v>2.5608194622279701E-3</v>
      </c>
      <c r="I793" s="10">
        <f t="shared" si="120"/>
        <v>-3.1705770450222159E-3</v>
      </c>
      <c r="J793" s="15">
        <f t="shared" si="121"/>
        <v>9.5419847328237495E-4</v>
      </c>
      <c r="K793" s="1">
        <f t="shared" si="122"/>
        <v>-3.3055710442129679E-4</v>
      </c>
      <c r="L793" s="15">
        <f t="shared" si="123"/>
        <v>1.2847555777036716E-3</v>
      </c>
      <c r="M793" s="19" t="str">
        <f t="shared" si="127"/>
        <v>Venda</v>
      </c>
      <c r="N793" s="10">
        <f t="shared" si="128"/>
        <v>-9.5419847328237495E-4</v>
      </c>
      <c r="O793" s="5">
        <f t="shared" si="126"/>
        <v>-0.2243337360746952</v>
      </c>
      <c r="P793" s="5"/>
      <c r="Q793" s="5"/>
      <c r="R793" s="5"/>
      <c r="T793" s="12">
        <v>767</v>
      </c>
      <c r="U793" s="12">
        <v>2.8554821481987158E-4</v>
      </c>
      <c r="V793" s="12">
        <v>-4.959901595935531E-3</v>
      </c>
    </row>
    <row r="794" spans="1:22" x14ac:dyDescent="0.25">
      <c r="A794" s="3">
        <v>39664</v>
      </c>
      <c r="B794" s="1">
        <v>1576.5</v>
      </c>
      <c r="C794" s="1">
        <v>1579</v>
      </c>
      <c r="D794" s="1">
        <v>1573</v>
      </c>
      <c r="E794" s="1">
        <v>1573.5</v>
      </c>
      <c r="F794" s="10">
        <f t="shared" si="124"/>
        <v>9.5419847328237495E-4</v>
      </c>
      <c r="G794" s="1">
        <f t="shared" si="129"/>
        <v>0.18144350856000321</v>
      </c>
      <c r="H794" s="15">
        <f t="shared" si="125"/>
        <v>3.8314176245211051E-3</v>
      </c>
      <c r="I794" s="10">
        <f t="shared" si="120"/>
        <v>-1.9029495718363432E-3</v>
      </c>
      <c r="J794" s="15">
        <f t="shared" si="121"/>
        <v>6.673021925643452E-3</v>
      </c>
      <c r="K794" s="1">
        <f t="shared" si="122"/>
        <v>-4.909727047027328E-4</v>
      </c>
      <c r="L794" s="15">
        <f t="shared" si="123"/>
        <v>7.1639946303461849E-3</v>
      </c>
      <c r="M794" s="19" t="str">
        <f t="shared" si="127"/>
        <v>Compra</v>
      </c>
      <c r="N794" s="10">
        <f t="shared" si="128"/>
        <v>6.673021925643452E-3</v>
      </c>
      <c r="O794" s="5">
        <f t="shared" si="126"/>
        <v>-0.21766071414905175</v>
      </c>
      <c r="P794" s="5"/>
      <c r="Q794" s="5"/>
      <c r="R794" s="5"/>
      <c r="T794" s="12">
        <v>768</v>
      </c>
      <c r="U794" s="12">
        <v>-6.611246566080698E-4</v>
      </c>
      <c r="V794" s="12">
        <v>-1.8435716489648589E-3</v>
      </c>
    </row>
    <row r="795" spans="1:22" x14ac:dyDescent="0.25">
      <c r="A795" s="3">
        <v>39665</v>
      </c>
      <c r="B795" s="1">
        <v>1579</v>
      </c>
      <c r="C795" s="1">
        <v>1588.5</v>
      </c>
      <c r="D795" s="1">
        <v>1579</v>
      </c>
      <c r="E795" s="1">
        <v>1584</v>
      </c>
      <c r="F795" s="10">
        <f t="shared" si="124"/>
        <v>6.673021925643452E-3</v>
      </c>
      <c r="G795" s="1">
        <f t="shared" si="129"/>
        <v>0.51909786969781146</v>
      </c>
      <c r="H795" s="15">
        <f t="shared" si="125"/>
        <v>9.5419847328237495E-4</v>
      </c>
      <c r="I795" s="10">
        <f t="shared" si="120"/>
        <v>3.1665611146294292E-3</v>
      </c>
      <c r="J795" s="15">
        <f t="shared" si="121"/>
        <v>3.1565656565657463E-3</v>
      </c>
      <c r="K795" s="1">
        <f t="shared" si="122"/>
        <v>-3.8845894946499523E-4</v>
      </c>
      <c r="L795" s="15">
        <f t="shared" si="123"/>
        <v>3.5450246060307416E-3</v>
      </c>
      <c r="M795" s="19" t="str">
        <f t="shared" si="127"/>
        <v>Venda</v>
      </c>
      <c r="N795" s="10">
        <f t="shared" si="128"/>
        <v>-3.1565656565657463E-3</v>
      </c>
      <c r="O795" s="5">
        <f t="shared" si="126"/>
        <v>-0.22081727980561749</v>
      </c>
      <c r="P795" s="5"/>
      <c r="Q795" s="5"/>
      <c r="R795" s="5"/>
      <c r="T795" s="12">
        <v>769</v>
      </c>
      <c r="U795" s="12">
        <v>2.1927537740231627E-4</v>
      </c>
      <c r="V795" s="12">
        <v>1.1080159650846168E-2</v>
      </c>
    </row>
    <row r="796" spans="1:22" x14ac:dyDescent="0.25">
      <c r="A796" s="3">
        <v>39666</v>
      </c>
      <c r="B796" s="1">
        <v>1584</v>
      </c>
      <c r="C796" s="1">
        <v>1591</v>
      </c>
      <c r="D796" s="1">
        <v>1583</v>
      </c>
      <c r="E796" s="1">
        <v>1589</v>
      </c>
      <c r="F796" s="10">
        <f t="shared" si="124"/>
        <v>3.1565656565657463E-3</v>
      </c>
      <c r="G796" s="1">
        <f t="shared" si="129"/>
        <v>-4.9186623685662602E-2</v>
      </c>
      <c r="H796" s="15">
        <f t="shared" si="125"/>
        <v>6.673021925643452E-3</v>
      </c>
      <c r="I796" s="10">
        <f t="shared" si="120"/>
        <v>3.1565656565657463E-3</v>
      </c>
      <c r="J796" s="15">
        <f t="shared" si="121"/>
        <v>1.195720578980497E-2</v>
      </c>
      <c r="K796" s="1">
        <f t="shared" si="122"/>
        <v>-8.3812128603049101E-4</v>
      </c>
      <c r="L796" s="15">
        <f t="shared" si="123"/>
        <v>1.2795327075835462E-2</v>
      </c>
      <c r="M796" s="19" t="str">
        <f t="shared" si="127"/>
        <v>Compra</v>
      </c>
      <c r="N796" s="10">
        <f t="shared" si="128"/>
        <v>1.195720578980497E-2</v>
      </c>
      <c r="O796" s="5">
        <f t="shared" si="126"/>
        <v>-0.20886007401581252</v>
      </c>
      <c r="P796" s="5"/>
      <c r="Q796" s="5"/>
      <c r="R796" s="5"/>
      <c r="T796" s="12">
        <v>770</v>
      </c>
      <c r="U796" s="12">
        <v>1.9614625342732436E-4</v>
      </c>
      <c r="V796" s="12">
        <v>5.3904459253436747E-3</v>
      </c>
    </row>
    <row r="797" spans="1:22" x14ac:dyDescent="0.25">
      <c r="A797" s="3">
        <v>39667</v>
      </c>
      <c r="B797" s="1">
        <v>1584.5</v>
      </c>
      <c r="C797" s="1">
        <v>1609</v>
      </c>
      <c r="D797" s="1">
        <v>1582</v>
      </c>
      <c r="E797" s="1">
        <v>1608</v>
      </c>
      <c r="F797" s="10">
        <f t="shared" si="124"/>
        <v>1.195720578980497E-2</v>
      </c>
      <c r="G797" s="1">
        <f t="shared" si="129"/>
        <v>-0.71659027235213746</v>
      </c>
      <c r="H797" s="15">
        <f t="shared" si="125"/>
        <v>3.1565656565657463E-3</v>
      </c>
      <c r="I797" s="10">
        <f t="shared" si="120"/>
        <v>1.4831177027453402E-2</v>
      </c>
      <c r="J797" s="15">
        <f t="shared" si="121"/>
        <v>3.7313432835821558E-3</v>
      </c>
      <c r="K797" s="1">
        <f t="shared" si="122"/>
        <v>-7.4436725137683613E-4</v>
      </c>
      <c r="L797" s="15">
        <f t="shared" si="123"/>
        <v>4.475710534958992E-3</v>
      </c>
      <c r="M797" s="19" t="str">
        <f t="shared" si="127"/>
        <v>Venda</v>
      </c>
      <c r="N797" s="10">
        <f t="shared" si="128"/>
        <v>-3.7313432835821558E-3</v>
      </c>
      <c r="O797" s="5">
        <f t="shared" si="126"/>
        <v>-0.21259141729939468</v>
      </c>
      <c r="P797" s="5"/>
      <c r="Q797" s="5"/>
      <c r="R797" s="5"/>
      <c r="T797" s="12">
        <v>771</v>
      </c>
      <c r="U797" s="12">
        <v>-1.3585342911615948E-3</v>
      </c>
      <c r="V797" s="12">
        <v>-1.1106015113075075E-3</v>
      </c>
    </row>
    <row r="798" spans="1:22" x14ac:dyDescent="0.25">
      <c r="A798" s="3">
        <v>39668</v>
      </c>
      <c r="B798" s="1">
        <v>1618</v>
      </c>
      <c r="C798" s="1">
        <v>1632</v>
      </c>
      <c r="D798" s="1">
        <v>1614</v>
      </c>
      <c r="E798" s="1">
        <v>1614</v>
      </c>
      <c r="F798" s="10">
        <f t="shared" si="124"/>
        <v>3.7313432835821558E-3</v>
      </c>
      <c r="G798" s="1">
        <f t="shared" si="129"/>
        <v>-0.37917057134668986</v>
      </c>
      <c r="H798" s="15">
        <f t="shared" si="125"/>
        <v>1.195720578980497E-2</v>
      </c>
      <c r="I798" s="10">
        <f t="shared" si="120"/>
        <v>-2.4721878862793423E-3</v>
      </c>
      <c r="J798" s="15">
        <f t="shared" si="121"/>
        <v>1.2391573729863659E-2</v>
      </c>
      <c r="K798" s="1">
        <f t="shared" si="122"/>
        <v>-1.1390724596042861E-3</v>
      </c>
      <c r="L798" s="15">
        <f t="shared" si="123"/>
        <v>1.3530646189467945E-2</v>
      </c>
      <c r="M798" s="19" t="str">
        <f t="shared" si="127"/>
        <v>Compra</v>
      </c>
      <c r="N798" s="10">
        <f t="shared" si="128"/>
        <v>1.2391573729863659E-2</v>
      </c>
      <c r="O798" s="5">
        <f t="shared" si="126"/>
        <v>-0.20019984356953102</v>
      </c>
      <c r="P798" s="5"/>
      <c r="Q798" s="5"/>
      <c r="R798" s="5"/>
      <c r="T798" s="12">
        <v>772</v>
      </c>
      <c r="U798" s="12">
        <v>-6.4520794017167214E-4</v>
      </c>
      <c r="V798" s="12">
        <v>1.8828317025477998E-3</v>
      </c>
    </row>
    <row r="799" spans="1:22" x14ac:dyDescent="0.25">
      <c r="A799" s="3">
        <v>39671</v>
      </c>
      <c r="B799" s="1">
        <v>1612</v>
      </c>
      <c r="C799" s="1">
        <v>1635</v>
      </c>
      <c r="D799" s="1">
        <v>1612</v>
      </c>
      <c r="E799" s="1">
        <v>1634</v>
      </c>
      <c r="F799" s="10">
        <f t="shared" si="124"/>
        <v>1.2391573729863659E-2</v>
      </c>
      <c r="G799" s="1">
        <f t="shared" si="129"/>
        <v>-0.61935681431613787</v>
      </c>
      <c r="H799" s="15">
        <f t="shared" si="125"/>
        <v>3.7313432835821558E-3</v>
      </c>
      <c r="I799" s="10">
        <f t="shared" si="120"/>
        <v>1.3647642679900818E-2</v>
      </c>
      <c r="J799" s="15">
        <f t="shared" si="121"/>
        <v>-2.7539779681762244E-3</v>
      </c>
      <c r="K799" s="1">
        <f t="shared" si="122"/>
        <v>-7.7566114964816232E-4</v>
      </c>
      <c r="L799" s="15">
        <f t="shared" si="123"/>
        <v>-1.9783168185280621E-3</v>
      </c>
      <c r="M799" s="19" t="str">
        <f t="shared" si="127"/>
        <v>Venda</v>
      </c>
      <c r="N799" s="10">
        <f t="shared" si="128"/>
        <v>2.7539779681762244E-3</v>
      </c>
      <c r="O799" s="5">
        <f t="shared" si="126"/>
        <v>-0.1974458656013548</v>
      </c>
      <c r="P799" s="5"/>
      <c r="Q799" s="5"/>
      <c r="R799" s="5"/>
      <c r="T799" s="12">
        <v>773</v>
      </c>
      <c r="U799" s="12">
        <v>5.6446801676152398E-5</v>
      </c>
      <c r="V799" s="12">
        <v>-5.6188695458047003E-3</v>
      </c>
    </row>
    <row r="800" spans="1:22" x14ac:dyDescent="0.25">
      <c r="A800" s="3">
        <v>39672</v>
      </c>
      <c r="B800" s="1">
        <v>1630</v>
      </c>
      <c r="C800" s="1">
        <v>1635</v>
      </c>
      <c r="D800" s="1">
        <v>1620</v>
      </c>
      <c r="E800" s="1">
        <v>1629.5</v>
      </c>
      <c r="F800" s="10">
        <f t="shared" si="124"/>
        <v>-2.7539779681762244E-3</v>
      </c>
      <c r="G800" s="1">
        <f t="shared" si="129"/>
        <v>-1.2955193138291188</v>
      </c>
      <c r="H800" s="15">
        <f t="shared" si="125"/>
        <v>1.2391573729863659E-2</v>
      </c>
      <c r="I800" s="10">
        <f t="shared" si="120"/>
        <v>-3.0674846625766694E-4</v>
      </c>
      <c r="J800" s="15">
        <f t="shared" si="121"/>
        <v>-5.5231666155262094E-3</v>
      </c>
      <c r="K800" s="1">
        <f t="shared" si="122"/>
        <v>-1.145518289029069E-3</v>
      </c>
      <c r="L800" s="15">
        <f t="shared" si="123"/>
        <v>-4.3776483264971406E-3</v>
      </c>
      <c r="M800" s="19" t="str">
        <f t="shared" si="127"/>
        <v>Compra</v>
      </c>
      <c r="N800" s="10">
        <f t="shared" si="128"/>
        <v>-5.5231666155262094E-3</v>
      </c>
      <c r="O800" s="5">
        <f t="shared" si="126"/>
        <v>-0.20296903221688101</v>
      </c>
      <c r="P800" s="5"/>
      <c r="Q800" s="5"/>
      <c r="R800" s="5"/>
      <c r="T800" s="12">
        <v>774</v>
      </c>
      <c r="U800" s="12">
        <v>-1.6573075998529567E-4</v>
      </c>
      <c r="V800" s="12">
        <v>7.0022751975241894E-3</v>
      </c>
    </row>
    <row r="801" spans="1:22" x14ac:dyDescent="0.25">
      <c r="A801" s="3">
        <v>39673</v>
      </c>
      <c r="B801" s="1">
        <v>1630</v>
      </c>
      <c r="C801" s="1">
        <v>1635</v>
      </c>
      <c r="D801" s="1">
        <v>1618</v>
      </c>
      <c r="E801" s="1">
        <v>1620.5</v>
      </c>
      <c r="F801" s="10">
        <f t="shared" si="124"/>
        <v>-5.5231666155262094E-3</v>
      </c>
      <c r="G801" s="1">
        <f t="shared" si="129"/>
        <v>-1.886390073399143E-2</v>
      </c>
      <c r="H801" s="15">
        <f t="shared" si="125"/>
        <v>-2.7539779681762244E-3</v>
      </c>
      <c r="I801" s="10">
        <f t="shared" si="120"/>
        <v>-5.8282208588956719E-3</v>
      </c>
      <c r="J801" s="15">
        <f t="shared" si="121"/>
        <v>9.2564023449552835E-3</v>
      </c>
      <c r="K801" s="1">
        <f t="shared" si="122"/>
        <v>1.9634200908057983E-4</v>
      </c>
      <c r="L801" s="15">
        <f t="shared" si="123"/>
        <v>9.060060335874703E-3</v>
      </c>
      <c r="M801" s="19" t="str">
        <f t="shared" si="127"/>
        <v>Compra</v>
      </c>
      <c r="N801" s="10">
        <f t="shared" si="128"/>
        <v>9.2564023449552835E-3</v>
      </c>
      <c r="O801" s="5">
        <f t="shared" si="126"/>
        <v>-0.19371262987192572</v>
      </c>
      <c r="P801" s="5"/>
      <c r="Q801" s="5"/>
      <c r="R801" s="5"/>
      <c r="T801" s="12">
        <v>775</v>
      </c>
      <c r="U801" s="12">
        <v>1.6277073011106944E-4</v>
      </c>
      <c r="V801" s="12">
        <v>-3.2491904831975027E-3</v>
      </c>
    </row>
    <row r="802" spans="1:22" x14ac:dyDescent="0.25">
      <c r="A802" s="3">
        <v>39674</v>
      </c>
      <c r="B802" s="1">
        <v>1616</v>
      </c>
      <c r="C802" s="1">
        <v>1635.5</v>
      </c>
      <c r="D802" s="1">
        <v>1615</v>
      </c>
      <c r="E802" s="1">
        <v>1635.5</v>
      </c>
      <c r="F802" s="10">
        <f t="shared" si="124"/>
        <v>9.2564023449552835E-3</v>
      </c>
      <c r="G802" s="1">
        <f t="shared" si="129"/>
        <v>-0.17371354294411373</v>
      </c>
      <c r="H802" s="15">
        <f t="shared" si="125"/>
        <v>-5.5231666155262094E-3</v>
      </c>
      <c r="I802" s="10">
        <f t="shared" si="120"/>
        <v>1.2066831683168244E-2</v>
      </c>
      <c r="J802" s="15">
        <f t="shared" si="121"/>
        <v>7.0314888413329779E-3</v>
      </c>
      <c r="K802" s="1">
        <f t="shared" si="122"/>
        <v>3.22326556380961E-5</v>
      </c>
      <c r="L802" s="15">
        <f t="shared" si="123"/>
        <v>6.9992561856948819E-3</v>
      </c>
      <c r="M802" s="19" t="str">
        <f t="shared" si="127"/>
        <v>Compra</v>
      </c>
      <c r="N802" s="10">
        <f t="shared" si="128"/>
        <v>7.0314888413329779E-3</v>
      </c>
      <c r="O802" s="5">
        <f t="shared" si="126"/>
        <v>-0.18668114103059275</v>
      </c>
      <c r="P802" s="5"/>
      <c r="Q802" s="5"/>
      <c r="R802" s="5"/>
      <c r="T802" s="12">
        <v>776</v>
      </c>
      <c r="U802" s="12">
        <v>-6.4519135425679559E-4</v>
      </c>
      <c r="V802" s="12">
        <v>-1.2123937850620891E-3</v>
      </c>
    </row>
    <row r="803" spans="1:22" x14ac:dyDescent="0.25">
      <c r="A803" s="3">
        <v>39675</v>
      </c>
      <c r="B803" s="1">
        <v>1636</v>
      </c>
      <c r="C803" s="1">
        <v>1650</v>
      </c>
      <c r="D803" s="1">
        <v>1636</v>
      </c>
      <c r="E803" s="1">
        <v>1647</v>
      </c>
      <c r="F803" s="10">
        <f t="shared" si="124"/>
        <v>7.0314888413329779E-3</v>
      </c>
      <c r="G803" s="1">
        <f t="shared" si="129"/>
        <v>-0.12245609691327444</v>
      </c>
      <c r="H803" s="15">
        <f t="shared" si="125"/>
        <v>9.2564023449552835E-3</v>
      </c>
      <c r="I803" s="10">
        <f t="shared" si="120"/>
        <v>6.723716381417999E-3</v>
      </c>
      <c r="J803" s="15">
        <f t="shared" si="121"/>
        <v>0</v>
      </c>
      <c r="K803" s="1">
        <f t="shared" si="122"/>
        <v>-1.141732218369002E-3</v>
      </c>
      <c r="L803" s="15">
        <f t="shared" si="123"/>
        <v>1.141732218369002E-3</v>
      </c>
      <c r="M803" s="19" t="str">
        <f t="shared" si="127"/>
        <v>Compra</v>
      </c>
      <c r="N803" s="10">
        <f t="shared" si="128"/>
        <v>0</v>
      </c>
      <c r="O803" s="5">
        <f t="shared" si="126"/>
        <v>-0.18668114103059275</v>
      </c>
      <c r="P803" s="5"/>
      <c r="Q803" s="5"/>
      <c r="R803" s="5"/>
      <c r="T803" s="12">
        <v>777</v>
      </c>
      <c r="U803" s="12">
        <v>1.4953295057761718E-4</v>
      </c>
      <c r="V803" s="12">
        <v>-6.663180593257538E-3</v>
      </c>
    </row>
    <row r="804" spans="1:22" x14ac:dyDescent="0.25">
      <c r="A804" s="3">
        <v>39678</v>
      </c>
      <c r="B804" s="1">
        <v>1640</v>
      </c>
      <c r="C804" s="1">
        <v>1647</v>
      </c>
      <c r="D804" s="1">
        <v>1633.5</v>
      </c>
      <c r="E804" s="1">
        <v>1647</v>
      </c>
      <c r="F804" s="10">
        <f t="shared" si="124"/>
        <v>0</v>
      </c>
      <c r="G804" s="1">
        <f t="shared" si="129"/>
        <v>-0.15457658130153643</v>
      </c>
      <c r="H804" s="15">
        <f t="shared" si="125"/>
        <v>7.0314888413329779E-3</v>
      </c>
      <c r="I804" s="10">
        <f t="shared" si="120"/>
        <v>4.268292682926722E-3</v>
      </c>
      <c r="J804" s="15">
        <f t="shared" si="121"/>
        <v>-8.5003035822708295E-3</v>
      </c>
      <c r="K804" s="1">
        <f t="shared" si="122"/>
        <v>-8.8617389246380997E-4</v>
      </c>
      <c r="L804" s="15">
        <f t="shared" si="123"/>
        <v>-7.6141296898070195E-3</v>
      </c>
      <c r="M804" s="19" t="str">
        <f t="shared" si="127"/>
        <v>Compra</v>
      </c>
      <c r="N804" s="10">
        <f t="shared" si="128"/>
        <v>-8.5003035822708295E-3</v>
      </c>
      <c r="O804" s="5">
        <f t="shared" si="126"/>
        <v>-0.19518144461286357</v>
      </c>
      <c r="P804" s="5"/>
      <c r="Q804" s="5"/>
      <c r="R804" s="5"/>
      <c r="T804" s="12">
        <v>778</v>
      </c>
      <c r="U804" s="12">
        <v>8.2932405161882585E-5</v>
      </c>
      <c r="V804" s="12">
        <v>2.2927490048907519E-4</v>
      </c>
    </row>
    <row r="805" spans="1:22" x14ac:dyDescent="0.25">
      <c r="A805" s="3">
        <v>39679</v>
      </c>
      <c r="B805" s="1">
        <v>1651.5</v>
      </c>
      <c r="C805" s="1">
        <v>1654</v>
      </c>
      <c r="D805" s="1">
        <v>1627</v>
      </c>
      <c r="E805" s="1">
        <v>1633</v>
      </c>
      <c r="F805" s="10">
        <f t="shared" si="124"/>
        <v>-8.5003035822708295E-3</v>
      </c>
      <c r="G805" s="1">
        <f t="shared" si="129"/>
        <v>0.15927588998777967</v>
      </c>
      <c r="H805" s="15">
        <f t="shared" si="125"/>
        <v>0</v>
      </c>
      <c r="I805" s="10">
        <f t="shared" si="120"/>
        <v>-1.1201937632455361E-2</v>
      </c>
      <c r="J805" s="15">
        <f t="shared" si="121"/>
        <v>-5.511328842620955E-3</v>
      </c>
      <c r="K805" s="1">
        <f t="shared" si="122"/>
        <v>6.5329681154028564E-5</v>
      </c>
      <c r="L805" s="15">
        <f t="shared" si="123"/>
        <v>-5.5766585237749834E-3</v>
      </c>
      <c r="M805" s="19" t="str">
        <f t="shared" si="127"/>
        <v>Compra</v>
      </c>
      <c r="N805" s="10">
        <f t="shared" si="128"/>
        <v>-5.511328842620955E-3</v>
      </c>
      <c r="O805" s="5">
        <f t="shared" si="126"/>
        <v>-0.20069277345548453</v>
      </c>
      <c r="P805" s="5"/>
      <c r="Q805" s="5"/>
      <c r="R805" s="5"/>
      <c r="T805" s="12">
        <v>779</v>
      </c>
      <c r="U805" s="12">
        <v>4.581245536659691E-4</v>
      </c>
      <c r="V805" s="12">
        <v>-4.581245536659691E-4</v>
      </c>
    </row>
    <row r="806" spans="1:22" x14ac:dyDescent="0.25">
      <c r="A806" s="3">
        <v>39680</v>
      </c>
      <c r="B806" s="1">
        <v>1627</v>
      </c>
      <c r="C806" s="1">
        <v>1630</v>
      </c>
      <c r="D806" s="1">
        <v>1620</v>
      </c>
      <c r="E806" s="1">
        <v>1624</v>
      </c>
      <c r="F806" s="10">
        <f t="shared" si="124"/>
        <v>-5.511328842620955E-3</v>
      </c>
      <c r="G806" s="1">
        <f t="shared" si="129"/>
        <v>0.25238230103124787</v>
      </c>
      <c r="H806" s="15">
        <f t="shared" si="125"/>
        <v>-8.5003035822708295E-3</v>
      </c>
      <c r="I806" s="10">
        <f t="shared" si="120"/>
        <v>-1.8438844499077955E-3</v>
      </c>
      <c r="J806" s="15">
        <f t="shared" si="121"/>
        <v>-6.1576354679803158E-3</v>
      </c>
      <c r="K806" s="1">
        <f t="shared" si="122"/>
        <v>5.8173227115316725E-4</v>
      </c>
      <c r="L806" s="15">
        <f t="shared" si="123"/>
        <v>-6.7393677391334832E-3</v>
      </c>
      <c r="M806" s="19" t="str">
        <f t="shared" si="127"/>
        <v>Compra</v>
      </c>
      <c r="N806" s="10">
        <f t="shared" si="128"/>
        <v>-6.1576354679803158E-3</v>
      </c>
      <c r="O806" s="5">
        <f t="shared" si="126"/>
        <v>-0.20685040892346485</v>
      </c>
      <c r="P806" s="5"/>
      <c r="Q806" s="5"/>
      <c r="R806" s="5"/>
      <c r="T806" s="12">
        <v>780</v>
      </c>
      <c r="U806" s="12">
        <v>-2.2678405218009846E-4</v>
      </c>
      <c r="V806" s="12">
        <v>1.4752235028667432E-3</v>
      </c>
    </row>
    <row r="807" spans="1:22" x14ac:dyDescent="0.25">
      <c r="A807" s="3">
        <v>39681</v>
      </c>
      <c r="B807" s="1">
        <v>1618.5</v>
      </c>
      <c r="C807" s="1">
        <v>1621.5</v>
      </c>
      <c r="D807" s="1">
        <v>1612.5</v>
      </c>
      <c r="E807" s="1">
        <v>1614</v>
      </c>
      <c r="F807" s="10">
        <f t="shared" si="124"/>
        <v>-6.1576354679803158E-3</v>
      </c>
      <c r="G807" s="1">
        <f t="shared" si="129"/>
        <v>0.64149325262406265</v>
      </c>
      <c r="H807" s="15">
        <f t="shared" si="125"/>
        <v>-5.511328842620955E-3</v>
      </c>
      <c r="I807" s="10">
        <f t="shared" si="120"/>
        <v>-2.780352177942591E-3</v>
      </c>
      <c r="J807" s="15">
        <f t="shared" si="121"/>
        <v>1.0842627013630812E-2</v>
      </c>
      <c r="K807" s="1">
        <f t="shared" si="122"/>
        <v>3.0681885614615689E-4</v>
      </c>
      <c r="L807" s="15">
        <f t="shared" si="123"/>
        <v>1.0535808157484656E-2</v>
      </c>
      <c r="M807" s="19" t="str">
        <f t="shared" si="127"/>
        <v>Compra</v>
      </c>
      <c r="N807" s="10">
        <f t="shared" si="128"/>
        <v>1.0842627013630812E-2</v>
      </c>
      <c r="O807" s="5">
        <f t="shared" si="126"/>
        <v>-0.19600778190983403</v>
      </c>
      <c r="P807" s="5"/>
      <c r="Q807" s="5"/>
      <c r="R807" s="5"/>
      <c r="T807" s="12">
        <v>781</v>
      </c>
      <c r="U807" s="12">
        <v>-3.1813194873484127E-4</v>
      </c>
      <c r="V807" s="12">
        <v>-7.1631648093698746E-3</v>
      </c>
    </row>
    <row r="808" spans="1:22" x14ac:dyDescent="0.25">
      <c r="A808" s="3">
        <v>39682</v>
      </c>
      <c r="B808" s="1">
        <v>1618</v>
      </c>
      <c r="C808" s="1">
        <v>1632</v>
      </c>
      <c r="D808" s="1">
        <v>1615.5</v>
      </c>
      <c r="E808" s="1">
        <v>1631.5</v>
      </c>
      <c r="F808" s="10">
        <f t="shared" si="124"/>
        <v>1.0842627013630812E-2</v>
      </c>
      <c r="G808" s="1">
        <f t="shared" si="129"/>
        <v>-6.7451140693592912E-2</v>
      </c>
      <c r="H808" s="15">
        <f t="shared" si="125"/>
        <v>-6.1576354679803158E-3</v>
      </c>
      <c r="I808" s="10">
        <f t="shared" si="120"/>
        <v>8.3436341161928773E-3</v>
      </c>
      <c r="J808" s="15">
        <f t="shared" si="121"/>
        <v>1.8387986515475685E-3</v>
      </c>
      <c r="K808" s="1">
        <f t="shared" si="122"/>
        <v>1.6578105858940841E-4</v>
      </c>
      <c r="L808" s="15">
        <f t="shared" si="123"/>
        <v>1.6730175929581602E-3</v>
      </c>
      <c r="M808" s="19" t="str">
        <f t="shared" si="127"/>
        <v>Compra</v>
      </c>
      <c r="N808" s="10">
        <f t="shared" si="128"/>
        <v>1.8387986515475685E-3</v>
      </c>
      <c r="O808" s="5">
        <f t="shared" si="126"/>
        <v>-0.19416898325828646</v>
      </c>
      <c r="P808" s="5"/>
      <c r="Q808" s="5"/>
      <c r="R808" s="5"/>
      <c r="T808" s="12">
        <v>782</v>
      </c>
      <c r="U808" s="12">
        <v>-1.5198179487133453E-4</v>
      </c>
      <c r="V808" s="12">
        <v>-3.6168624262342373E-3</v>
      </c>
    </row>
    <row r="809" spans="1:22" x14ac:dyDescent="0.25">
      <c r="A809" s="3">
        <v>39685</v>
      </c>
      <c r="B809" s="1">
        <v>1627</v>
      </c>
      <c r="C809" s="1">
        <v>1636.5</v>
      </c>
      <c r="D809" s="1">
        <v>1625</v>
      </c>
      <c r="E809" s="1">
        <v>1634.5</v>
      </c>
      <c r="F809" s="10">
        <f t="shared" si="124"/>
        <v>1.8387986515475685E-3</v>
      </c>
      <c r="G809" s="1">
        <f t="shared" si="129"/>
        <v>8.3044998649396143E-2</v>
      </c>
      <c r="H809" s="15">
        <f t="shared" si="125"/>
        <v>1.0842627013630812E-2</v>
      </c>
      <c r="I809" s="10">
        <f t="shared" si="120"/>
        <v>4.6097111247695999E-3</v>
      </c>
      <c r="J809" s="15">
        <f t="shared" si="121"/>
        <v>-2.4472315692872781E-3</v>
      </c>
      <c r="K809" s="1">
        <f t="shared" si="122"/>
        <v>-1.2495229218106498E-3</v>
      </c>
      <c r="L809" s="15">
        <f t="shared" si="123"/>
        <v>-1.1977086474766283E-3</v>
      </c>
      <c r="M809" s="19" t="str">
        <f t="shared" si="127"/>
        <v>Compra</v>
      </c>
      <c r="N809" s="10">
        <f t="shared" si="128"/>
        <v>-2.4472315692872781E-3</v>
      </c>
      <c r="O809" s="5">
        <f t="shared" si="126"/>
        <v>-0.19661621482757374</v>
      </c>
      <c r="P809" s="5"/>
      <c r="Q809" s="5"/>
      <c r="R809" s="5"/>
      <c r="T809" s="12">
        <v>783</v>
      </c>
      <c r="U809" s="12">
        <v>5.2568835436965652E-4</v>
      </c>
      <c r="V809" s="12">
        <v>-3.3630149621880923E-3</v>
      </c>
    </row>
    <row r="810" spans="1:22" x14ac:dyDescent="0.25">
      <c r="A810" s="3">
        <v>39686</v>
      </c>
      <c r="B810" s="1">
        <v>1642.5</v>
      </c>
      <c r="C810" s="1">
        <v>1644</v>
      </c>
      <c r="D810" s="1">
        <v>1629</v>
      </c>
      <c r="E810" s="1">
        <v>1630.5</v>
      </c>
      <c r="F810" s="10">
        <f t="shared" si="124"/>
        <v>-2.4472315692872781E-3</v>
      </c>
      <c r="G810" s="1">
        <f t="shared" si="129"/>
        <v>0.10911350295285187</v>
      </c>
      <c r="H810" s="15">
        <f t="shared" si="125"/>
        <v>1.8387986515475685E-3</v>
      </c>
      <c r="I810" s="10">
        <f t="shared" si="120"/>
        <v>-7.3059360730594047E-3</v>
      </c>
      <c r="J810" s="15">
        <f t="shared" si="121"/>
        <v>-5.2131248083410187E-3</v>
      </c>
      <c r="K810" s="1">
        <f t="shared" si="122"/>
        <v>-1.8285403369202552E-4</v>
      </c>
      <c r="L810" s="15">
        <f t="shared" si="123"/>
        <v>-5.0302707746489933E-3</v>
      </c>
      <c r="M810" s="19" t="str">
        <f t="shared" si="127"/>
        <v>Compra</v>
      </c>
      <c r="N810" s="10">
        <f t="shared" si="128"/>
        <v>-5.2131248083410187E-3</v>
      </c>
      <c r="O810" s="5">
        <f t="shared" si="126"/>
        <v>-0.20182933963591476</v>
      </c>
      <c r="P810" s="5"/>
      <c r="Q810" s="5"/>
      <c r="R810" s="5"/>
      <c r="T810" s="12">
        <v>784</v>
      </c>
      <c r="U810" s="12">
        <v>1.9053843329536153E-4</v>
      </c>
      <c r="V810" s="12">
        <v>2.0225504064138038E-3</v>
      </c>
    </row>
    <row r="811" spans="1:22" x14ac:dyDescent="0.25">
      <c r="A811" s="3">
        <v>39687</v>
      </c>
      <c r="B811" s="1">
        <v>1627</v>
      </c>
      <c r="C811" s="1">
        <v>1627</v>
      </c>
      <c r="D811" s="1">
        <v>1619.5</v>
      </c>
      <c r="E811" s="1">
        <v>1622</v>
      </c>
      <c r="F811" s="10">
        <f t="shared" si="124"/>
        <v>-5.2131248083410187E-3</v>
      </c>
      <c r="G811" s="1">
        <f t="shared" si="129"/>
        <v>-2.5456145888596699E-2</v>
      </c>
      <c r="H811" s="15">
        <f t="shared" si="125"/>
        <v>-2.4472315692872781E-3</v>
      </c>
      <c r="I811" s="10">
        <f t="shared" si="120"/>
        <v>-3.0731407498463259E-3</v>
      </c>
      <c r="J811" s="15">
        <f t="shared" si="121"/>
        <v>8.0147965474721694E-3</v>
      </c>
      <c r="K811" s="1">
        <f t="shared" si="122"/>
        <v>1.0529148255025136E-4</v>
      </c>
      <c r="L811" s="15">
        <f t="shared" si="123"/>
        <v>7.9095050649219175E-3</v>
      </c>
      <c r="M811" s="19" t="str">
        <f t="shared" si="127"/>
        <v>Compra</v>
      </c>
      <c r="N811" s="10">
        <f t="shared" si="128"/>
        <v>8.0147965474721694E-3</v>
      </c>
      <c r="O811" s="5">
        <f t="shared" si="126"/>
        <v>-0.19381454308844259</v>
      </c>
      <c r="P811" s="5"/>
      <c r="Q811" s="5"/>
      <c r="R811" s="5"/>
      <c r="T811" s="12">
        <v>785</v>
      </c>
      <c r="U811" s="12">
        <v>7.2657380555974705E-5</v>
      </c>
      <c r="V811" s="12">
        <v>-3.2272315130480685E-3</v>
      </c>
    </row>
    <row r="812" spans="1:22" x14ac:dyDescent="0.25">
      <c r="A812" s="3">
        <v>39688</v>
      </c>
      <c r="B812" s="1">
        <v>1622</v>
      </c>
      <c r="C812" s="1">
        <v>1635</v>
      </c>
      <c r="D812" s="1">
        <v>1615</v>
      </c>
      <c r="E812" s="1">
        <v>1635</v>
      </c>
      <c r="F812" s="10">
        <f t="shared" si="124"/>
        <v>8.0147965474721694E-3</v>
      </c>
      <c r="G812" s="1">
        <f t="shared" si="129"/>
        <v>-0.40355482828849337</v>
      </c>
      <c r="H812" s="15">
        <f t="shared" si="125"/>
        <v>-5.2131248083410187E-3</v>
      </c>
      <c r="I812" s="10">
        <f t="shared" si="120"/>
        <v>8.0147965474721694E-3</v>
      </c>
      <c r="J812" s="15">
        <f t="shared" si="121"/>
        <v>-6.1162079510701517E-4</v>
      </c>
      <c r="K812" s="1">
        <f t="shared" si="122"/>
        <v>1.2102202002394792E-4</v>
      </c>
      <c r="L812" s="15">
        <f t="shared" si="123"/>
        <v>-7.3264281513096309E-4</v>
      </c>
      <c r="M812" s="19" t="str">
        <f t="shared" si="127"/>
        <v>Compra</v>
      </c>
      <c r="N812" s="10">
        <f t="shared" si="128"/>
        <v>-6.1162079510701517E-4</v>
      </c>
      <c r="O812" s="5">
        <f t="shared" si="126"/>
        <v>-0.19442616388354961</v>
      </c>
      <c r="P812" s="5"/>
      <c r="Q812" s="5"/>
      <c r="R812" s="5"/>
      <c r="T812" s="12">
        <v>786</v>
      </c>
      <c r="U812" s="12">
        <v>-3.5487836037838619E-4</v>
      </c>
      <c r="V812" s="12">
        <v>-4.0755013864570803E-3</v>
      </c>
    </row>
    <row r="813" spans="1:22" x14ac:dyDescent="0.25">
      <c r="A813" s="3">
        <v>39689</v>
      </c>
      <c r="B813" s="1">
        <v>1631</v>
      </c>
      <c r="C813" s="1">
        <v>1635.5</v>
      </c>
      <c r="D813" s="1">
        <v>1628.5</v>
      </c>
      <c r="E813" s="1">
        <v>1634</v>
      </c>
      <c r="F813" s="10">
        <f t="shared" si="124"/>
        <v>-6.1162079510701517E-4</v>
      </c>
      <c r="G813" s="1">
        <f t="shared" si="129"/>
        <v>-0.12265454463026727</v>
      </c>
      <c r="H813" s="15">
        <f t="shared" si="125"/>
        <v>8.0147965474721694E-3</v>
      </c>
      <c r="I813" s="10">
        <f t="shared" si="120"/>
        <v>1.8393623543837556E-3</v>
      </c>
      <c r="J813" s="15">
        <f t="shared" si="121"/>
        <v>1.6523867809057569E-2</v>
      </c>
      <c r="K813" s="1">
        <f t="shared" si="122"/>
        <v>-9.1810368609796433E-4</v>
      </c>
      <c r="L813" s="15">
        <f t="shared" si="123"/>
        <v>1.7441971495155532E-2</v>
      </c>
      <c r="M813" s="19" t="str">
        <f t="shared" si="127"/>
        <v>Compra</v>
      </c>
      <c r="N813" s="10">
        <f t="shared" si="128"/>
        <v>1.6523867809057569E-2</v>
      </c>
      <c r="O813" s="5">
        <f t="shared" si="126"/>
        <v>-0.17790229607449204</v>
      </c>
      <c r="P813" s="5"/>
      <c r="Q813" s="5"/>
      <c r="R813" s="5"/>
      <c r="T813" s="12">
        <v>787</v>
      </c>
      <c r="U813" s="12">
        <v>8.5960127155523006E-5</v>
      </c>
      <c r="V813" s="12">
        <v>2.139087552437561E-3</v>
      </c>
    </row>
    <row r="814" spans="1:22" x14ac:dyDescent="0.25">
      <c r="A814" s="3">
        <v>39692</v>
      </c>
      <c r="B814" s="1">
        <v>1650</v>
      </c>
      <c r="C814" s="1">
        <v>1661</v>
      </c>
      <c r="D814" s="1">
        <v>1650</v>
      </c>
      <c r="E814" s="1">
        <v>1661</v>
      </c>
      <c r="F814" s="10">
        <f t="shared" si="124"/>
        <v>1.6523867809057569E-2</v>
      </c>
      <c r="G814" s="1">
        <f t="shared" si="129"/>
        <v>-0.53327624666615125</v>
      </c>
      <c r="H814" s="15">
        <f t="shared" si="125"/>
        <v>-6.1162079510701517E-4</v>
      </c>
      <c r="I814" s="10">
        <f t="shared" si="120"/>
        <v>6.6666666666665986E-3</v>
      </c>
      <c r="J814" s="15">
        <f t="shared" si="121"/>
        <v>5.4184226369657917E-3</v>
      </c>
      <c r="K814" s="1">
        <f t="shared" si="122"/>
        <v>-2.3877883307166597E-4</v>
      </c>
      <c r="L814" s="15">
        <f t="shared" si="123"/>
        <v>5.6572014700374575E-3</v>
      </c>
      <c r="M814" s="19" t="str">
        <f t="shared" si="127"/>
        <v>Venda</v>
      </c>
      <c r="N814" s="10">
        <f t="shared" si="128"/>
        <v>-5.4184226369657917E-3</v>
      </c>
      <c r="O814" s="5">
        <f t="shared" si="126"/>
        <v>-0.18332071871145783</v>
      </c>
      <c r="P814" s="5"/>
      <c r="Q814" s="5"/>
      <c r="R814" s="5"/>
      <c r="T814" s="12">
        <v>788</v>
      </c>
      <c r="U814" s="12">
        <v>2.23187471763238E-4</v>
      </c>
      <c r="V814" s="12">
        <v>-4.9805614013540963E-3</v>
      </c>
    </row>
    <row r="815" spans="1:22" x14ac:dyDescent="0.25">
      <c r="A815" s="3">
        <v>39693</v>
      </c>
      <c r="B815" s="1">
        <v>1667</v>
      </c>
      <c r="C815" s="1">
        <v>1680</v>
      </c>
      <c r="D815" s="1">
        <v>1666.5</v>
      </c>
      <c r="E815" s="1">
        <v>1670</v>
      </c>
      <c r="F815" s="10">
        <f t="shared" si="124"/>
        <v>5.4184226369657917E-3</v>
      </c>
      <c r="G815" s="1">
        <f t="shared" si="129"/>
        <v>-0.10384007023710906</v>
      </c>
      <c r="H815" s="15">
        <f t="shared" si="125"/>
        <v>1.6523867809057569E-2</v>
      </c>
      <c r="I815" s="10">
        <f t="shared" si="120"/>
        <v>1.7996400719855199E-3</v>
      </c>
      <c r="J815" s="15">
        <f t="shared" si="121"/>
        <v>1.1976047904191711E-2</v>
      </c>
      <c r="K815" s="1">
        <f t="shared" si="122"/>
        <v>-1.6644125895281193E-3</v>
      </c>
      <c r="L815" s="15">
        <f t="shared" si="123"/>
        <v>1.3640460493719831E-2</v>
      </c>
      <c r="M815" s="19" t="str">
        <f t="shared" si="127"/>
        <v>Compra</v>
      </c>
      <c r="N815" s="10">
        <f t="shared" si="128"/>
        <v>1.1976047904191711E-2</v>
      </c>
      <c r="O815" s="5">
        <f t="shared" si="126"/>
        <v>-0.17134467080726612</v>
      </c>
      <c r="P815" s="5"/>
      <c r="Q815" s="5"/>
      <c r="R815" s="5"/>
      <c r="T815" s="12">
        <v>789</v>
      </c>
      <c r="U815" s="12">
        <v>-2.536476397877161E-4</v>
      </c>
      <c r="V815" s="12">
        <v>-4.2077927681153674E-3</v>
      </c>
    </row>
    <row r="816" spans="1:22" x14ac:dyDescent="0.25">
      <c r="A816" s="3">
        <v>39694</v>
      </c>
      <c r="B816" s="1">
        <v>1679</v>
      </c>
      <c r="C816" s="1">
        <v>1691</v>
      </c>
      <c r="D816" s="1">
        <v>1672</v>
      </c>
      <c r="E816" s="1">
        <v>1690</v>
      </c>
      <c r="F816" s="10">
        <f t="shared" si="124"/>
        <v>1.1976047904191711E-2</v>
      </c>
      <c r="G816" s="1">
        <f t="shared" si="129"/>
        <v>-0.36657817251359542</v>
      </c>
      <c r="H816" s="15">
        <f t="shared" si="125"/>
        <v>5.4184226369657917E-3</v>
      </c>
      <c r="I816" s="10">
        <f t="shared" si="120"/>
        <v>6.5515187611673298E-3</v>
      </c>
      <c r="J816" s="15">
        <f t="shared" si="121"/>
        <v>1.9822485207100504E-2</v>
      </c>
      <c r="K816" s="1">
        <f t="shared" si="122"/>
        <v>-7.7942412254095408E-4</v>
      </c>
      <c r="L816" s="15">
        <f t="shared" si="123"/>
        <v>2.0601909329641458E-2</v>
      </c>
      <c r="M816" s="19" t="str">
        <f t="shared" si="127"/>
        <v>Venda</v>
      </c>
      <c r="N816" s="10">
        <f t="shared" si="128"/>
        <v>-1.9822485207100504E-2</v>
      </c>
      <c r="O816" s="5">
        <f t="shared" si="126"/>
        <v>-0.19116715601436662</v>
      </c>
      <c r="P816" s="5"/>
      <c r="Q816" s="5"/>
      <c r="R816" s="5"/>
      <c r="T816" s="12">
        <v>790</v>
      </c>
      <c r="U816" s="12">
        <v>3.0597233323395687E-4</v>
      </c>
      <c r="V816" s="12">
        <v>2.2548471289940133E-3</v>
      </c>
    </row>
    <row r="817" spans="1:22" x14ac:dyDescent="0.25">
      <c r="A817" s="3">
        <v>39695</v>
      </c>
      <c r="B817" s="1">
        <v>1689</v>
      </c>
      <c r="C817" s="1">
        <v>1730</v>
      </c>
      <c r="D817" s="1">
        <v>1689</v>
      </c>
      <c r="E817" s="1">
        <v>1723.5</v>
      </c>
      <c r="F817" s="10">
        <f t="shared" si="124"/>
        <v>1.9822485207100504E-2</v>
      </c>
      <c r="G817" s="1">
        <f t="shared" si="129"/>
        <v>-0.36855849384953182</v>
      </c>
      <c r="H817" s="15">
        <f t="shared" si="125"/>
        <v>1.1976047904191711E-2</v>
      </c>
      <c r="I817" s="10">
        <f t="shared" si="120"/>
        <v>2.0426287744227389E-2</v>
      </c>
      <c r="J817" s="15">
        <f t="shared" si="121"/>
        <v>3.771395416304113E-3</v>
      </c>
      <c r="K817" s="1">
        <f t="shared" si="122"/>
        <v>-1.6799864888447482E-3</v>
      </c>
      <c r="L817" s="15">
        <f t="shared" si="123"/>
        <v>5.4513819051488612E-3</v>
      </c>
      <c r="M817" s="19" t="str">
        <f t="shared" si="127"/>
        <v>Venda</v>
      </c>
      <c r="N817" s="10">
        <f t="shared" si="128"/>
        <v>-3.771395416304113E-3</v>
      </c>
      <c r="O817" s="5">
        <f t="shared" si="126"/>
        <v>-0.19493855143067074</v>
      </c>
      <c r="P817" s="5"/>
      <c r="Q817" s="5"/>
      <c r="R817" s="5"/>
      <c r="T817" s="12">
        <v>791</v>
      </c>
      <c r="U817" s="12">
        <v>2.3582915413579612E-4</v>
      </c>
      <c r="V817" s="12">
        <v>3.5955884703853091E-3</v>
      </c>
    </row>
    <row r="818" spans="1:22" x14ac:dyDescent="0.25">
      <c r="A818" s="3">
        <v>39696</v>
      </c>
      <c r="B818" s="1">
        <v>1739</v>
      </c>
      <c r="C818" s="1">
        <v>1760</v>
      </c>
      <c r="D818" s="1">
        <v>1727.5</v>
      </c>
      <c r="E818" s="1">
        <v>1730</v>
      </c>
      <c r="F818" s="10">
        <f t="shared" si="124"/>
        <v>3.771395416304113E-3</v>
      </c>
      <c r="G818" s="1">
        <f t="shared" si="129"/>
        <v>-0.56318994155021052</v>
      </c>
      <c r="H818" s="15">
        <f t="shared" si="125"/>
        <v>1.9822485207100504E-2</v>
      </c>
      <c r="I818" s="10">
        <f t="shared" si="120"/>
        <v>-5.1753881541115598E-3</v>
      </c>
      <c r="J818" s="15">
        <f t="shared" si="121"/>
        <v>1.2716763005780285E-2</v>
      </c>
      <c r="K818" s="1">
        <f t="shared" si="122"/>
        <v>-1.7480938119844773E-3</v>
      </c>
      <c r="L818" s="15">
        <f t="shared" si="123"/>
        <v>1.4464856817764762E-2</v>
      </c>
      <c r="M818" s="19" t="str">
        <f t="shared" si="127"/>
        <v>Compra</v>
      </c>
      <c r="N818" s="10">
        <f t="shared" si="128"/>
        <v>1.2716763005780285E-2</v>
      </c>
      <c r="O818" s="5">
        <f t="shared" si="126"/>
        <v>-0.18222178842489045</v>
      </c>
      <c r="P818" s="5"/>
      <c r="Q818" s="5"/>
      <c r="R818" s="5"/>
      <c r="T818" s="12">
        <v>792</v>
      </c>
      <c r="U818" s="12">
        <v>-3.3055710442129679E-4</v>
      </c>
      <c r="V818" s="12">
        <v>1.2847555777036716E-3</v>
      </c>
    </row>
    <row r="819" spans="1:22" x14ac:dyDescent="0.25">
      <c r="A819" s="3">
        <v>39699</v>
      </c>
      <c r="B819" s="1">
        <v>1715</v>
      </c>
      <c r="C819" s="1">
        <v>1752</v>
      </c>
      <c r="D819" s="1">
        <v>1710</v>
      </c>
      <c r="E819" s="1">
        <v>1752</v>
      </c>
      <c r="F819" s="10">
        <f t="shared" si="124"/>
        <v>1.2716763005780285E-2</v>
      </c>
      <c r="G819" s="1">
        <f t="shared" si="129"/>
        <v>-0.53906474428311235</v>
      </c>
      <c r="H819" s="15">
        <f t="shared" si="125"/>
        <v>3.771395416304113E-3</v>
      </c>
      <c r="I819" s="10">
        <f t="shared" si="120"/>
        <v>2.1574344023323588E-2</v>
      </c>
      <c r="J819" s="15">
        <f t="shared" si="121"/>
        <v>1.8835616438356073E-2</v>
      </c>
      <c r="K819" s="1">
        <f t="shared" si="122"/>
        <v>-9.7274527554650121E-4</v>
      </c>
      <c r="L819" s="15">
        <f t="shared" si="123"/>
        <v>1.9808361713902576E-2</v>
      </c>
      <c r="M819" s="19" t="str">
        <f t="shared" si="127"/>
        <v>Venda</v>
      </c>
      <c r="N819" s="10">
        <f t="shared" si="128"/>
        <v>-1.8835616438356073E-2</v>
      </c>
      <c r="O819" s="5">
        <f t="shared" si="126"/>
        <v>-0.20105740486324652</v>
      </c>
      <c r="P819" s="5"/>
      <c r="Q819" s="5"/>
      <c r="R819" s="5"/>
      <c r="T819" s="12">
        <v>793</v>
      </c>
      <c r="U819" s="12">
        <v>-4.909727047027328E-4</v>
      </c>
      <c r="V819" s="12">
        <v>7.1639946303461849E-3</v>
      </c>
    </row>
    <row r="820" spans="1:22" x14ac:dyDescent="0.25">
      <c r="A820" s="3">
        <v>39700</v>
      </c>
      <c r="B820" s="1">
        <v>1745</v>
      </c>
      <c r="C820" s="1">
        <v>1797</v>
      </c>
      <c r="D820" s="1">
        <v>1745</v>
      </c>
      <c r="E820" s="1">
        <v>1785</v>
      </c>
      <c r="F820" s="10">
        <f t="shared" si="124"/>
        <v>1.8835616438356073E-2</v>
      </c>
      <c r="G820" s="1">
        <f t="shared" si="129"/>
        <v>-0.34239615211339436</v>
      </c>
      <c r="H820" s="15">
        <f t="shared" si="125"/>
        <v>1.2716763005780285E-2</v>
      </c>
      <c r="I820" s="10">
        <f t="shared" si="120"/>
        <v>2.2922636103151817E-2</v>
      </c>
      <c r="J820" s="15">
        <f t="shared" si="121"/>
        <v>6.1624649859943759E-3</v>
      </c>
      <c r="K820" s="1">
        <f t="shared" si="122"/>
        <v>-1.8059277431977704E-3</v>
      </c>
      <c r="L820" s="15">
        <f t="shared" si="123"/>
        <v>7.9683927291921454E-3</v>
      </c>
      <c r="M820" s="19" t="str">
        <f t="shared" si="127"/>
        <v>Venda</v>
      </c>
      <c r="N820" s="10">
        <f t="shared" si="128"/>
        <v>-6.1624649859943759E-3</v>
      </c>
      <c r="O820" s="5">
        <f t="shared" si="126"/>
        <v>-0.2072198698492409</v>
      </c>
      <c r="P820" s="5"/>
      <c r="Q820" s="5"/>
      <c r="R820" s="5"/>
      <c r="T820" s="12">
        <v>794</v>
      </c>
      <c r="U820" s="12">
        <v>-3.8845894946499523E-4</v>
      </c>
      <c r="V820" s="12">
        <v>3.5450246060307416E-3</v>
      </c>
    </row>
    <row r="821" spans="1:22" x14ac:dyDescent="0.25">
      <c r="A821" s="3">
        <v>39701</v>
      </c>
      <c r="B821" s="1">
        <v>1790</v>
      </c>
      <c r="C821" s="1">
        <v>1803</v>
      </c>
      <c r="D821" s="1">
        <v>1777</v>
      </c>
      <c r="E821" s="1">
        <v>1796</v>
      </c>
      <c r="F821" s="10">
        <f t="shared" si="124"/>
        <v>6.1624649859943759E-3</v>
      </c>
      <c r="G821" s="1">
        <f t="shared" si="129"/>
        <v>-0.64653063312256842</v>
      </c>
      <c r="H821" s="15">
        <f t="shared" si="125"/>
        <v>1.8835616438356073E-2</v>
      </c>
      <c r="I821" s="10">
        <f t="shared" si="120"/>
        <v>3.3519553072625108E-3</v>
      </c>
      <c r="J821" s="15">
        <f t="shared" si="121"/>
        <v>7.7951002227172328E-3</v>
      </c>
      <c r="K821" s="1">
        <f t="shared" si="122"/>
        <v>-1.8545858585384549E-3</v>
      </c>
      <c r="L821" s="15">
        <f t="shared" si="123"/>
        <v>9.6496860812556873E-3</v>
      </c>
      <c r="M821" s="19" t="str">
        <f t="shared" si="127"/>
        <v>Compra</v>
      </c>
      <c r="N821" s="10">
        <f t="shared" si="128"/>
        <v>7.7951002227172328E-3</v>
      </c>
      <c r="O821" s="5">
        <f t="shared" si="126"/>
        <v>-0.19942476962652367</v>
      </c>
      <c r="P821" s="5"/>
      <c r="Q821" s="5"/>
      <c r="R821" s="5"/>
      <c r="T821" s="12">
        <v>795</v>
      </c>
      <c r="U821" s="12">
        <v>-8.3812128603049101E-4</v>
      </c>
      <c r="V821" s="12">
        <v>1.2795327075835462E-2</v>
      </c>
    </row>
    <row r="822" spans="1:22" x14ac:dyDescent="0.25">
      <c r="A822" s="3">
        <v>39702</v>
      </c>
      <c r="B822" s="1">
        <v>1816</v>
      </c>
      <c r="C822" s="1">
        <v>1846</v>
      </c>
      <c r="D822" s="1">
        <v>1810</v>
      </c>
      <c r="E822" s="1">
        <v>1810</v>
      </c>
      <c r="F822" s="10">
        <f t="shared" si="124"/>
        <v>7.7951002227172328E-3</v>
      </c>
      <c r="G822" s="1">
        <f t="shared" si="129"/>
        <v>-0.37125895068554277</v>
      </c>
      <c r="H822" s="15">
        <f t="shared" si="125"/>
        <v>6.1624649859943759E-3</v>
      </c>
      <c r="I822" s="10">
        <f t="shared" si="120"/>
        <v>-3.3039647577092213E-3</v>
      </c>
      <c r="J822" s="15">
        <f t="shared" si="121"/>
        <v>-1.3812154696132617E-2</v>
      </c>
      <c r="K822" s="1">
        <f t="shared" si="122"/>
        <v>-6.1250710659213853E-4</v>
      </c>
      <c r="L822" s="15">
        <f t="shared" si="123"/>
        <v>-1.3199647589540479E-2</v>
      </c>
      <c r="M822" s="19" t="str">
        <f t="shared" si="127"/>
        <v>Venda</v>
      </c>
      <c r="N822" s="10">
        <f t="shared" si="128"/>
        <v>1.3812154696132617E-2</v>
      </c>
      <c r="O822" s="5">
        <f t="shared" si="126"/>
        <v>-0.18561261493039105</v>
      </c>
      <c r="P822" s="5"/>
      <c r="Q822" s="5"/>
      <c r="R822" s="5"/>
      <c r="T822" s="12">
        <v>796</v>
      </c>
      <c r="U822" s="12">
        <v>-7.4436725137683613E-4</v>
      </c>
      <c r="V822" s="12">
        <v>4.475710534958992E-3</v>
      </c>
    </row>
    <row r="823" spans="1:22" x14ac:dyDescent="0.25">
      <c r="A823" s="3">
        <v>39703</v>
      </c>
      <c r="B823" s="1">
        <v>1810</v>
      </c>
      <c r="C823" s="1">
        <v>1815</v>
      </c>
      <c r="D823" s="1">
        <v>1780</v>
      </c>
      <c r="E823" s="1">
        <v>1785</v>
      </c>
      <c r="F823" s="10">
        <f t="shared" si="124"/>
        <v>-1.3812154696132617E-2</v>
      </c>
      <c r="G823" s="1">
        <f t="shared" si="129"/>
        <v>0.21923022075525334</v>
      </c>
      <c r="H823" s="15">
        <f t="shared" si="125"/>
        <v>7.7951002227172328E-3</v>
      </c>
      <c r="I823" s="10">
        <f t="shared" si="120"/>
        <v>-1.3812154696132617E-2</v>
      </c>
      <c r="J823" s="15">
        <f t="shared" si="121"/>
        <v>2.1288515406162389E-2</v>
      </c>
      <c r="K823" s="1">
        <f t="shared" si="122"/>
        <v>-5.6169884151766676E-4</v>
      </c>
      <c r="L823" s="15">
        <f t="shared" si="123"/>
        <v>2.1850214247680057E-2</v>
      </c>
      <c r="M823" s="19" t="str">
        <f t="shared" si="127"/>
        <v>Compra</v>
      </c>
      <c r="N823" s="10">
        <f t="shared" si="128"/>
        <v>2.1288515406162389E-2</v>
      </c>
      <c r="O823" s="5">
        <f t="shared" si="126"/>
        <v>-0.16432409952422866</v>
      </c>
      <c r="P823" s="5"/>
      <c r="Q823" s="5"/>
      <c r="R823" s="5"/>
      <c r="T823" s="12">
        <v>797</v>
      </c>
      <c r="U823" s="12">
        <v>-1.1390724596042861E-3</v>
      </c>
      <c r="V823" s="12">
        <v>1.3530646189467945E-2</v>
      </c>
    </row>
    <row r="824" spans="1:22" x14ac:dyDescent="0.25">
      <c r="A824" s="3">
        <v>39706</v>
      </c>
      <c r="B824" s="1">
        <v>1835</v>
      </c>
      <c r="C824" s="1">
        <v>1835</v>
      </c>
      <c r="D824" s="1">
        <v>1801.5</v>
      </c>
      <c r="E824" s="1">
        <v>1823</v>
      </c>
      <c r="F824" s="10">
        <f t="shared" si="124"/>
        <v>2.1288515406162389E-2</v>
      </c>
      <c r="G824" s="1">
        <f t="shared" si="129"/>
        <v>-0.41873343466515101</v>
      </c>
      <c r="H824" s="15">
        <f t="shared" si="125"/>
        <v>-1.3812154696132617E-2</v>
      </c>
      <c r="I824" s="10">
        <f t="shared" si="120"/>
        <v>-6.5395095367847267E-3</v>
      </c>
      <c r="J824" s="15">
        <f t="shared" si="121"/>
        <v>5.4854635216683434E-4</v>
      </c>
      <c r="K824" s="1">
        <f t="shared" si="122"/>
        <v>1.217968376841154E-3</v>
      </c>
      <c r="L824" s="15">
        <f t="shared" si="123"/>
        <v>-6.6942202467431969E-4</v>
      </c>
      <c r="M824" s="19" t="str">
        <f t="shared" si="127"/>
        <v>Compra</v>
      </c>
      <c r="N824" s="10">
        <f t="shared" si="128"/>
        <v>5.4854635216683434E-4</v>
      </c>
      <c r="O824" s="5">
        <f t="shared" si="126"/>
        <v>-0.16377555317206183</v>
      </c>
      <c r="P824" s="5"/>
      <c r="Q824" s="5"/>
      <c r="R824" s="5"/>
      <c r="T824" s="12">
        <v>798</v>
      </c>
      <c r="U824" s="12">
        <v>-7.7566114964816232E-4</v>
      </c>
      <c r="V824" s="12">
        <v>-1.9783168185280621E-3</v>
      </c>
    </row>
    <row r="825" spans="1:22" x14ac:dyDescent="0.25">
      <c r="A825" s="3">
        <v>39707</v>
      </c>
      <c r="B825" s="1">
        <v>1826</v>
      </c>
      <c r="C825" s="1">
        <v>1862.5</v>
      </c>
      <c r="D825" s="1">
        <v>1806</v>
      </c>
      <c r="E825" s="1">
        <v>1824</v>
      </c>
      <c r="F825" s="10">
        <f t="shared" si="124"/>
        <v>5.4854635216683434E-4</v>
      </c>
      <c r="G825" s="1">
        <f t="shared" si="129"/>
        <v>-0.52118419375097136</v>
      </c>
      <c r="H825" s="15">
        <f t="shared" si="125"/>
        <v>2.1288515406162389E-2</v>
      </c>
      <c r="I825" s="10">
        <f t="shared" si="120"/>
        <v>-1.0952902519167917E-3</v>
      </c>
      <c r="J825" s="15">
        <f t="shared" si="121"/>
        <v>5.2083333333333259E-2</v>
      </c>
      <c r="K825" s="1">
        <f t="shared" si="122"/>
        <v>-1.9762439880814621E-3</v>
      </c>
      <c r="L825" s="15">
        <f t="shared" si="123"/>
        <v>5.4059577321414719E-2</v>
      </c>
      <c r="M825" s="19" t="str">
        <f t="shared" si="127"/>
        <v>Compra</v>
      </c>
      <c r="N825" s="10">
        <f t="shared" si="128"/>
        <v>5.2083333333333259E-2</v>
      </c>
      <c r="O825" s="5">
        <f t="shared" si="126"/>
        <v>-0.11169221983872857</v>
      </c>
      <c r="P825" s="5"/>
      <c r="Q825" s="5"/>
      <c r="R825" s="5"/>
      <c r="T825" s="12">
        <v>799</v>
      </c>
      <c r="U825" s="12">
        <v>-1.145518289029069E-3</v>
      </c>
      <c r="V825" s="12">
        <v>-4.3776483264971406E-3</v>
      </c>
    </row>
    <row r="826" spans="1:22" x14ac:dyDescent="0.25">
      <c r="A826" s="3">
        <v>39708</v>
      </c>
      <c r="B826" s="1">
        <v>1818</v>
      </c>
      <c r="C826" s="1">
        <v>1919</v>
      </c>
      <c r="D826" s="1">
        <v>1818</v>
      </c>
      <c r="E826" s="1">
        <v>1919</v>
      </c>
      <c r="F826" s="10">
        <f t="shared" si="124"/>
        <v>5.2083333333333259E-2</v>
      </c>
      <c r="G826" s="1">
        <f t="shared" si="129"/>
        <v>-0.9467612582180942</v>
      </c>
      <c r="H826" s="15">
        <f t="shared" si="125"/>
        <v>5.4854635216683434E-4</v>
      </c>
      <c r="I826" s="10">
        <f t="shared" si="120"/>
        <v>5.555555555555558E-2</v>
      </c>
      <c r="J826" s="15">
        <f t="shared" si="121"/>
        <v>-1.354872329338197E-2</v>
      </c>
      <c r="K826" s="1">
        <f t="shared" si="122"/>
        <v>-1.4524970208853077E-3</v>
      </c>
      <c r="L826" s="15">
        <f t="shared" si="123"/>
        <v>-1.2096226272496662E-2</v>
      </c>
      <c r="M826" s="19" t="str">
        <f t="shared" si="127"/>
        <v>Venda</v>
      </c>
      <c r="N826" s="10">
        <f t="shared" si="128"/>
        <v>1.354872329338197E-2</v>
      </c>
      <c r="O826" s="5">
        <f t="shared" si="126"/>
        <v>-9.8143496545346598E-2</v>
      </c>
      <c r="P826" s="5"/>
      <c r="Q826" s="5"/>
      <c r="R826" s="5"/>
      <c r="T826" s="12">
        <v>800</v>
      </c>
      <c r="U826" s="12">
        <v>1.9634200908057983E-4</v>
      </c>
      <c r="V826" s="12">
        <v>9.060060335874703E-3</v>
      </c>
    </row>
    <row r="827" spans="1:22" x14ac:dyDescent="0.25">
      <c r="A827" s="3">
        <v>39709</v>
      </c>
      <c r="B827" s="1">
        <v>1877</v>
      </c>
      <c r="C827" s="1">
        <v>1960</v>
      </c>
      <c r="D827" s="1">
        <v>1870</v>
      </c>
      <c r="E827" s="1">
        <v>1893</v>
      </c>
      <c r="F827" s="10">
        <f t="shared" si="124"/>
        <v>-1.354872329338197E-2</v>
      </c>
      <c r="G827" s="1">
        <f t="shared" si="129"/>
        <v>-0.68098699418043784</v>
      </c>
      <c r="H827" s="15">
        <f t="shared" si="125"/>
        <v>5.2083333333333259E-2</v>
      </c>
      <c r="I827" s="10">
        <f t="shared" si="120"/>
        <v>8.5242408098029632E-3</v>
      </c>
      <c r="J827" s="15">
        <f t="shared" si="121"/>
        <v>-3.1695721077654504E-2</v>
      </c>
      <c r="K827" s="1">
        <f t="shared" si="122"/>
        <v>-4.8861763033223012E-3</v>
      </c>
      <c r="L827" s="15">
        <f t="shared" si="123"/>
        <v>-2.6809544774332204E-2</v>
      </c>
      <c r="M827" s="19" t="str">
        <f t="shared" si="127"/>
        <v>Compra</v>
      </c>
      <c r="N827" s="10">
        <f t="shared" si="128"/>
        <v>-3.1695721077654504E-2</v>
      </c>
      <c r="O827" s="5">
        <f t="shared" si="126"/>
        <v>-0.1298392176230011</v>
      </c>
      <c r="P827" s="5"/>
      <c r="Q827" s="5"/>
      <c r="R827" s="5"/>
      <c r="T827" s="12">
        <v>801</v>
      </c>
      <c r="U827" s="12">
        <v>3.22326556380961E-5</v>
      </c>
      <c r="V827" s="12">
        <v>6.9992561856948819E-3</v>
      </c>
    </row>
    <row r="828" spans="1:22" x14ac:dyDescent="0.25">
      <c r="A828" s="3">
        <v>39710</v>
      </c>
      <c r="B828" s="1">
        <v>1857</v>
      </c>
      <c r="C828" s="1">
        <v>1857</v>
      </c>
      <c r="D828" s="1">
        <v>1820</v>
      </c>
      <c r="E828" s="1">
        <v>1833</v>
      </c>
      <c r="F828" s="10">
        <f t="shared" si="124"/>
        <v>-3.1695721077654504E-2</v>
      </c>
      <c r="G828" s="1">
        <f t="shared" si="129"/>
        <v>-0.2565356174168763</v>
      </c>
      <c r="H828" s="15">
        <f t="shared" si="125"/>
        <v>-1.354872329338197E-2</v>
      </c>
      <c r="I828" s="10">
        <f t="shared" si="120"/>
        <v>-1.2924071082390909E-2</v>
      </c>
      <c r="J828" s="15">
        <f t="shared" si="121"/>
        <v>-1.3638843426077463E-2</v>
      </c>
      <c r="K828" s="1">
        <f t="shared" si="122"/>
        <v>1.3303719300071949E-3</v>
      </c>
      <c r="L828" s="15">
        <f t="shared" si="123"/>
        <v>-1.4969215356084658E-2</v>
      </c>
      <c r="M828" s="19" t="str">
        <f t="shared" si="127"/>
        <v>Compra</v>
      </c>
      <c r="N828" s="10">
        <f t="shared" si="128"/>
        <v>-1.3638843426077463E-2</v>
      </c>
      <c r="O828" s="5">
        <f t="shared" si="126"/>
        <v>-0.14347806104907856</v>
      </c>
      <c r="P828" s="5"/>
      <c r="Q828" s="5"/>
      <c r="R828" s="5"/>
      <c r="T828" s="12">
        <v>802</v>
      </c>
      <c r="U828" s="12">
        <v>-1.141732218369002E-3</v>
      </c>
      <c r="V828" s="12">
        <v>1.141732218369002E-3</v>
      </c>
    </row>
    <row r="829" spans="1:22" x14ac:dyDescent="0.25">
      <c r="A829" s="3">
        <v>39713</v>
      </c>
      <c r="B829" s="1">
        <v>1815</v>
      </c>
      <c r="C829" s="1">
        <v>1815</v>
      </c>
      <c r="D829" s="1">
        <v>1793</v>
      </c>
      <c r="E829" s="1">
        <v>1808</v>
      </c>
      <c r="F829" s="10">
        <f t="shared" si="124"/>
        <v>-1.3638843426077463E-2</v>
      </c>
      <c r="G829" s="1">
        <f t="shared" si="129"/>
        <v>5.5411282752188269E-2</v>
      </c>
      <c r="H829" s="15">
        <f t="shared" si="125"/>
        <v>-3.1695721077654504E-2</v>
      </c>
      <c r="I829" s="10">
        <f t="shared" si="120"/>
        <v>-3.8567493112947604E-3</v>
      </c>
      <c r="J829" s="15">
        <f t="shared" si="121"/>
        <v>2.1294247787610576E-2</v>
      </c>
      <c r="K829" s="1">
        <f t="shared" si="122"/>
        <v>2.6791269732029653E-3</v>
      </c>
      <c r="L829" s="15">
        <f t="shared" si="123"/>
        <v>1.861512081440761E-2</v>
      </c>
      <c r="M829" s="19" t="str">
        <f t="shared" si="127"/>
        <v>Compra</v>
      </c>
      <c r="N829" s="10">
        <f t="shared" si="128"/>
        <v>2.1294247787610576E-2</v>
      </c>
      <c r="O829" s="5">
        <f t="shared" si="126"/>
        <v>-0.12218381326146799</v>
      </c>
      <c r="P829" s="5"/>
      <c r="Q829" s="5"/>
      <c r="R829" s="5"/>
      <c r="T829" s="12">
        <v>803</v>
      </c>
      <c r="U829" s="12">
        <v>-8.8617389246380997E-4</v>
      </c>
      <c r="V829" s="12">
        <v>-7.6141296898070195E-3</v>
      </c>
    </row>
    <row r="830" spans="1:22" x14ac:dyDescent="0.25">
      <c r="A830" s="3">
        <v>39714</v>
      </c>
      <c r="B830" s="1">
        <v>1815</v>
      </c>
      <c r="C830" s="1">
        <v>1853</v>
      </c>
      <c r="D830" s="1">
        <v>1804.5</v>
      </c>
      <c r="E830" s="1">
        <v>1846.5</v>
      </c>
      <c r="F830" s="10">
        <f t="shared" si="124"/>
        <v>2.1294247787610576E-2</v>
      </c>
      <c r="G830" s="1">
        <f t="shared" si="129"/>
        <v>-2.1491094685744637E-2</v>
      </c>
      <c r="H830" s="15">
        <f t="shared" si="125"/>
        <v>-1.3638843426077463E-2</v>
      </c>
      <c r="I830" s="10">
        <f t="shared" si="120"/>
        <v>1.7355371900826366E-2</v>
      </c>
      <c r="J830" s="15">
        <f t="shared" si="121"/>
        <v>1.0018954779312139E-2</v>
      </c>
      <c r="K830" s="1">
        <f t="shared" si="122"/>
        <v>6.0527939820000315E-4</v>
      </c>
      <c r="L830" s="15">
        <f t="shared" si="123"/>
        <v>9.4136753811121365E-3</v>
      </c>
      <c r="M830" s="19" t="str">
        <f t="shared" si="127"/>
        <v>Compra</v>
      </c>
      <c r="N830" s="10">
        <f t="shared" si="128"/>
        <v>1.0018954779312139E-2</v>
      </c>
      <c r="O830" s="5">
        <f t="shared" si="126"/>
        <v>-0.11216485848215585</v>
      </c>
      <c r="P830" s="5"/>
      <c r="Q830" s="5"/>
      <c r="R830" s="5"/>
      <c r="T830" s="12">
        <v>804</v>
      </c>
      <c r="U830" s="12">
        <v>6.5329681154028564E-5</v>
      </c>
      <c r="V830" s="12">
        <v>-5.5766585237749834E-3</v>
      </c>
    </row>
    <row r="831" spans="1:22" x14ac:dyDescent="0.25">
      <c r="A831" s="3">
        <v>39715</v>
      </c>
      <c r="B831" s="1">
        <v>1840</v>
      </c>
      <c r="C831" s="1">
        <v>1866</v>
      </c>
      <c r="D831" s="1">
        <v>1824</v>
      </c>
      <c r="E831" s="1">
        <v>1865</v>
      </c>
      <c r="F831" s="10">
        <f t="shared" si="124"/>
        <v>1.0018954779312139E-2</v>
      </c>
      <c r="G831" s="1">
        <f t="shared" si="129"/>
        <v>3.5325702881850558E-2</v>
      </c>
      <c r="H831" s="15">
        <f t="shared" si="125"/>
        <v>2.1294247787610576E-2</v>
      </c>
      <c r="I831" s="10">
        <f t="shared" si="120"/>
        <v>1.3586956521739024E-2</v>
      </c>
      <c r="J831" s="15">
        <f t="shared" si="121"/>
        <v>-2.1983914209115274E-2</v>
      </c>
      <c r="K831" s="1">
        <f t="shared" si="122"/>
        <v>-2.372017654352352E-3</v>
      </c>
      <c r="L831" s="15">
        <f t="shared" si="123"/>
        <v>-1.9611896554762923E-2</v>
      </c>
      <c r="M831" s="19" t="str">
        <f t="shared" si="127"/>
        <v>Compra</v>
      </c>
      <c r="N831" s="10">
        <f t="shared" si="128"/>
        <v>-2.1983914209115274E-2</v>
      </c>
      <c r="O831" s="5">
        <f t="shared" si="126"/>
        <v>-0.13414877269127112</v>
      </c>
      <c r="P831" s="5"/>
      <c r="Q831" s="5"/>
      <c r="R831" s="5"/>
      <c r="T831" s="12">
        <v>805</v>
      </c>
      <c r="U831" s="12">
        <v>5.8173227115316725E-4</v>
      </c>
      <c r="V831" s="12">
        <v>-6.7393677391334832E-3</v>
      </c>
    </row>
    <row r="832" spans="1:22" x14ac:dyDescent="0.25">
      <c r="A832" s="3">
        <v>39716</v>
      </c>
      <c r="B832" s="1">
        <v>1855</v>
      </c>
      <c r="C832" s="1">
        <v>1855</v>
      </c>
      <c r="D832" s="1">
        <v>1815</v>
      </c>
      <c r="E832" s="1">
        <v>1824</v>
      </c>
      <c r="F832" s="10">
        <f t="shared" si="124"/>
        <v>-2.1983914209115274E-2</v>
      </c>
      <c r="G832" s="1">
        <f t="shared" si="129"/>
        <v>0.2059998262587657</v>
      </c>
      <c r="H832" s="15">
        <f t="shared" si="125"/>
        <v>1.0018954779312139E-2</v>
      </c>
      <c r="I832" s="10">
        <f t="shared" si="120"/>
        <v>-1.6711590296495937E-2</v>
      </c>
      <c r="J832" s="15">
        <f t="shared" si="121"/>
        <v>1.3706140350877138E-2</v>
      </c>
      <c r="K832" s="1">
        <f t="shared" si="122"/>
        <v>-6.8719606220772492E-4</v>
      </c>
      <c r="L832" s="15">
        <f t="shared" si="123"/>
        <v>1.4393336413084863E-2</v>
      </c>
      <c r="M832" s="19" t="str">
        <f t="shared" si="127"/>
        <v>Compra</v>
      </c>
      <c r="N832" s="10">
        <f t="shared" si="128"/>
        <v>1.3706140350877138E-2</v>
      </c>
      <c r="O832" s="5">
        <f t="shared" si="126"/>
        <v>-0.12044263234039398</v>
      </c>
      <c r="P832" s="5"/>
      <c r="Q832" s="5"/>
      <c r="R832" s="5"/>
      <c r="T832" s="12">
        <v>806</v>
      </c>
      <c r="U832" s="12">
        <v>3.0681885614615689E-4</v>
      </c>
      <c r="V832" s="12">
        <v>1.0535808157484656E-2</v>
      </c>
    </row>
    <row r="833" spans="1:22" x14ac:dyDescent="0.25">
      <c r="A833" s="3">
        <v>39717</v>
      </c>
      <c r="B833" s="1">
        <v>1855</v>
      </c>
      <c r="C833" s="1">
        <v>1870</v>
      </c>
      <c r="D833" s="1">
        <v>1843</v>
      </c>
      <c r="E833" s="1">
        <v>1849</v>
      </c>
      <c r="F833" s="10">
        <f t="shared" si="124"/>
        <v>1.3706140350877138E-2</v>
      </c>
      <c r="G833" s="1">
        <f t="shared" si="129"/>
        <v>-5.0137704682567515E-2</v>
      </c>
      <c r="H833" s="15">
        <f t="shared" si="125"/>
        <v>-2.1983914209115274E-2</v>
      </c>
      <c r="I833" s="10">
        <f t="shared" si="120"/>
        <v>-3.2345013477088624E-3</v>
      </c>
      <c r="J833" s="15">
        <f t="shared" si="121"/>
        <v>6.0843699296917242E-2</v>
      </c>
      <c r="K833" s="1">
        <f t="shared" si="122"/>
        <v>1.8230739439169955E-3</v>
      </c>
      <c r="L833" s="15">
        <f t="shared" si="123"/>
        <v>5.9020625353000247E-2</v>
      </c>
      <c r="M833" s="19" t="str">
        <f t="shared" si="127"/>
        <v>Compra</v>
      </c>
      <c r="N833" s="10">
        <f t="shared" si="128"/>
        <v>6.0843699296917242E-2</v>
      </c>
      <c r="O833" s="5">
        <f t="shared" si="126"/>
        <v>-5.9598933043476743E-2</v>
      </c>
      <c r="P833" s="5"/>
      <c r="Q833" s="5"/>
      <c r="R833" s="5"/>
      <c r="T833" s="12">
        <v>807</v>
      </c>
      <c r="U833" s="12">
        <v>1.6578105858940841E-4</v>
      </c>
      <c r="V833" s="12">
        <v>1.6730175929581602E-3</v>
      </c>
    </row>
    <row r="834" spans="1:22" x14ac:dyDescent="0.25">
      <c r="A834" s="3">
        <v>39720</v>
      </c>
      <c r="B834" s="1">
        <v>1890</v>
      </c>
      <c r="C834" s="1">
        <v>1980</v>
      </c>
      <c r="D834" s="1">
        <v>1890</v>
      </c>
      <c r="E834" s="1">
        <v>1961.5</v>
      </c>
      <c r="F834" s="10">
        <f t="shared" si="124"/>
        <v>6.0843699296917242E-2</v>
      </c>
      <c r="G834" s="1">
        <f t="shared" si="129"/>
        <v>5.5725001234228987E-2</v>
      </c>
      <c r="H834" s="15">
        <f t="shared" si="125"/>
        <v>1.3706140350877138E-2</v>
      </c>
      <c r="I834" s="10">
        <f t="shared" si="120"/>
        <v>3.783068783068777E-2</v>
      </c>
      <c r="J834" s="15">
        <f t="shared" si="121"/>
        <v>-2.3196533265358199E-2</v>
      </c>
      <c r="K834" s="1">
        <f t="shared" si="122"/>
        <v>-2.2789316343066863E-3</v>
      </c>
      <c r="L834" s="15">
        <f t="shared" si="123"/>
        <v>-2.0917601631051514E-2</v>
      </c>
      <c r="M834" s="19" t="str">
        <f t="shared" si="127"/>
        <v>Venda</v>
      </c>
      <c r="N834" s="10">
        <f t="shared" si="128"/>
        <v>2.3196533265358199E-2</v>
      </c>
      <c r="O834" s="5">
        <f t="shared" si="126"/>
        <v>-3.6402399778118544E-2</v>
      </c>
      <c r="P834" s="5"/>
      <c r="Q834" s="5"/>
      <c r="R834" s="5"/>
      <c r="T834" s="12">
        <v>808</v>
      </c>
      <c r="U834" s="12">
        <v>-1.2495229218106498E-3</v>
      </c>
      <c r="V834" s="12">
        <v>-1.1977086474766283E-3</v>
      </c>
    </row>
    <row r="835" spans="1:22" x14ac:dyDescent="0.25">
      <c r="A835" s="3">
        <v>39721</v>
      </c>
      <c r="B835" s="1">
        <v>1945</v>
      </c>
      <c r="C835" s="1">
        <v>1945</v>
      </c>
      <c r="D835" s="1">
        <v>1914</v>
      </c>
      <c r="E835" s="1">
        <v>1916</v>
      </c>
      <c r="F835" s="10">
        <f t="shared" si="124"/>
        <v>-2.3196533265358199E-2</v>
      </c>
      <c r="G835" s="1">
        <f t="shared" si="129"/>
        <v>-0.43935214760780866</v>
      </c>
      <c r="H835" s="15">
        <f t="shared" si="125"/>
        <v>6.0843699296917242E-2</v>
      </c>
      <c r="I835" s="10">
        <f t="shared" ref="I835:I898" si="130">(E835/B835)-1</f>
        <v>-1.4910025706940888E-2</v>
      </c>
      <c r="J835" s="15">
        <f t="shared" ref="J835:J898" si="131">F836</f>
        <v>7.3068893528183132E-3</v>
      </c>
      <c r="K835" s="1">
        <f t="shared" ref="K835:K898" si="132">$U$17+G835*$U$18+H835*$U$19+I835*$U$20</f>
        <v>-5.1245992335235396E-3</v>
      </c>
      <c r="L835" s="15">
        <f t="shared" ref="L835:L898" si="133">J835-K835</f>
        <v>1.2431488586341853E-2</v>
      </c>
      <c r="M835" s="19" t="str">
        <f t="shared" si="127"/>
        <v>Compra</v>
      </c>
      <c r="N835" s="10">
        <f t="shared" si="128"/>
        <v>7.3068893528183132E-3</v>
      </c>
      <c r="O835" s="5">
        <f t="shared" si="126"/>
        <v>-2.9095510425300231E-2</v>
      </c>
      <c r="P835" s="5"/>
      <c r="Q835" s="5"/>
      <c r="R835" s="5"/>
      <c r="T835" s="12">
        <v>809</v>
      </c>
      <c r="U835" s="12">
        <v>-1.8285403369202552E-4</v>
      </c>
      <c r="V835" s="12">
        <v>-5.0302707746489933E-3</v>
      </c>
    </row>
    <row r="836" spans="1:22" x14ac:dyDescent="0.25">
      <c r="A836" s="3">
        <v>39722</v>
      </c>
      <c r="B836" s="1">
        <v>1910</v>
      </c>
      <c r="C836" s="1">
        <v>1956</v>
      </c>
      <c r="D836" s="1">
        <v>1910</v>
      </c>
      <c r="E836" s="1">
        <v>1930</v>
      </c>
      <c r="F836" s="10">
        <f t="shared" ref="F836:F899" si="134">E836/E835-1</f>
        <v>7.3068893528183132E-3</v>
      </c>
      <c r="G836" s="1">
        <f t="shared" si="129"/>
        <v>-0.33127579481915143</v>
      </c>
      <c r="H836" s="15">
        <f t="shared" ref="H836:H899" si="135">F835</f>
        <v>-2.3196533265358199E-2</v>
      </c>
      <c r="I836" s="10">
        <f t="shared" si="130"/>
        <v>1.0471204188481575E-2</v>
      </c>
      <c r="J836" s="15">
        <f t="shared" si="131"/>
        <v>5.4404145077720178E-2</v>
      </c>
      <c r="K836" s="1">
        <f t="shared" si="132"/>
        <v>1.6324384703473045E-3</v>
      </c>
      <c r="L836" s="15">
        <f t="shared" si="133"/>
        <v>5.2771706607372876E-2</v>
      </c>
      <c r="M836" s="19" t="str">
        <f t="shared" si="127"/>
        <v>Compra</v>
      </c>
      <c r="N836" s="10">
        <f t="shared" si="128"/>
        <v>5.4404145077720178E-2</v>
      </c>
      <c r="O836" s="5">
        <f t="shared" ref="O836:O899" si="136">N836+O835</f>
        <v>2.5308634652419948E-2</v>
      </c>
      <c r="P836" s="5"/>
      <c r="Q836" s="5"/>
      <c r="R836" s="5"/>
      <c r="T836" s="12">
        <v>810</v>
      </c>
      <c r="U836" s="12">
        <v>1.0529148255025136E-4</v>
      </c>
      <c r="V836" s="12">
        <v>7.9095050649219175E-3</v>
      </c>
    </row>
    <row r="837" spans="1:22" x14ac:dyDescent="0.25">
      <c r="A837" s="3">
        <v>39723</v>
      </c>
      <c r="B837" s="1">
        <v>1963</v>
      </c>
      <c r="C837" s="1">
        <v>2050</v>
      </c>
      <c r="D837" s="1">
        <v>1959</v>
      </c>
      <c r="E837" s="1">
        <v>2035</v>
      </c>
      <c r="F837" s="10">
        <f t="shared" si="134"/>
        <v>5.4404145077720178E-2</v>
      </c>
      <c r="G837" s="1">
        <f t="shared" si="129"/>
        <v>-0.31520731793579787</v>
      </c>
      <c r="H837" s="15">
        <f t="shared" si="135"/>
        <v>7.3068893528183132E-3</v>
      </c>
      <c r="I837" s="10">
        <f t="shared" si="130"/>
        <v>3.6678553234844591E-2</v>
      </c>
      <c r="J837" s="15">
        <f t="shared" si="131"/>
        <v>1.3267813267813233E-2</v>
      </c>
      <c r="K837" s="1">
        <f t="shared" si="132"/>
        <v>-1.6577536114323098E-3</v>
      </c>
      <c r="L837" s="15">
        <f t="shared" si="133"/>
        <v>1.4925566879245542E-2</v>
      </c>
      <c r="M837" s="19" t="str">
        <f t="shared" ref="M837:M900" si="137">IF(AND(L836&gt;L835,K837&lt;0),"Venda","Compra")</f>
        <v>Venda</v>
      </c>
      <c r="N837" s="10">
        <f t="shared" ref="N837:N900" si="138">IF(AND(L836&gt;L835,K837&lt;0),-J837,J837)</f>
        <v>-1.3267813267813233E-2</v>
      </c>
      <c r="O837" s="5">
        <f t="shared" si="136"/>
        <v>1.2040821384606715E-2</v>
      </c>
      <c r="P837" s="5"/>
      <c r="Q837" s="5"/>
      <c r="R837" s="5"/>
      <c r="T837" s="12">
        <v>811</v>
      </c>
      <c r="U837" s="12">
        <v>1.2102202002394792E-4</v>
      </c>
      <c r="V837" s="12">
        <v>-7.3264281513096309E-4</v>
      </c>
    </row>
    <row r="838" spans="1:22" x14ac:dyDescent="0.25">
      <c r="A838" s="3">
        <v>39724</v>
      </c>
      <c r="B838" s="1">
        <v>2025</v>
      </c>
      <c r="C838" s="1">
        <v>2080</v>
      </c>
      <c r="D838" s="1">
        <v>2005</v>
      </c>
      <c r="E838" s="1">
        <v>2062</v>
      </c>
      <c r="F838" s="10">
        <f t="shared" si="134"/>
        <v>1.3267813267813233E-2</v>
      </c>
      <c r="G838" s="1">
        <f t="shared" si="129"/>
        <v>-0.4451681960986647</v>
      </c>
      <c r="H838" s="15">
        <f t="shared" si="135"/>
        <v>5.4404145077720178E-2</v>
      </c>
      <c r="I838" s="10">
        <f t="shared" si="130"/>
        <v>1.8271604938271624E-2</v>
      </c>
      <c r="J838" s="15">
        <f t="shared" si="131"/>
        <v>6.3045586808923471E-2</v>
      </c>
      <c r="K838" s="1">
        <f t="shared" si="132"/>
        <v>-5.3399025852343875E-3</v>
      </c>
      <c r="L838" s="15">
        <f t="shared" si="133"/>
        <v>6.8385489394157853E-2</v>
      </c>
      <c r="M838" s="19" t="str">
        <f t="shared" si="137"/>
        <v>Compra</v>
      </c>
      <c r="N838" s="10">
        <f t="shared" si="138"/>
        <v>6.3045586808923471E-2</v>
      </c>
      <c r="O838" s="5">
        <f t="shared" si="136"/>
        <v>7.5086408193530185E-2</v>
      </c>
      <c r="P838" s="5"/>
      <c r="Q838" s="5"/>
      <c r="R838" s="5"/>
      <c r="T838" s="12">
        <v>812</v>
      </c>
      <c r="U838" s="12">
        <v>-9.1810368609796433E-4</v>
      </c>
      <c r="V838" s="12">
        <v>1.7441971495155532E-2</v>
      </c>
    </row>
    <row r="839" spans="1:22" x14ac:dyDescent="0.25">
      <c r="A839" s="3">
        <v>39727</v>
      </c>
      <c r="B839" s="1">
        <v>2130</v>
      </c>
      <c r="C839" s="1">
        <v>2192</v>
      </c>
      <c r="D839" s="1">
        <v>2124</v>
      </c>
      <c r="E839" s="1">
        <v>2192</v>
      </c>
      <c r="F839" s="10">
        <f t="shared" si="134"/>
        <v>6.3045586808923471E-2</v>
      </c>
      <c r="G839" s="1">
        <f t="shared" si="129"/>
        <v>-0.45204330325095143</v>
      </c>
      <c r="H839" s="15">
        <f t="shared" si="135"/>
        <v>1.3267813267813233E-2</v>
      </c>
      <c r="I839" s="10">
        <f t="shared" si="130"/>
        <v>2.9107981220657386E-2</v>
      </c>
      <c r="J839" s="15">
        <f t="shared" si="131"/>
        <v>5.9990875912408814E-2</v>
      </c>
      <c r="K839" s="1">
        <f t="shared" si="132"/>
        <v>-1.9897436201538649E-3</v>
      </c>
      <c r="L839" s="15">
        <f t="shared" si="133"/>
        <v>6.1980619532562682E-2</v>
      </c>
      <c r="M839" s="19" t="str">
        <f t="shared" si="137"/>
        <v>Venda</v>
      </c>
      <c r="N839" s="10">
        <f t="shared" si="138"/>
        <v>-5.9990875912408814E-2</v>
      </c>
      <c r="O839" s="5">
        <f t="shared" si="136"/>
        <v>1.5095532281121371E-2</v>
      </c>
      <c r="P839" s="5"/>
      <c r="Q839" s="5"/>
      <c r="R839" s="5"/>
      <c r="T839" s="12">
        <v>813</v>
      </c>
      <c r="U839" s="12">
        <v>-2.3877883307166597E-4</v>
      </c>
      <c r="V839" s="12">
        <v>5.6572014700374575E-3</v>
      </c>
    </row>
    <row r="840" spans="1:22" x14ac:dyDescent="0.25">
      <c r="A840" s="3">
        <v>39728</v>
      </c>
      <c r="B840" s="1">
        <v>2190</v>
      </c>
      <c r="C840" s="1">
        <v>2323.5</v>
      </c>
      <c r="D840" s="1">
        <v>2173</v>
      </c>
      <c r="E840" s="1">
        <v>2323.5</v>
      </c>
      <c r="F840" s="10">
        <f t="shared" si="134"/>
        <v>5.9990875912408814E-2</v>
      </c>
      <c r="G840" s="1">
        <f t="shared" ref="G840:G903" si="139">SLOPE(F836:F840,F835:F839)</f>
        <v>0.20157171482519873</v>
      </c>
      <c r="H840" s="15">
        <f t="shared" si="135"/>
        <v>6.3045586808923471E-2</v>
      </c>
      <c r="I840" s="10">
        <f t="shared" si="130"/>
        <v>6.095890410958904E-2</v>
      </c>
      <c r="J840" s="15">
        <f t="shared" si="131"/>
        <v>-1.506348181622541E-3</v>
      </c>
      <c r="K840" s="1">
        <f t="shared" si="132"/>
        <v>-7.1588009869932639E-3</v>
      </c>
      <c r="L840" s="15">
        <f t="shared" si="133"/>
        <v>5.6524528053707229E-3</v>
      </c>
      <c r="M840" s="19" t="str">
        <f t="shared" si="137"/>
        <v>Compra</v>
      </c>
      <c r="N840" s="10">
        <f t="shared" si="138"/>
        <v>-1.506348181622541E-3</v>
      </c>
      <c r="O840" s="5">
        <f t="shared" si="136"/>
        <v>1.358918409949883E-2</v>
      </c>
      <c r="P840" s="5"/>
      <c r="Q840" s="5"/>
      <c r="R840" s="5"/>
      <c r="T840" s="12">
        <v>814</v>
      </c>
      <c r="U840" s="12">
        <v>-1.6644125895281193E-3</v>
      </c>
      <c r="V840" s="12">
        <v>1.3640460493719831E-2</v>
      </c>
    </row>
    <row r="841" spans="1:22" x14ac:dyDescent="0.25">
      <c r="A841" s="3">
        <v>39729</v>
      </c>
      <c r="B841" s="1">
        <v>2450</v>
      </c>
      <c r="C841" s="1">
        <v>2462.5</v>
      </c>
      <c r="D841" s="1">
        <v>2270</v>
      </c>
      <c r="E841" s="1">
        <v>2320</v>
      </c>
      <c r="F841" s="10">
        <f t="shared" si="134"/>
        <v>-1.506348181622541E-3</v>
      </c>
      <c r="G841" s="1">
        <f t="shared" si="139"/>
        <v>-0.63178409932969093</v>
      </c>
      <c r="H841" s="15">
        <f t="shared" si="135"/>
        <v>5.9990875912408814E-2</v>
      </c>
      <c r="I841" s="10">
        <f t="shared" si="130"/>
        <v>-5.3061224489795888E-2</v>
      </c>
      <c r="J841" s="15">
        <f t="shared" si="131"/>
        <v>-2.3706896551724088E-2</v>
      </c>
      <c r="K841" s="1">
        <f t="shared" si="132"/>
        <v>-4.1356724271908035E-3</v>
      </c>
      <c r="L841" s="15">
        <f t="shared" si="133"/>
        <v>-1.9571224124533285E-2</v>
      </c>
      <c r="M841" s="19" t="str">
        <f t="shared" si="137"/>
        <v>Compra</v>
      </c>
      <c r="N841" s="10">
        <f t="shared" si="138"/>
        <v>-2.3706896551724088E-2</v>
      </c>
      <c r="O841" s="5">
        <f t="shared" si="136"/>
        <v>-1.0117712452225258E-2</v>
      </c>
      <c r="P841" s="5"/>
      <c r="Q841" s="5"/>
      <c r="R841" s="5"/>
      <c r="T841" s="12">
        <v>815</v>
      </c>
      <c r="U841" s="12">
        <v>-7.7942412254095408E-4</v>
      </c>
      <c r="V841" s="12">
        <v>2.0601909329641458E-2</v>
      </c>
    </row>
    <row r="842" spans="1:22" x14ac:dyDescent="0.25">
      <c r="A842" s="3">
        <v>39730</v>
      </c>
      <c r="B842" s="1">
        <v>2228</v>
      </c>
      <c r="C842" s="1">
        <v>2320</v>
      </c>
      <c r="D842" s="1">
        <v>2168.5</v>
      </c>
      <c r="E842" s="1">
        <v>2265</v>
      </c>
      <c r="F842" s="10">
        <f t="shared" si="134"/>
        <v>-2.3706896551724088E-2</v>
      </c>
      <c r="G842" s="1">
        <f t="shared" si="139"/>
        <v>0.30461385620045678</v>
      </c>
      <c r="H842" s="15">
        <f t="shared" si="135"/>
        <v>-1.506348181622541E-3</v>
      </c>
      <c r="I842" s="10">
        <f t="shared" si="130"/>
        <v>1.6606822262118515E-2</v>
      </c>
      <c r="J842" s="15">
        <f t="shared" si="131"/>
        <v>2.7814569536423805E-2</v>
      </c>
      <c r="K842" s="1">
        <f t="shared" si="132"/>
        <v>-4.695155388755877E-4</v>
      </c>
      <c r="L842" s="15">
        <f t="shared" si="133"/>
        <v>2.8284085075299392E-2</v>
      </c>
      <c r="M842" s="19" t="str">
        <f t="shared" si="137"/>
        <v>Compra</v>
      </c>
      <c r="N842" s="10">
        <f t="shared" si="138"/>
        <v>2.7814569536423805E-2</v>
      </c>
      <c r="O842" s="5">
        <f t="shared" si="136"/>
        <v>1.7696857084198547E-2</v>
      </c>
      <c r="P842" s="5"/>
      <c r="Q842" s="5"/>
      <c r="R842" s="5"/>
      <c r="T842" s="12">
        <v>816</v>
      </c>
      <c r="U842" s="12">
        <v>-1.6799864888447482E-3</v>
      </c>
      <c r="V842" s="12">
        <v>5.4513819051488612E-3</v>
      </c>
    </row>
    <row r="843" spans="1:22" x14ac:dyDescent="0.25">
      <c r="A843" s="3">
        <v>39731</v>
      </c>
      <c r="B843" s="1">
        <v>2328</v>
      </c>
      <c r="C843" s="1">
        <v>2328</v>
      </c>
      <c r="D843" s="1">
        <v>2260</v>
      </c>
      <c r="E843" s="1">
        <v>2328</v>
      </c>
      <c r="F843" s="10">
        <f t="shared" si="134"/>
        <v>2.7814569536423805E-2</v>
      </c>
      <c r="G843" s="1">
        <f t="shared" si="139"/>
        <v>0.19041892081200468</v>
      </c>
      <c r="H843" s="15">
        <f t="shared" si="135"/>
        <v>-2.3706896551724088E-2</v>
      </c>
      <c r="I843" s="10">
        <f t="shared" si="130"/>
        <v>0</v>
      </c>
      <c r="J843" s="15">
        <f t="shared" si="131"/>
        <v>-7.9896907216494895E-2</v>
      </c>
      <c r="K843" s="1">
        <f t="shared" si="132"/>
        <v>1.8763377191659588E-3</v>
      </c>
      <c r="L843" s="15">
        <f t="shared" si="133"/>
        <v>-8.1773244935660849E-2</v>
      </c>
      <c r="M843" s="19" t="str">
        <f t="shared" si="137"/>
        <v>Compra</v>
      </c>
      <c r="N843" s="10">
        <f t="shared" si="138"/>
        <v>-7.9896907216494895E-2</v>
      </c>
      <c r="O843" s="5">
        <f t="shared" si="136"/>
        <v>-6.2200050132296347E-2</v>
      </c>
      <c r="P843" s="5"/>
      <c r="Q843" s="5"/>
      <c r="R843" s="5"/>
      <c r="T843" s="12">
        <v>817</v>
      </c>
      <c r="U843" s="12">
        <v>-1.7480938119844773E-3</v>
      </c>
      <c r="V843" s="12">
        <v>1.4464856817764762E-2</v>
      </c>
    </row>
    <row r="844" spans="1:22" x14ac:dyDescent="0.25">
      <c r="A844" s="3">
        <v>39734</v>
      </c>
      <c r="B844" s="1">
        <v>2225</v>
      </c>
      <c r="C844" s="1">
        <v>2225</v>
      </c>
      <c r="D844" s="1">
        <v>2142</v>
      </c>
      <c r="E844" s="1">
        <v>2142</v>
      </c>
      <c r="F844" s="10">
        <f t="shared" si="134"/>
        <v>-7.9896907216494895E-2</v>
      </c>
      <c r="G844" s="1">
        <f t="shared" si="139"/>
        <v>0.22254018296074529</v>
      </c>
      <c r="H844" s="15">
        <f t="shared" si="135"/>
        <v>2.7814569536423805E-2</v>
      </c>
      <c r="I844" s="10">
        <f t="shared" si="130"/>
        <v>-3.7303370786516798E-2</v>
      </c>
      <c r="J844" s="15">
        <f t="shared" si="131"/>
        <v>-2.2408963585434205E-2</v>
      </c>
      <c r="K844" s="1">
        <f t="shared" si="132"/>
        <v>-1.7638223681692713E-3</v>
      </c>
      <c r="L844" s="15">
        <f t="shared" si="133"/>
        <v>-2.0645141217264934E-2</v>
      </c>
      <c r="M844" s="19" t="str">
        <f t="shared" si="137"/>
        <v>Compra</v>
      </c>
      <c r="N844" s="10">
        <f t="shared" si="138"/>
        <v>-2.2408963585434205E-2</v>
      </c>
      <c r="O844" s="5">
        <f t="shared" si="136"/>
        <v>-8.4609013717730552E-2</v>
      </c>
      <c r="P844" s="5"/>
      <c r="Q844" s="5"/>
      <c r="R844" s="5"/>
      <c r="T844" s="12">
        <v>818</v>
      </c>
      <c r="U844" s="12">
        <v>-9.7274527554650121E-4</v>
      </c>
      <c r="V844" s="12">
        <v>1.9808361713902576E-2</v>
      </c>
    </row>
    <row r="845" spans="1:22" x14ac:dyDescent="0.25">
      <c r="A845" s="3">
        <v>39735</v>
      </c>
      <c r="B845" s="1">
        <v>2078</v>
      </c>
      <c r="C845" s="1">
        <v>2120</v>
      </c>
      <c r="D845" s="1">
        <v>2057.5</v>
      </c>
      <c r="E845" s="1">
        <v>2094</v>
      </c>
      <c r="F845" s="10">
        <f t="shared" si="134"/>
        <v>-2.2408963585434205E-2</v>
      </c>
      <c r="G845" s="1">
        <f t="shared" si="139"/>
        <v>-0.13241158165143968</v>
      </c>
      <c r="H845" s="15">
        <f t="shared" si="135"/>
        <v>-7.9896907216494895E-2</v>
      </c>
      <c r="I845" s="10">
        <f t="shared" si="130"/>
        <v>7.6997112608276908E-3</v>
      </c>
      <c r="J845" s="15">
        <f t="shared" si="131"/>
        <v>7.020057306590255E-2</v>
      </c>
      <c r="K845" s="1">
        <f t="shared" si="132"/>
        <v>6.6476614619931824E-3</v>
      </c>
      <c r="L845" s="15">
        <f t="shared" si="133"/>
        <v>6.3552911603909371E-2</v>
      </c>
      <c r="M845" s="19" t="str">
        <f t="shared" si="137"/>
        <v>Compra</v>
      </c>
      <c r="N845" s="10">
        <f t="shared" si="138"/>
        <v>7.020057306590255E-2</v>
      </c>
      <c r="O845" s="5">
        <f t="shared" si="136"/>
        <v>-1.4408440651828003E-2</v>
      </c>
      <c r="P845" s="5"/>
      <c r="Q845" s="5"/>
      <c r="R845" s="5"/>
      <c r="T845" s="12">
        <v>819</v>
      </c>
      <c r="U845" s="12">
        <v>-1.8059277431977704E-3</v>
      </c>
      <c r="V845" s="12">
        <v>7.9683927291921454E-3</v>
      </c>
    </row>
    <row r="846" spans="1:22" x14ac:dyDescent="0.25">
      <c r="A846" s="3">
        <v>39736</v>
      </c>
      <c r="B846" s="1">
        <v>2105</v>
      </c>
      <c r="C846" s="1">
        <v>2241</v>
      </c>
      <c r="D846" s="1">
        <v>2098</v>
      </c>
      <c r="E846" s="1">
        <v>2241</v>
      </c>
      <c r="F846" s="10">
        <f t="shared" si="134"/>
        <v>7.020057306590255E-2</v>
      </c>
      <c r="G846" s="1">
        <f t="shared" si="139"/>
        <v>-0.51111240288323456</v>
      </c>
      <c r="H846" s="15">
        <f t="shared" si="135"/>
        <v>-2.2408963585434205E-2</v>
      </c>
      <c r="I846" s="10">
        <f t="shared" si="130"/>
        <v>6.4608076009501136E-2</v>
      </c>
      <c r="J846" s="15">
        <f t="shared" si="131"/>
        <v>-3.9714413208389088E-2</v>
      </c>
      <c r="K846" s="1">
        <f t="shared" si="132"/>
        <v>3.0695421788602792E-4</v>
      </c>
      <c r="L846" s="15">
        <f t="shared" si="133"/>
        <v>-4.0021367426275115E-2</v>
      </c>
      <c r="M846" s="19" t="str">
        <f t="shared" si="137"/>
        <v>Compra</v>
      </c>
      <c r="N846" s="10">
        <f t="shared" si="138"/>
        <v>-3.9714413208389088E-2</v>
      </c>
      <c r="O846" s="5">
        <f t="shared" si="136"/>
        <v>-5.4122853860217091E-2</v>
      </c>
      <c r="P846" s="5"/>
      <c r="Q846" s="5"/>
      <c r="R846" s="5"/>
      <c r="T846" s="12">
        <v>820</v>
      </c>
      <c r="U846" s="12">
        <v>-1.8545858585384549E-3</v>
      </c>
      <c r="V846" s="12">
        <v>9.6496860812556873E-3</v>
      </c>
    </row>
    <row r="847" spans="1:22" x14ac:dyDescent="0.25">
      <c r="A847" s="3">
        <v>39737</v>
      </c>
      <c r="B847" s="1">
        <v>2240</v>
      </c>
      <c r="C847" s="1">
        <v>2270</v>
      </c>
      <c r="D847" s="1">
        <v>2140</v>
      </c>
      <c r="E847" s="1">
        <v>2152</v>
      </c>
      <c r="F847" s="10">
        <f t="shared" si="134"/>
        <v>-3.9714413208389088E-2</v>
      </c>
      <c r="G847" s="1">
        <f t="shared" si="139"/>
        <v>-0.4386152603183201</v>
      </c>
      <c r="H847" s="15">
        <f t="shared" si="135"/>
        <v>7.020057306590255E-2</v>
      </c>
      <c r="I847" s="10">
        <f t="shared" si="130"/>
        <v>-3.9285714285714257E-2</v>
      </c>
      <c r="J847" s="15">
        <f t="shared" si="131"/>
        <v>-1.4637546468401541E-2</v>
      </c>
      <c r="K847" s="1">
        <f t="shared" si="132"/>
        <v>-5.3714623928691509E-3</v>
      </c>
      <c r="L847" s="15">
        <f t="shared" si="133"/>
        <v>-9.2660840755323902E-3</v>
      </c>
      <c r="M847" s="19" t="str">
        <f t="shared" si="137"/>
        <v>Compra</v>
      </c>
      <c r="N847" s="10">
        <f t="shared" si="138"/>
        <v>-1.4637546468401541E-2</v>
      </c>
      <c r="O847" s="5">
        <f t="shared" si="136"/>
        <v>-6.8760400328618632E-2</v>
      </c>
      <c r="P847" s="5"/>
      <c r="Q847" s="5"/>
      <c r="R847" s="5"/>
      <c r="T847" s="12">
        <v>821</v>
      </c>
      <c r="U847" s="12">
        <v>-6.1250710659213853E-4</v>
      </c>
      <c r="V847" s="12">
        <v>-1.3199647589540479E-2</v>
      </c>
    </row>
    <row r="848" spans="1:22" x14ac:dyDescent="0.25">
      <c r="A848" s="3">
        <v>39738</v>
      </c>
      <c r="B848" s="1">
        <v>2159</v>
      </c>
      <c r="C848" s="1">
        <v>2165</v>
      </c>
      <c r="D848" s="1">
        <v>2095</v>
      </c>
      <c r="E848" s="1">
        <v>2120.5</v>
      </c>
      <c r="F848" s="10">
        <f t="shared" si="134"/>
        <v>-1.4637546468401541E-2</v>
      </c>
      <c r="G848" s="1">
        <f t="shared" si="139"/>
        <v>-0.36092309360746633</v>
      </c>
      <c r="H848" s="15">
        <f t="shared" si="135"/>
        <v>-3.9714413208389088E-2</v>
      </c>
      <c r="I848" s="10">
        <f t="shared" si="130"/>
        <v>-1.7832329782306644E-2</v>
      </c>
      <c r="J848" s="15">
        <f t="shared" si="131"/>
        <v>2.3579344494217835E-4</v>
      </c>
      <c r="K848" s="1">
        <f t="shared" si="132"/>
        <v>3.7477450739633747E-3</v>
      </c>
      <c r="L848" s="15">
        <f t="shared" si="133"/>
        <v>-3.5119516290211964E-3</v>
      </c>
      <c r="M848" s="19" t="str">
        <f t="shared" si="137"/>
        <v>Compra</v>
      </c>
      <c r="N848" s="10">
        <f t="shared" si="138"/>
        <v>2.3579344494217835E-4</v>
      </c>
      <c r="O848" s="5">
        <f t="shared" si="136"/>
        <v>-6.8524606883676453E-2</v>
      </c>
      <c r="P848" s="5"/>
      <c r="Q848" s="5"/>
      <c r="R848" s="5"/>
      <c r="T848" s="12">
        <v>822</v>
      </c>
      <c r="U848" s="12">
        <v>-5.6169884151766676E-4</v>
      </c>
      <c r="V848" s="12">
        <v>2.1850214247680057E-2</v>
      </c>
    </row>
    <row r="849" spans="1:22" x14ac:dyDescent="0.25">
      <c r="A849" s="3">
        <v>39741</v>
      </c>
      <c r="B849" s="1">
        <v>2079</v>
      </c>
      <c r="C849" s="1">
        <v>2142</v>
      </c>
      <c r="D849" s="1">
        <v>2079</v>
      </c>
      <c r="E849" s="1">
        <v>2121</v>
      </c>
      <c r="F849" s="10">
        <f t="shared" si="134"/>
        <v>2.3579344494217835E-4</v>
      </c>
      <c r="G849" s="1">
        <f t="shared" si="139"/>
        <v>-0.17358588461999541</v>
      </c>
      <c r="H849" s="15">
        <f t="shared" si="135"/>
        <v>-1.4637546468401541E-2</v>
      </c>
      <c r="I849" s="10">
        <f t="shared" si="130"/>
        <v>2.020202020202011E-2</v>
      </c>
      <c r="J849" s="15">
        <f t="shared" si="131"/>
        <v>6.3177746346063213E-2</v>
      </c>
      <c r="K849" s="1">
        <f t="shared" si="132"/>
        <v>6.3955996327677957E-4</v>
      </c>
      <c r="L849" s="15">
        <f t="shared" si="133"/>
        <v>6.2538186382786437E-2</v>
      </c>
      <c r="M849" s="19" t="str">
        <f t="shared" si="137"/>
        <v>Compra</v>
      </c>
      <c r="N849" s="10">
        <f t="shared" si="138"/>
        <v>6.3177746346063213E-2</v>
      </c>
      <c r="O849" s="5">
        <f t="shared" si="136"/>
        <v>-5.3468605376132405E-3</v>
      </c>
      <c r="P849" s="5"/>
      <c r="Q849" s="5"/>
      <c r="R849" s="5"/>
      <c r="T849" s="12">
        <v>823</v>
      </c>
      <c r="U849" s="12">
        <v>1.217968376841154E-3</v>
      </c>
      <c r="V849" s="12">
        <v>-6.6942202467431969E-4</v>
      </c>
    </row>
    <row r="850" spans="1:22" x14ac:dyDescent="0.25">
      <c r="A850" s="3">
        <v>39742</v>
      </c>
      <c r="B850" s="1">
        <v>2151</v>
      </c>
      <c r="C850" s="1">
        <v>2258</v>
      </c>
      <c r="D850" s="1">
        <v>2151</v>
      </c>
      <c r="E850" s="1">
        <v>2255</v>
      </c>
      <c r="F850" s="10">
        <f t="shared" si="134"/>
        <v>6.3177746346063213E-2</v>
      </c>
      <c r="G850" s="1">
        <f t="shared" si="139"/>
        <v>-0.5084774635860313</v>
      </c>
      <c r="H850" s="15">
        <f t="shared" si="135"/>
        <v>2.3579344494217835E-4</v>
      </c>
      <c r="I850" s="10">
        <f t="shared" si="130"/>
        <v>4.8349604834960536E-2</v>
      </c>
      <c r="J850" s="15">
        <f t="shared" si="131"/>
        <v>5.9866962305986648E-2</v>
      </c>
      <c r="K850" s="1">
        <f t="shared" si="132"/>
        <v>-1.2951617393267534E-3</v>
      </c>
      <c r="L850" s="15">
        <f t="shared" si="133"/>
        <v>6.1162124045313404E-2</v>
      </c>
      <c r="M850" s="19" t="str">
        <f t="shared" si="137"/>
        <v>Venda</v>
      </c>
      <c r="N850" s="10">
        <f t="shared" si="138"/>
        <v>-5.9866962305986648E-2</v>
      </c>
      <c r="O850" s="5">
        <f t="shared" si="136"/>
        <v>-6.5213822843599889E-2</v>
      </c>
      <c r="P850" s="5"/>
      <c r="Q850" s="5"/>
      <c r="R850" s="5"/>
      <c r="T850" s="12">
        <v>824</v>
      </c>
      <c r="U850" s="12">
        <v>-1.9762439880814621E-3</v>
      </c>
      <c r="V850" s="12">
        <v>5.4059577321414719E-2</v>
      </c>
    </row>
    <row r="851" spans="1:22" x14ac:dyDescent="0.25">
      <c r="A851" s="3">
        <v>39743</v>
      </c>
      <c r="B851" s="1">
        <v>2380</v>
      </c>
      <c r="C851" s="1">
        <v>2390</v>
      </c>
      <c r="D851" s="1">
        <v>2320</v>
      </c>
      <c r="E851" s="1">
        <v>2390</v>
      </c>
      <c r="F851" s="10">
        <f t="shared" si="134"/>
        <v>5.9866962305986648E-2</v>
      </c>
      <c r="G851" s="1">
        <f t="shared" si="139"/>
        <v>5.2288555259715847E-2</v>
      </c>
      <c r="H851" s="15">
        <f t="shared" si="135"/>
        <v>6.3177746346063213E-2</v>
      </c>
      <c r="I851" s="10">
        <f t="shared" si="130"/>
        <v>4.2016806722688926E-3</v>
      </c>
      <c r="J851" s="15">
        <f t="shared" si="131"/>
        <v>-5.2719665271966476E-2</v>
      </c>
      <c r="K851" s="1">
        <f t="shared" si="132"/>
        <v>-5.8226634598295864E-3</v>
      </c>
      <c r="L851" s="15">
        <f t="shared" si="133"/>
        <v>-4.6897001812136893E-2</v>
      </c>
      <c r="M851" s="19" t="str">
        <f t="shared" si="137"/>
        <v>Compra</v>
      </c>
      <c r="N851" s="10">
        <f t="shared" si="138"/>
        <v>-5.2719665271966476E-2</v>
      </c>
      <c r="O851" s="5">
        <f t="shared" si="136"/>
        <v>-0.11793348811556637</v>
      </c>
      <c r="P851" s="5"/>
      <c r="Q851" s="5"/>
      <c r="R851" s="5"/>
      <c r="T851" s="12">
        <v>825</v>
      </c>
      <c r="U851" s="12">
        <v>-1.4524970208853077E-3</v>
      </c>
      <c r="V851" s="12">
        <v>-1.2096226272496662E-2</v>
      </c>
    </row>
    <row r="852" spans="1:22" x14ac:dyDescent="0.25">
      <c r="A852" s="3">
        <v>39744</v>
      </c>
      <c r="B852" s="1">
        <v>2490</v>
      </c>
      <c r="C852" s="1">
        <v>2530.5</v>
      </c>
      <c r="D852" s="1">
        <v>2250</v>
      </c>
      <c r="E852" s="1">
        <v>2264</v>
      </c>
      <c r="F852" s="10">
        <f t="shared" si="134"/>
        <v>-5.2719665271966476E-2</v>
      </c>
      <c r="G852" s="1">
        <f t="shared" si="139"/>
        <v>5.3217184315797104E-2</v>
      </c>
      <c r="H852" s="15">
        <f t="shared" si="135"/>
        <v>5.9866962305986648E-2</v>
      </c>
      <c r="I852" s="10">
        <f t="shared" si="130"/>
        <v>-9.0763052208835293E-2</v>
      </c>
      <c r="J852" s="15">
        <f t="shared" si="131"/>
        <v>2.031802120141335E-2</v>
      </c>
      <c r="K852" s="1">
        <f t="shared" si="132"/>
        <v>-3.3001896576936407E-3</v>
      </c>
      <c r="L852" s="15">
        <f t="shared" si="133"/>
        <v>2.3618210859106991E-2</v>
      </c>
      <c r="M852" s="19" t="str">
        <f t="shared" si="137"/>
        <v>Compra</v>
      </c>
      <c r="N852" s="10">
        <f t="shared" si="138"/>
        <v>2.031802120141335E-2</v>
      </c>
      <c r="O852" s="5">
        <f t="shared" si="136"/>
        <v>-9.7615466914153015E-2</v>
      </c>
      <c r="P852" s="5"/>
      <c r="Q852" s="5"/>
      <c r="R852" s="5"/>
      <c r="T852" s="12">
        <v>826</v>
      </c>
      <c r="U852" s="12">
        <v>-4.8861763033223012E-3</v>
      </c>
      <c r="V852" s="12">
        <v>-2.6809544774332204E-2</v>
      </c>
    </row>
    <row r="853" spans="1:22" x14ac:dyDescent="0.25">
      <c r="A853" s="3">
        <v>39745</v>
      </c>
      <c r="B853" s="1">
        <v>2390</v>
      </c>
      <c r="C853" s="1">
        <v>2400</v>
      </c>
      <c r="D853" s="1">
        <v>2280</v>
      </c>
      <c r="E853" s="1">
        <v>2310</v>
      </c>
      <c r="F853" s="10">
        <f t="shared" si="134"/>
        <v>2.031802120141335E-2</v>
      </c>
      <c r="G853" s="1">
        <f t="shared" si="139"/>
        <v>-0.14582830902939556</v>
      </c>
      <c r="H853" s="15">
        <f t="shared" si="135"/>
        <v>-5.2719665271966476E-2</v>
      </c>
      <c r="I853" s="10">
        <f t="shared" si="130"/>
        <v>-3.3472803347280311E-2</v>
      </c>
      <c r="J853" s="15">
        <f t="shared" si="131"/>
        <v>-2.3809523809523836E-2</v>
      </c>
      <c r="K853" s="1">
        <f t="shared" si="132"/>
        <v>5.2355537276203455E-3</v>
      </c>
      <c r="L853" s="15">
        <f t="shared" si="133"/>
        <v>-2.9045077537144182E-2</v>
      </c>
      <c r="M853" s="19" t="str">
        <f t="shared" si="137"/>
        <v>Compra</v>
      </c>
      <c r="N853" s="10">
        <f t="shared" si="138"/>
        <v>-2.3809523809523836E-2</v>
      </c>
      <c r="O853" s="5">
        <f t="shared" si="136"/>
        <v>-0.12142499072367685</v>
      </c>
      <c r="P853" s="5"/>
      <c r="Q853" s="5"/>
      <c r="R853" s="5"/>
      <c r="T853" s="12">
        <v>827</v>
      </c>
      <c r="U853" s="12">
        <v>1.3303719300071949E-3</v>
      </c>
      <c r="V853" s="12">
        <v>-1.4969215356084658E-2</v>
      </c>
    </row>
    <row r="854" spans="1:22" x14ac:dyDescent="0.25">
      <c r="A854" s="3">
        <v>39748</v>
      </c>
      <c r="B854" s="1">
        <v>2320</v>
      </c>
      <c r="C854" s="1">
        <v>2320</v>
      </c>
      <c r="D854" s="1">
        <v>2235</v>
      </c>
      <c r="E854" s="1">
        <v>2255</v>
      </c>
      <c r="F854" s="10">
        <f t="shared" si="134"/>
        <v>-2.3809523809523836E-2</v>
      </c>
      <c r="G854" s="1">
        <f t="shared" si="139"/>
        <v>-0.23351241739863959</v>
      </c>
      <c r="H854" s="15">
        <f t="shared" si="135"/>
        <v>2.031802120141335E-2</v>
      </c>
      <c r="I854" s="10">
        <f t="shared" si="130"/>
        <v>-2.8017241379310387E-2</v>
      </c>
      <c r="J854" s="15">
        <f t="shared" si="131"/>
        <v>-3.9689578713968943E-2</v>
      </c>
      <c r="K854" s="1">
        <f t="shared" si="132"/>
        <v>-1.2842233628239926E-3</v>
      </c>
      <c r="L854" s="15">
        <f t="shared" si="133"/>
        <v>-3.8405355351144949E-2</v>
      </c>
      <c r="M854" s="19" t="str">
        <f t="shared" si="137"/>
        <v>Compra</v>
      </c>
      <c r="N854" s="10">
        <f t="shared" si="138"/>
        <v>-3.9689578713968943E-2</v>
      </c>
      <c r="O854" s="5">
        <f t="shared" si="136"/>
        <v>-0.16111456943764579</v>
      </c>
      <c r="P854" s="5"/>
      <c r="Q854" s="5"/>
      <c r="R854" s="5"/>
      <c r="T854" s="12">
        <v>828</v>
      </c>
      <c r="U854" s="12">
        <v>2.6791269732029653E-3</v>
      </c>
      <c r="V854" s="12">
        <v>1.861512081440761E-2</v>
      </c>
    </row>
    <row r="855" spans="1:22" x14ac:dyDescent="0.25">
      <c r="A855" s="3">
        <v>39749</v>
      </c>
      <c r="B855" s="1">
        <v>2205</v>
      </c>
      <c r="C855" s="1">
        <v>2210</v>
      </c>
      <c r="D855" s="1">
        <v>2150</v>
      </c>
      <c r="E855" s="1">
        <v>2165.5</v>
      </c>
      <c r="F855" s="10">
        <f t="shared" si="134"/>
        <v>-3.9689578713968943E-2</v>
      </c>
      <c r="G855" s="1">
        <f t="shared" si="139"/>
        <v>4.7677871975783014E-2</v>
      </c>
      <c r="H855" s="15">
        <f t="shared" si="135"/>
        <v>-2.3809523809523836E-2</v>
      </c>
      <c r="I855" s="10">
        <f t="shared" si="130"/>
        <v>-1.7913832199546453E-2</v>
      </c>
      <c r="J855" s="15">
        <f t="shared" si="131"/>
        <v>-2.1934888016624354E-2</v>
      </c>
      <c r="K855" s="1">
        <f t="shared" si="132"/>
        <v>2.3193100790045514E-3</v>
      </c>
      <c r="L855" s="15">
        <f t="shared" si="133"/>
        <v>-2.4254198095628905E-2</v>
      </c>
      <c r="M855" s="19" t="str">
        <f t="shared" si="137"/>
        <v>Compra</v>
      </c>
      <c r="N855" s="10">
        <f t="shared" si="138"/>
        <v>-2.1934888016624354E-2</v>
      </c>
      <c r="O855" s="5">
        <f t="shared" si="136"/>
        <v>-0.18304945745427015</v>
      </c>
      <c r="P855" s="5"/>
      <c r="Q855" s="5"/>
      <c r="R855" s="5"/>
      <c r="T855" s="12">
        <v>829</v>
      </c>
      <c r="U855" s="12">
        <v>6.0527939820000315E-4</v>
      </c>
      <c r="V855" s="12">
        <v>9.4136753811121365E-3</v>
      </c>
    </row>
    <row r="856" spans="1:22" x14ac:dyDescent="0.25">
      <c r="A856" s="3">
        <v>39750</v>
      </c>
      <c r="B856" s="1">
        <v>2130</v>
      </c>
      <c r="C856" s="1">
        <v>2180</v>
      </c>
      <c r="D856" s="1">
        <v>2111</v>
      </c>
      <c r="E856" s="1">
        <v>2118</v>
      </c>
      <c r="F856" s="10">
        <f t="shared" si="134"/>
        <v>-2.1934888016624354E-2</v>
      </c>
      <c r="G856" s="1">
        <f t="shared" si="139"/>
        <v>-0.43248073437905804</v>
      </c>
      <c r="H856" s="15">
        <f t="shared" si="135"/>
        <v>-3.9689578713968943E-2</v>
      </c>
      <c r="I856" s="10">
        <f t="shared" si="130"/>
        <v>-5.6338028169014009E-3</v>
      </c>
      <c r="J856" s="15">
        <f t="shared" si="131"/>
        <v>-8.4985835694051381E-3</v>
      </c>
      <c r="K856" s="1">
        <f t="shared" si="132"/>
        <v>3.4652446480233036E-3</v>
      </c>
      <c r="L856" s="15">
        <f t="shared" si="133"/>
        <v>-1.1963828217428443E-2</v>
      </c>
      <c r="M856" s="19" t="str">
        <f t="shared" si="137"/>
        <v>Compra</v>
      </c>
      <c r="N856" s="10">
        <f t="shared" si="138"/>
        <v>-8.4985835694051381E-3</v>
      </c>
      <c r="O856" s="5">
        <f t="shared" si="136"/>
        <v>-0.19154804102367529</v>
      </c>
      <c r="P856" s="5"/>
      <c r="Q856" s="5"/>
      <c r="R856" s="5"/>
      <c r="T856" s="12">
        <v>830</v>
      </c>
      <c r="U856" s="12">
        <v>-2.372017654352352E-3</v>
      </c>
      <c r="V856" s="12">
        <v>-1.9611896554762923E-2</v>
      </c>
    </row>
    <row r="857" spans="1:22" x14ac:dyDescent="0.25">
      <c r="A857" s="3">
        <v>39751</v>
      </c>
      <c r="B857" s="1">
        <v>2090</v>
      </c>
      <c r="C857" s="1">
        <v>2135</v>
      </c>
      <c r="D857" s="1">
        <v>2090</v>
      </c>
      <c r="E857" s="1">
        <v>2100</v>
      </c>
      <c r="F857" s="10">
        <f t="shared" si="134"/>
        <v>-8.4985835694051381E-3</v>
      </c>
      <c r="G857" s="1">
        <f t="shared" si="139"/>
        <v>-0.4238412464975953</v>
      </c>
      <c r="H857" s="15">
        <f t="shared" si="135"/>
        <v>-2.1934888016624354E-2</v>
      </c>
      <c r="I857" s="10">
        <f t="shared" si="130"/>
        <v>4.7846889952152249E-3</v>
      </c>
      <c r="J857" s="15">
        <f t="shared" si="131"/>
        <v>8.0952380952381553E-3</v>
      </c>
      <c r="K857" s="1">
        <f t="shared" si="132"/>
        <v>1.663912331414567E-3</v>
      </c>
      <c r="L857" s="15">
        <f t="shared" si="133"/>
        <v>6.4313257638235885E-3</v>
      </c>
      <c r="M857" s="19" t="str">
        <f t="shared" si="137"/>
        <v>Compra</v>
      </c>
      <c r="N857" s="10">
        <f t="shared" si="138"/>
        <v>8.0952380952381553E-3</v>
      </c>
      <c r="O857" s="5">
        <f t="shared" si="136"/>
        <v>-0.18345280292843713</v>
      </c>
      <c r="P857" s="5"/>
      <c r="Q857" s="5"/>
      <c r="R857" s="5"/>
      <c r="T857" s="12">
        <v>831</v>
      </c>
      <c r="U857" s="12">
        <v>-6.8719606220772492E-4</v>
      </c>
      <c r="V857" s="12">
        <v>1.4393336413084863E-2</v>
      </c>
    </row>
    <row r="858" spans="1:22" x14ac:dyDescent="0.25">
      <c r="A858" s="3">
        <v>39752</v>
      </c>
      <c r="B858" s="1">
        <v>2110</v>
      </c>
      <c r="C858" s="1">
        <v>2127.5</v>
      </c>
      <c r="D858" s="1">
        <v>2095</v>
      </c>
      <c r="E858" s="1">
        <v>2117</v>
      </c>
      <c r="F858" s="10">
        <f t="shared" si="134"/>
        <v>8.0952380952381553E-3</v>
      </c>
      <c r="G858" s="1">
        <f t="shared" si="139"/>
        <v>9.1703596002432608E-2</v>
      </c>
      <c r="H858" s="15">
        <f t="shared" si="135"/>
        <v>-8.4985835694051381E-3</v>
      </c>
      <c r="I858" s="10">
        <f t="shared" si="130"/>
        <v>3.3175355450236754E-3</v>
      </c>
      <c r="J858" s="15">
        <f t="shared" si="131"/>
        <v>3.5427491733585281E-2</v>
      </c>
      <c r="K858" s="1">
        <f t="shared" si="132"/>
        <v>4.7471401502429322E-4</v>
      </c>
      <c r="L858" s="15">
        <f t="shared" si="133"/>
        <v>3.4952777718560986E-2</v>
      </c>
      <c r="M858" s="19" t="str">
        <f t="shared" si="137"/>
        <v>Compra</v>
      </c>
      <c r="N858" s="10">
        <f t="shared" si="138"/>
        <v>3.5427491733585281E-2</v>
      </c>
      <c r="O858" s="5">
        <f t="shared" si="136"/>
        <v>-0.14802531119485185</v>
      </c>
      <c r="P858" s="5"/>
      <c r="Q858" s="5"/>
      <c r="R858" s="5"/>
      <c r="T858" s="12">
        <v>832</v>
      </c>
      <c r="U858" s="12">
        <v>1.8230739439169955E-3</v>
      </c>
      <c r="V858" s="12">
        <v>5.9020625353000247E-2</v>
      </c>
    </row>
    <row r="859" spans="1:22" x14ac:dyDescent="0.25">
      <c r="A859" s="3">
        <v>39755</v>
      </c>
      <c r="B859" s="1">
        <v>2169</v>
      </c>
      <c r="C859" s="1">
        <v>2220</v>
      </c>
      <c r="D859" s="1">
        <v>2169</v>
      </c>
      <c r="E859" s="1">
        <v>2192</v>
      </c>
      <c r="F859" s="10">
        <f t="shared" si="134"/>
        <v>3.5427491733585281E-2</v>
      </c>
      <c r="G859" s="1">
        <f t="shared" si="139"/>
        <v>1.3696339088979441</v>
      </c>
      <c r="H859" s="15">
        <f t="shared" si="135"/>
        <v>8.0952380952381553E-3</v>
      </c>
      <c r="I859" s="10">
        <f t="shared" si="130"/>
        <v>1.0603964960811396E-2</v>
      </c>
      <c r="J859" s="15">
        <f t="shared" si="131"/>
        <v>-2.5091240875912413E-2</v>
      </c>
      <c r="K859" s="1">
        <f t="shared" si="132"/>
        <v>-1.265577079103787E-3</v>
      </c>
      <c r="L859" s="15">
        <f t="shared" si="133"/>
        <v>-2.3825663796808626E-2</v>
      </c>
      <c r="M859" s="19" t="str">
        <f t="shared" si="137"/>
        <v>Venda</v>
      </c>
      <c r="N859" s="10">
        <f t="shared" si="138"/>
        <v>2.5091240875912413E-2</v>
      </c>
      <c r="O859" s="5">
        <f t="shared" si="136"/>
        <v>-0.12293407031893944</v>
      </c>
      <c r="P859" s="5"/>
      <c r="Q859" s="5"/>
      <c r="R859" s="5"/>
      <c r="T859" s="12">
        <v>833</v>
      </c>
      <c r="U859" s="12">
        <v>-2.2789316343066863E-3</v>
      </c>
      <c r="V859" s="12">
        <v>-2.0917601631051514E-2</v>
      </c>
    </row>
    <row r="860" spans="1:22" x14ac:dyDescent="0.25">
      <c r="A860" s="3">
        <v>39756</v>
      </c>
      <c r="B860" s="1">
        <v>2169</v>
      </c>
      <c r="C860" s="1">
        <v>2173</v>
      </c>
      <c r="D860" s="1">
        <v>2105</v>
      </c>
      <c r="E860" s="1">
        <v>2137</v>
      </c>
      <c r="F860" s="10">
        <f t="shared" si="134"/>
        <v>-2.5091240875912413E-2</v>
      </c>
      <c r="G860" s="1">
        <f t="shared" si="139"/>
        <v>9.7415637279914827E-2</v>
      </c>
      <c r="H860" s="15">
        <f t="shared" si="135"/>
        <v>3.5427491733585281E-2</v>
      </c>
      <c r="I860" s="10">
        <f t="shared" si="130"/>
        <v>-1.4753342554172377E-2</v>
      </c>
      <c r="J860" s="15">
        <f t="shared" si="131"/>
        <v>3.7435657463733563E-3</v>
      </c>
      <c r="K860" s="1">
        <f t="shared" si="132"/>
        <v>-2.9497003007248803E-3</v>
      </c>
      <c r="L860" s="15">
        <f t="shared" si="133"/>
        <v>6.6932660470982366E-3</v>
      </c>
      <c r="M860" s="19" t="str">
        <f t="shared" si="137"/>
        <v>Compra</v>
      </c>
      <c r="N860" s="10">
        <f t="shared" si="138"/>
        <v>3.7435657463733563E-3</v>
      </c>
      <c r="O860" s="5">
        <f t="shared" si="136"/>
        <v>-0.11919050457256608</v>
      </c>
      <c r="P860" s="5"/>
      <c r="Q860" s="5"/>
      <c r="R860" s="5"/>
      <c r="T860" s="12">
        <v>834</v>
      </c>
      <c r="U860" s="12">
        <v>-5.1245992335235396E-3</v>
      </c>
      <c r="V860" s="12">
        <v>1.2431488586341853E-2</v>
      </c>
    </row>
    <row r="861" spans="1:22" x14ac:dyDescent="0.25">
      <c r="A861" s="3">
        <v>39757</v>
      </c>
      <c r="B861" s="1">
        <v>2145</v>
      </c>
      <c r="C861" s="1">
        <v>2150</v>
      </c>
      <c r="D861" s="1">
        <v>2121</v>
      </c>
      <c r="E861" s="1">
        <v>2145</v>
      </c>
      <c r="F861" s="10">
        <f t="shared" si="134"/>
        <v>3.7435657463733563E-3</v>
      </c>
      <c r="G861" s="1">
        <f t="shared" si="139"/>
        <v>-0.22046935045605354</v>
      </c>
      <c r="H861" s="15">
        <f t="shared" si="135"/>
        <v>-2.5091240875912413E-2</v>
      </c>
      <c r="I861" s="10">
        <f t="shared" si="130"/>
        <v>0</v>
      </c>
      <c r="J861" s="15">
        <f t="shared" si="131"/>
        <v>3.9627039627039728E-2</v>
      </c>
      <c r="K861" s="1">
        <f t="shared" si="132"/>
        <v>2.0346324891676645E-3</v>
      </c>
      <c r="L861" s="15">
        <f t="shared" si="133"/>
        <v>3.7592407137872062E-2</v>
      </c>
      <c r="M861" s="19" t="str">
        <f t="shared" si="137"/>
        <v>Compra</v>
      </c>
      <c r="N861" s="10">
        <f t="shared" si="138"/>
        <v>3.9627039627039728E-2</v>
      </c>
      <c r="O861" s="5">
        <f t="shared" si="136"/>
        <v>-7.9563464945526352E-2</v>
      </c>
      <c r="P861" s="5"/>
      <c r="Q861" s="5"/>
      <c r="R861" s="5"/>
      <c r="T861" s="12">
        <v>835</v>
      </c>
      <c r="U861" s="12">
        <v>1.6324384703473045E-3</v>
      </c>
      <c r="V861" s="12">
        <v>5.2771706607372876E-2</v>
      </c>
    </row>
    <row r="862" spans="1:22" x14ac:dyDescent="0.25">
      <c r="A862" s="3">
        <v>39758</v>
      </c>
      <c r="B862" s="1">
        <v>2159</v>
      </c>
      <c r="C862" s="1">
        <v>2250</v>
      </c>
      <c r="D862" s="1">
        <v>2139</v>
      </c>
      <c r="E862" s="1">
        <v>2230</v>
      </c>
      <c r="F862" s="10">
        <f t="shared" si="134"/>
        <v>3.9627039627039728E-2</v>
      </c>
      <c r="G862" s="1">
        <f t="shared" si="139"/>
        <v>-0.39296583744479474</v>
      </c>
      <c r="H862" s="15">
        <f t="shared" si="135"/>
        <v>3.7435657463733563E-3</v>
      </c>
      <c r="I862" s="10">
        <f t="shared" si="130"/>
        <v>3.2885595182954974E-2</v>
      </c>
      <c r="J862" s="15">
        <f t="shared" si="131"/>
        <v>-2.6905829596412523E-2</v>
      </c>
      <c r="K862" s="1">
        <f t="shared" si="132"/>
        <v>-1.2493732386843824E-3</v>
      </c>
      <c r="L862" s="15">
        <f t="shared" si="133"/>
        <v>-2.565645635772814E-2</v>
      </c>
      <c r="M862" s="19" t="str">
        <f t="shared" si="137"/>
        <v>Venda</v>
      </c>
      <c r="N862" s="10">
        <f t="shared" si="138"/>
        <v>2.6905829596412523E-2</v>
      </c>
      <c r="O862" s="5">
        <f t="shared" si="136"/>
        <v>-5.2657635349113829E-2</v>
      </c>
      <c r="P862" s="5"/>
      <c r="Q862" s="5"/>
      <c r="R862" s="5"/>
      <c r="T862" s="12">
        <v>836</v>
      </c>
      <c r="U862" s="12">
        <v>-1.6577536114323098E-3</v>
      </c>
      <c r="V862" s="12">
        <v>1.4925566879245542E-2</v>
      </c>
    </row>
    <row r="863" spans="1:22" x14ac:dyDescent="0.25">
      <c r="A863" s="3">
        <v>39759</v>
      </c>
      <c r="B863" s="1">
        <v>2205</v>
      </c>
      <c r="C863" s="1">
        <v>2225</v>
      </c>
      <c r="D863" s="1">
        <v>2160</v>
      </c>
      <c r="E863" s="1">
        <v>2170</v>
      </c>
      <c r="F863" s="10">
        <f t="shared" si="134"/>
        <v>-2.6905829596412523E-2</v>
      </c>
      <c r="G863" s="1">
        <f t="shared" si="139"/>
        <v>-0.70207219512914654</v>
      </c>
      <c r="H863" s="15">
        <f t="shared" si="135"/>
        <v>3.9627039627039728E-2</v>
      </c>
      <c r="I863" s="10">
        <f t="shared" si="130"/>
        <v>-1.5873015873015928E-2</v>
      </c>
      <c r="J863" s="15">
        <f t="shared" si="131"/>
        <v>1.0138248847926246E-2</v>
      </c>
      <c r="K863" s="1">
        <f t="shared" si="132"/>
        <v>-3.2193395880039631E-3</v>
      </c>
      <c r="L863" s="15">
        <f t="shared" si="133"/>
        <v>1.3357588435930209E-2</v>
      </c>
      <c r="M863" s="19" t="str">
        <f t="shared" si="137"/>
        <v>Compra</v>
      </c>
      <c r="N863" s="10">
        <f t="shared" si="138"/>
        <v>1.0138248847926246E-2</v>
      </c>
      <c r="O863" s="5">
        <f t="shared" si="136"/>
        <v>-4.2519386501187584E-2</v>
      </c>
      <c r="P863" s="5"/>
      <c r="Q863" s="5"/>
      <c r="R863" s="5"/>
      <c r="T863" s="12">
        <v>837</v>
      </c>
      <c r="U863" s="12">
        <v>-5.3399025852343875E-3</v>
      </c>
      <c r="V863" s="12">
        <v>6.8385489394157853E-2</v>
      </c>
    </row>
    <row r="864" spans="1:22" x14ac:dyDescent="0.25">
      <c r="A864" s="3">
        <v>39762</v>
      </c>
      <c r="B864" s="1">
        <v>2135</v>
      </c>
      <c r="C864" s="1">
        <v>2206</v>
      </c>
      <c r="D864" s="1">
        <v>2125</v>
      </c>
      <c r="E864" s="1">
        <v>2192</v>
      </c>
      <c r="F864" s="10">
        <f t="shared" si="134"/>
        <v>1.0138248847926246E-2</v>
      </c>
      <c r="G864" s="1">
        <f t="shared" si="139"/>
        <v>-0.53876128591753314</v>
      </c>
      <c r="H864" s="15">
        <f t="shared" si="135"/>
        <v>-2.6905829596412523E-2</v>
      </c>
      <c r="I864" s="10">
        <f t="shared" si="130"/>
        <v>2.6697892271662749E-2</v>
      </c>
      <c r="J864" s="15">
        <f t="shared" si="131"/>
        <v>1.9616788321167977E-2</v>
      </c>
      <c r="K864" s="1">
        <f t="shared" si="132"/>
        <v>1.5946601381620672E-3</v>
      </c>
      <c r="L864" s="15">
        <f t="shared" si="133"/>
        <v>1.8022128183005911E-2</v>
      </c>
      <c r="M864" s="19" t="str">
        <f t="shared" si="137"/>
        <v>Compra</v>
      </c>
      <c r="N864" s="10">
        <f t="shared" si="138"/>
        <v>1.9616788321167977E-2</v>
      </c>
      <c r="O864" s="5">
        <f t="shared" si="136"/>
        <v>-2.2902598180019607E-2</v>
      </c>
      <c r="P864" s="5"/>
      <c r="Q864" s="5"/>
      <c r="R864" s="5"/>
      <c r="T864" s="12">
        <v>838</v>
      </c>
      <c r="U864" s="12">
        <v>-1.9897436201538649E-3</v>
      </c>
      <c r="V864" s="12">
        <v>6.1980619532562682E-2</v>
      </c>
    </row>
    <row r="865" spans="1:22" x14ac:dyDescent="0.25">
      <c r="A865" s="3">
        <v>39763</v>
      </c>
      <c r="B865" s="1">
        <v>2224</v>
      </c>
      <c r="C865" s="1">
        <v>2245.5</v>
      </c>
      <c r="D865" s="1">
        <v>2200</v>
      </c>
      <c r="E865" s="1">
        <v>2235</v>
      </c>
      <c r="F865" s="10">
        <f t="shared" si="134"/>
        <v>1.9616788321167977E-2</v>
      </c>
      <c r="G865" s="1">
        <f t="shared" si="139"/>
        <v>-0.36171246032051779</v>
      </c>
      <c r="H865" s="15">
        <f t="shared" si="135"/>
        <v>1.0138248847926246E-2</v>
      </c>
      <c r="I865" s="10">
        <f t="shared" si="130"/>
        <v>4.9460431654675396E-3</v>
      </c>
      <c r="J865" s="15">
        <f t="shared" si="131"/>
        <v>4.2505592841163287E-2</v>
      </c>
      <c r="K865" s="1">
        <f t="shared" si="132"/>
        <v>-1.1556621415174512E-3</v>
      </c>
      <c r="L865" s="15">
        <f t="shared" si="133"/>
        <v>4.3661254982680739E-2</v>
      </c>
      <c r="M865" s="19" t="str">
        <f t="shared" si="137"/>
        <v>Venda</v>
      </c>
      <c r="N865" s="10">
        <f t="shared" si="138"/>
        <v>-4.2505592841163287E-2</v>
      </c>
      <c r="O865" s="5">
        <f t="shared" si="136"/>
        <v>-6.5408191021182893E-2</v>
      </c>
      <c r="P865" s="5"/>
      <c r="Q865" s="5"/>
      <c r="R865" s="5"/>
      <c r="T865" s="12">
        <v>839</v>
      </c>
      <c r="U865" s="12">
        <v>-7.1588009869932639E-3</v>
      </c>
      <c r="V865" s="12">
        <v>5.6524528053707229E-3</v>
      </c>
    </row>
    <row r="866" spans="1:22" x14ac:dyDescent="0.25">
      <c r="A866" s="3">
        <v>39764</v>
      </c>
      <c r="B866" s="1">
        <v>2250</v>
      </c>
      <c r="C866" s="1">
        <v>2333</v>
      </c>
      <c r="D866" s="1">
        <v>2237</v>
      </c>
      <c r="E866" s="1">
        <v>2330</v>
      </c>
      <c r="F866" s="10">
        <f t="shared" si="134"/>
        <v>4.2505592841163287E-2</v>
      </c>
      <c r="G866" s="1">
        <f t="shared" si="139"/>
        <v>-0.39833673330336311</v>
      </c>
      <c r="H866" s="15">
        <f t="shared" si="135"/>
        <v>1.9616788321167977E-2</v>
      </c>
      <c r="I866" s="10">
        <f t="shared" si="130"/>
        <v>3.5555555555555562E-2</v>
      </c>
      <c r="J866" s="15">
        <f t="shared" si="131"/>
        <v>-8.5836909871239708E-4</v>
      </c>
      <c r="K866" s="1">
        <f t="shared" si="132"/>
        <v>-2.7024373817899796E-3</v>
      </c>
      <c r="L866" s="15">
        <f t="shared" si="133"/>
        <v>1.8440682830775826E-3</v>
      </c>
      <c r="M866" s="19" t="str">
        <f t="shared" si="137"/>
        <v>Venda</v>
      </c>
      <c r="N866" s="10">
        <f t="shared" si="138"/>
        <v>8.5836909871239708E-4</v>
      </c>
      <c r="O866" s="5">
        <f t="shared" si="136"/>
        <v>-6.4549821922470496E-2</v>
      </c>
      <c r="P866" s="5"/>
      <c r="Q866" s="5"/>
      <c r="R866" s="5"/>
      <c r="T866" s="12">
        <v>840</v>
      </c>
      <c r="U866" s="12">
        <v>-4.1356724271908035E-3</v>
      </c>
      <c r="V866" s="12">
        <v>-1.9571224124533285E-2</v>
      </c>
    </row>
    <row r="867" spans="1:22" x14ac:dyDescent="0.25">
      <c r="A867" s="3">
        <v>39765</v>
      </c>
      <c r="B867" s="1">
        <v>2340</v>
      </c>
      <c r="C867" s="1">
        <v>2405</v>
      </c>
      <c r="D867" s="1">
        <v>2296</v>
      </c>
      <c r="E867" s="1">
        <v>2328</v>
      </c>
      <c r="F867" s="10">
        <f t="shared" si="134"/>
        <v>-8.5836909871239708E-4</v>
      </c>
      <c r="G867" s="1">
        <f t="shared" si="139"/>
        <v>-0.34954727657064283</v>
      </c>
      <c r="H867" s="15">
        <f t="shared" si="135"/>
        <v>4.2505592841163287E-2</v>
      </c>
      <c r="I867" s="10">
        <f t="shared" si="130"/>
        <v>-5.12820512820511E-3</v>
      </c>
      <c r="J867" s="15">
        <f t="shared" si="131"/>
        <v>-3.5652920962199297E-2</v>
      </c>
      <c r="K867" s="1">
        <f t="shared" si="132"/>
        <v>-3.7558921034689919E-3</v>
      </c>
      <c r="L867" s="15">
        <f t="shared" si="133"/>
        <v>-3.1897028858730303E-2</v>
      </c>
      <c r="M867" s="19" t="str">
        <f t="shared" si="137"/>
        <v>Compra</v>
      </c>
      <c r="N867" s="10">
        <f t="shared" si="138"/>
        <v>-3.5652920962199297E-2</v>
      </c>
      <c r="O867" s="5">
        <f t="shared" si="136"/>
        <v>-0.10020274288466979</v>
      </c>
      <c r="P867" s="5"/>
      <c r="Q867" s="5"/>
      <c r="R867" s="5"/>
      <c r="T867" s="12">
        <v>841</v>
      </c>
      <c r="U867" s="12">
        <v>-4.695155388755877E-4</v>
      </c>
      <c r="V867" s="12">
        <v>2.8284085075299392E-2</v>
      </c>
    </row>
    <row r="868" spans="1:22" x14ac:dyDescent="0.25">
      <c r="A868" s="3">
        <v>39766</v>
      </c>
      <c r="B868" s="1">
        <v>2310</v>
      </c>
      <c r="C868" s="1">
        <v>2350</v>
      </c>
      <c r="D868" s="1">
        <v>2245</v>
      </c>
      <c r="E868" s="1">
        <v>2245</v>
      </c>
      <c r="F868" s="10">
        <f t="shared" si="134"/>
        <v>-3.5652920962199297E-2</v>
      </c>
      <c r="G868" s="1">
        <f t="shared" si="139"/>
        <v>0.16618340020198752</v>
      </c>
      <c r="H868" s="15">
        <f t="shared" si="135"/>
        <v>-8.5836909871239708E-4</v>
      </c>
      <c r="I868" s="10">
        <f t="shared" si="130"/>
        <v>-2.8138528138528129E-2</v>
      </c>
      <c r="J868" s="15">
        <f t="shared" si="131"/>
        <v>2.0044543429844186E-2</v>
      </c>
      <c r="K868" s="1">
        <f t="shared" si="132"/>
        <v>5.3806914933479785E-4</v>
      </c>
      <c r="L868" s="15">
        <f t="shared" si="133"/>
        <v>1.9506474280509389E-2</v>
      </c>
      <c r="M868" s="19" t="str">
        <f t="shared" si="137"/>
        <v>Compra</v>
      </c>
      <c r="N868" s="10">
        <f t="shared" si="138"/>
        <v>2.0044543429844186E-2</v>
      </c>
      <c r="O868" s="5">
        <f t="shared" si="136"/>
        <v>-8.0158199454825607E-2</v>
      </c>
      <c r="P868" s="5"/>
      <c r="Q868" s="5"/>
      <c r="R868" s="5"/>
      <c r="T868" s="12">
        <v>842</v>
      </c>
      <c r="U868" s="12">
        <v>1.8763377191659588E-3</v>
      </c>
      <c r="V868" s="12">
        <v>-8.1773244935660849E-2</v>
      </c>
    </row>
    <row r="869" spans="1:22" x14ac:dyDescent="0.25">
      <c r="A869" s="3">
        <v>39769</v>
      </c>
      <c r="B869" s="1">
        <v>2280</v>
      </c>
      <c r="C869" s="1">
        <v>2340</v>
      </c>
      <c r="D869" s="1">
        <v>2277</v>
      </c>
      <c r="E869" s="1">
        <v>2290</v>
      </c>
      <c r="F869" s="10">
        <f t="shared" si="134"/>
        <v>2.0044543429844186E-2</v>
      </c>
      <c r="G869" s="1">
        <f t="shared" si="139"/>
        <v>-4.3065722773471008E-3</v>
      </c>
      <c r="H869" s="15">
        <f t="shared" si="135"/>
        <v>-3.5652920962199297E-2</v>
      </c>
      <c r="I869" s="10">
        <f t="shared" si="130"/>
        <v>4.3859649122806044E-3</v>
      </c>
      <c r="J869" s="15">
        <f t="shared" si="131"/>
        <v>2.532751091703056E-2</v>
      </c>
      <c r="K869" s="1">
        <f t="shared" si="132"/>
        <v>2.8374535320750847E-3</v>
      </c>
      <c r="L869" s="15">
        <f t="shared" si="133"/>
        <v>2.2490057384955475E-2</v>
      </c>
      <c r="M869" s="19" t="str">
        <f t="shared" si="137"/>
        <v>Compra</v>
      </c>
      <c r="N869" s="10">
        <f t="shared" si="138"/>
        <v>2.532751091703056E-2</v>
      </c>
      <c r="O869" s="5">
        <f t="shared" si="136"/>
        <v>-5.4830688537795047E-2</v>
      </c>
      <c r="P869" s="5"/>
      <c r="Q869" s="5"/>
      <c r="R869" s="5"/>
      <c r="T869" s="12">
        <v>843</v>
      </c>
      <c r="U869" s="12">
        <v>-1.7638223681692713E-3</v>
      </c>
      <c r="V869" s="12">
        <v>-2.0645141217264934E-2</v>
      </c>
    </row>
    <row r="870" spans="1:22" x14ac:dyDescent="0.25">
      <c r="A870" s="3">
        <v>39770</v>
      </c>
      <c r="B870" s="1">
        <v>2334.5</v>
      </c>
      <c r="C870" s="1">
        <v>2350</v>
      </c>
      <c r="D870" s="1">
        <v>2290</v>
      </c>
      <c r="E870" s="1">
        <v>2348</v>
      </c>
      <c r="F870" s="10">
        <f t="shared" si="134"/>
        <v>2.532751091703056E-2</v>
      </c>
      <c r="G870" s="1">
        <f t="shared" si="139"/>
        <v>4.4062262618293699E-2</v>
      </c>
      <c r="H870" s="15">
        <f t="shared" si="135"/>
        <v>2.0044543429844186E-2</v>
      </c>
      <c r="I870" s="10">
        <f t="shared" si="130"/>
        <v>5.7828228742771159E-3</v>
      </c>
      <c r="J870" s="15">
        <f t="shared" si="131"/>
        <v>1.7461669505962618E-2</v>
      </c>
      <c r="K870" s="1">
        <f t="shared" si="132"/>
        <v>-2.0798446848573275E-3</v>
      </c>
      <c r="L870" s="15">
        <f t="shared" si="133"/>
        <v>1.9541514190819946E-2</v>
      </c>
      <c r="M870" s="19" t="str">
        <f t="shared" si="137"/>
        <v>Venda</v>
      </c>
      <c r="N870" s="10">
        <f t="shared" si="138"/>
        <v>-1.7461669505962618E-2</v>
      </c>
      <c r="O870" s="5">
        <f t="shared" si="136"/>
        <v>-7.2292358043757665E-2</v>
      </c>
      <c r="P870" s="5"/>
      <c r="Q870" s="5"/>
      <c r="R870" s="5"/>
      <c r="T870" s="12">
        <v>844</v>
      </c>
      <c r="U870" s="12">
        <v>6.6476614619931824E-3</v>
      </c>
      <c r="V870" s="12">
        <v>6.3552911603909371E-2</v>
      </c>
    </row>
    <row r="871" spans="1:22" x14ac:dyDescent="0.25">
      <c r="A871" s="3">
        <v>39771</v>
      </c>
      <c r="B871" s="1">
        <v>2347</v>
      </c>
      <c r="C871" s="1">
        <v>2414.5</v>
      </c>
      <c r="D871" s="1">
        <v>2346</v>
      </c>
      <c r="E871" s="1">
        <v>2389</v>
      </c>
      <c r="F871" s="10">
        <f t="shared" si="134"/>
        <v>1.7461669505962618E-2</v>
      </c>
      <c r="G871" s="1">
        <f t="shared" si="139"/>
        <v>-1.1409382223298209E-2</v>
      </c>
      <c r="H871" s="15">
        <f t="shared" si="135"/>
        <v>2.532751091703056E-2</v>
      </c>
      <c r="I871" s="10">
        <f t="shared" si="130"/>
        <v>1.7895185342990949E-2</v>
      </c>
      <c r="J871" s="15">
        <f t="shared" si="131"/>
        <v>4.0184177480117267E-2</v>
      </c>
      <c r="K871" s="1">
        <f t="shared" si="132"/>
        <v>-2.8224755756065209E-3</v>
      </c>
      <c r="L871" s="15">
        <f t="shared" si="133"/>
        <v>4.3006653055723786E-2</v>
      </c>
      <c r="M871" s="19" t="str">
        <f t="shared" si="137"/>
        <v>Compra</v>
      </c>
      <c r="N871" s="10">
        <f t="shared" si="138"/>
        <v>4.0184177480117267E-2</v>
      </c>
      <c r="O871" s="5">
        <f t="shared" si="136"/>
        <v>-3.2108180563640398E-2</v>
      </c>
      <c r="P871" s="5"/>
      <c r="Q871" s="5"/>
      <c r="R871" s="5"/>
      <c r="T871" s="12">
        <v>845</v>
      </c>
      <c r="U871" s="12">
        <v>3.0695421788602792E-4</v>
      </c>
      <c r="V871" s="12">
        <v>-4.0021367426275115E-2</v>
      </c>
    </row>
    <row r="872" spans="1:22" x14ac:dyDescent="0.25">
      <c r="A872" s="3">
        <v>39773</v>
      </c>
      <c r="B872" s="1">
        <v>2425</v>
      </c>
      <c r="C872" s="1">
        <v>2485</v>
      </c>
      <c r="D872" s="1">
        <v>2405</v>
      </c>
      <c r="E872" s="1">
        <v>2485</v>
      </c>
      <c r="F872" s="10">
        <f t="shared" si="134"/>
        <v>4.0184177480117267E-2</v>
      </c>
      <c r="G872" s="1">
        <f t="shared" si="139"/>
        <v>0.2470054705183303</v>
      </c>
      <c r="H872" s="15">
        <f t="shared" si="135"/>
        <v>1.7461669505962618E-2</v>
      </c>
      <c r="I872" s="10">
        <f t="shared" si="130"/>
        <v>2.4742268041237025E-2</v>
      </c>
      <c r="J872" s="15">
        <f t="shared" si="131"/>
        <v>-6.599597585513084E-2</v>
      </c>
      <c r="K872" s="1">
        <f t="shared" si="132"/>
        <v>-2.3175206412428084E-3</v>
      </c>
      <c r="L872" s="15">
        <f t="shared" si="133"/>
        <v>-6.3678455213888027E-2</v>
      </c>
      <c r="M872" s="19" t="str">
        <f t="shared" si="137"/>
        <v>Venda</v>
      </c>
      <c r="N872" s="10">
        <f t="shared" si="138"/>
        <v>6.599597585513084E-2</v>
      </c>
      <c r="O872" s="5">
        <f t="shared" si="136"/>
        <v>3.3887795291490441E-2</v>
      </c>
      <c r="P872" s="5"/>
      <c r="Q872" s="5"/>
      <c r="R872" s="5"/>
      <c r="T872" s="12">
        <v>846</v>
      </c>
      <c r="U872" s="12">
        <v>-5.3714623928691509E-3</v>
      </c>
      <c r="V872" s="12">
        <v>-9.2660840755323902E-3</v>
      </c>
    </row>
    <row r="873" spans="1:22" x14ac:dyDescent="0.25">
      <c r="A873" s="3">
        <v>39776</v>
      </c>
      <c r="B873" s="1">
        <v>2425</v>
      </c>
      <c r="C873" s="1">
        <v>2425</v>
      </c>
      <c r="D873" s="1">
        <v>2320.5</v>
      </c>
      <c r="E873" s="1">
        <v>2321</v>
      </c>
      <c r="F873" s="10">
        <f t="shared" si="134"/>
        <v>-6.599597585513084E-2</v>
      </c>
      <c r="G873" s="1">
        <f t="shared" si="139"/>
        <v>-0.66551533580953171</v>
      </c>
      <c r="H873" s="15">
        <f t="shared" si="135"/>
        <v>4.0184177480117267E-2</v>
      </c>
      <c r="I873" s="10">
        <f t="shared" si="130"/>
        <v>-4.2886597938144311E-2</v>
      </c>
      <c r="J873" s="15">
        <f t="shared" si="131"/>
        <v>3.8776389487289453E-3</v>
      </c>
      <c r="K873" s="1">
        <f t="shared" si="132"/>
        <v>-2.6363997165959733E-3</v>
      </c>
      <c r="L873" s="15">
        <f t="shared" si="133"/>
        <v>6.5140386653249182E-3</v>
      </c>
      <c r="M873" s="19" t="str">
        <f t="shared" si="137"/>
        <v>Compra</v>
      </c>
      <c r="N873" s="10">
        <f t="shared" si="138"/>
        <v>3.8776389487289453E-3</v>
      </c>
      <c r="O873" s="5">
        <f t="shared" si="136"/>
        <v>3.7765434240219387E-2</v>
      </c>
      <c r="P873" s="5"/>
      <c r="Q873" s="5"/>
      <c r="R873" s="5"/>
      <c r="T873" s="12">
        <v>847</v>
      </c>
      <c r="U873" s="12">
        <v>3.7477450739633747E-3</v>
      </c>
      <c r="V873" s="12">
        <v>-3.5119516290211964E-3</v>
      </c>
    </row>
    <row r="874" spans="1:22" x14ac:dyDescent="0.25">
      <c r="A874" s="3">
        <v>39777</v>
      </c>
      <c r="B874" s="1">
        <v>2330</v>
      </c>
      <c r="C874" s="1">
        <v>2370</v>
      </c>
      <c r="D874" s="1">
        <v>2284</v>
      </c>
      <c r="E874" s="1">
        <v>2330</v>
      </c>
      <c r="F874" s="10">
        <f t="shared" si="134"/>
        <v>3.8776389487289453E-3</v>
      </c>
      <c r="G874" s="1">
        <f t="shared" si="139"/>
        <v>-0.20026142853116244</v>
      </c>
      <c r="H874" s="15">
        <f t="shared" si="135"/>
        <v>-6.599597585513084E-2</v>
      </c>
      <c r="I874" s="10">
        <f t="shared" si="130"/>
        <v>0</v>
      </c>
      <c r="J874" s="15">
        <f t="shared" si="131"/>
        <v>-4.7210300429184504E-2</v>
      </c>
      <c r="K874" s="1">
        <f t="shared" si="132"/>
        <v>5.6168068354143464E-3</v>
      </c>
      <c r="L874" s="15">
        <f t="shared" si="133"/>
        <v>-5.2827107264598848E-2</v>
      </c>
      <c r="M874" s="19" t="str">
        <f t="shared" si="137"/>
        <v>Compra</v>
      </c>
      <c r="N874" s="10">
        <f t="shared" si="138"/>
        <v>-4.7210300429184504E-2</v>
      </c>
      <c r="O874" s="5">
        <f t="shared" si="136"/>
        <v>-9.4448661889651175E-3</v>
      </c>
      <c r="P874" s="5"/>
      <c r="Q874" s="5"/>
      <c r="R874" s="5"/>
      <c r="T874" s="12">
        <v>848</v>
      </c>
      <c r="U874" s="12">
        <v>6.3955996327677957E-4</v>
      </c>
      <c r="V874" s="12">
        <v>6.2538186382786437E-2</v>
      </c>
    </row>
    <row r="875" spans="1:22" x14ac:dyDescent="0.25">
      <c r="A875" s="3">
        <v>39778</v>
      </c>
      <c r="B875" s="1">
        <v>2350</v>
      </c>
      <c r="C875" s="1">
        <v>2363</v>
      </c>
      <c r="D875" s="1">
        <v>2220</v>
      </c>
      <c r="E875" s="1">
        <v>2220</v>
      </c>
      <c r="F875" s="10">
        <f t="shared" si="134"/>
        <v>-4.7210300429184504E-2</v>
      </c>
      <c r="G875" s="1">
        <f t="shared" si="139"/>
        <v>-0.25296356392319885</v>
      </c>
      <c r="H875" s="15">
        <f t="shared" si="135"/>
        <v>3.8776389487289453E-3</v>
      </c>
      <c r="I875" s="10">
        <f t="shared" si="130"/>
        <v>-5.5319148936170182E-2</v>
      </c>
      <c r="J875" s="15">
        <f t="shared" si="131"/>
        <v>3.4909909909909942E-2</v>
      </c>
      <c r="K875" s="1">
        <f t="shared" si="132"/>
        <v>7.9982818523734482E-4</v>
      </c>
      <c r="L875" s="15">
        <f t="shared" si="133"/>
        <v>3.41100817246726E-2</v>
      </c>
      <c r="M875" s="19" t="str">
        <f t="shared" si="137"/>
        <v>Compra</v>
      </c>
      <c r="N875" s="10">
        <f t="shared" si="138"/>
        <v>3.4909909909909942E-2</v>
      </c>
      <c r="O875" s="5">
        <f t="shared" si="136"/>
        <v>2.5465043720944824E-2</v>
      </c>
      <c r="P875" s="5"/>
      <c r="Q875" s="5"/>
      <c r="R875" s="5"/>
      <c r="T875" s="12">
        <v>849</v>
      </c>
      <c r="U875" s="12">
        <v>-1.2951617393267534E-3</v>
      </c>
      <c r="V875" s="12">
        <v>6.1162124045313404E-2</v>
      </c>
    </row>
    <row r="876" spans="1:22" x14ac:dyDescent="0.25">
      <c r="A876" s="3">
        <v>39779</v>
      </c>
      <c r="B876" s="1">
        <v>2210</v>
      </c>
      <c r="C876" s="1">
        <v>2315</v>
      </c>
      <c r="D876" s="1">
        <v>2210</v>
      </c>
      <c r="E876" s="1">
        <v>2297.5</v>
      </c>
      <c r="F876" s="10">
        <f t="shared" si="134"/>
        <v>3.4909909909909942E-2</v>
      </c>
      <c r="G876" s="1">
        <f t="shared" si="139"/>
        <v>-0.54995412694288159</v>
      </c>
      <c r="H876" s="15">
        <f t="shared" si="135"/>
        <v>-4.7210300429184504E-2</v>
      </c>
      <c r="I876" s="10">
        <f t="shared" si="130"/>
        <v>3.9592760180995556E-2</v>
      </c>
      <c r="J876" s="15">
        <f t="shared" si="131"/>
        <v>1.4145810663764857E-2</v>
      </c>
      <c r="K876" s="1">
        <f t="shared" si="132"/>
        <v>3.0715684511991499E-3</v>
      </c>
      <c r="L876" s="15">
        <f t="shared" si="133"/>
        <v>1.1074242212565708E-2</v>
      </c>
      <c r="M876" s="19" t="str">
        <f t="shared" si="137"/>
        <v>Compra</v>
      </c>
      <c r="N876" s="10">
        <f t="shared" si="138"/>
        <v>1.4145810663764857E-2</v>
      </c>
      <c r="O876" s="5">
        <f t="shared" si="136"/>
        <v>3.9610854384709682E-2</v>
      </c>
      <c r="P876" s="5"/>
      <c r="Q876" s="5"/>
      <c r="R876" s="5"/>
      <c r="T876" s="12">
        <v>850</v>
      </c>
      <c r="U876" s="12">
        <v>-5.8226634598295864E-3</v>
      </c>
      <c r="V876" s="12">
        <v>-4.6897001812136893E-2</v>
      </c>
    </row>
    <row r="877" spans="1:22" x14ac:dyDescent="0.25">
      <c r="A877" s="3">
        <v>39780</v>
      </c>
      <c r="B877" s="1">
        <v>2310</v>
      </c>
      <c r="C877" s="1">
        <v>2335</v>
      </c>
      <c r="D877" s="1">
        <v>2305</v>
      </c>
      <c r="E877" s="1">
        <v>2330</v>
      </c>
      <c r="F877" s="10">
        <f t="shared" si="134"/>
        <v>1.4145810663764857E-2</v>
      </c>
      <c r="G877" s="1">
        <f t="shared" si="139"/>
        <v>-0.50638540841381641</v>
      </c>
      <c r="H877" s="15">
        <f t="shared" si="135"/>
        <v>3.4909909909909942E-2</v>
      </c>
      <c r="I877" s="10">
        <f t="shared" si="130"/>
        <v>8.6580086580085869E-3</v>
      </c>
      <c r="J877" s="15">
        <f t="shared" si="131"/>
        <v>1.2875536480686733E-2</v>
      </c>
      <c r="K877" s="1">
        <f t="shared" si="132"/>
        <v>-3.4003418586721628E-3</v>
      </c>
      <c r="L877" s="15">
        <f t="shared" si="133"/>
        <v>1.6275878339358896E-2</v>
      </c>
      <c r="M877" s="19" t="str">
        <f t="shared" si="137"/>
        <v>Compra</v>
      </c>
      <c r="N877" s="10">
        <f t="shared" si="138"/>
        <v>1.2875536480686733E-2</v>
      </c>
      <c r="O877" s="5">
        <f t="shared" si="136"/>
        <v>5.2486390865396415E-2</v>
      </c>
      <c r="P877" s="5"/>
      <c r="Q877" s="5"/>
      <c r="R877" s="5"/>
      <c r="T877" s="12">
        <v>851</v>
      </c>
      <c r="U877" s="12">
        <v>-3.3001896576936407E-3</v>
      </c>
      <c r="V877" s="12">
        <v>2.3618210859106991E-2</v>
      </c>
    </row>
    <row r="878" spans="1:22" x14ac:dyDescent="0.25">
      <c r="A878" s="3">
        <v>39783</v>
      </c>
      <c r="B878" s="1">
        <v>2380</v>
      </c>
      <c r="C878" s="1">
        <v>2399</v>
      </c>
      <c r="D878" s="1">
        <v>2334</v>
      </c>
      <c r="E878" s="1">
        <v>2360</v>
      </c>
      <c r="F878" s="10">
        <f t="shared" si="134"/>
        <v>1.2875536480686733E-2</v>
      </c>
      <c r="G878" s="1">
        <f t="shared" si="139"/>
        <v>-0.16277977389744261</v>
      </c>
      <c r="H878" s="15">
        <f t="shared" si="135"/>
        <v>1.4145810663764857E-2</v>
      </c>
      <c r="I878" s="10">
        <f t="shared" si="130"/>
        <v>-8.4033613445377853E-3</v>
      </c>
      <c r="J878" s="15">
        <f t="shared" si="131"/>
        <v>2.9661016949152463E-2</v>
      </c>
      <c r="K878" s="1">
        <f t="shared" si="132"/>
        <v>-1.2108875158244256E-3</v>
      </c>
      <c r="L878" s="15">
        <f t="shared" si="133"/>
        <v>3.0871904464976889E-2</v>
      </c>
      <c r="M878" s="19" t="str">
        <f t="shared" si="137"/>
        <v>Venda</v>
      </c>
      <c r="N878" s="10">
        <f t="shared" si="138"/>
        <v>-2.9661016949152463E-2</v>
      </c>
      <c r="O878" s="5">
        <f t="shared" si="136"/>
        <v>2.2825373916243952E-2</v>
      </c>
      <c r="P878" s="5"/>
      <c r="Q878" s="5"/>
      <c r="R878" s="5"/>
      <c r="T878" s="12">
        <v>852</v>
      </c>
      <c r="U878" s="12">
        <v>5.2355537276203455E-3</v>
      </c>
      <c r="V878" s="12">
        <v>-2.9045077537144182E-2</v>
      </c>
    </row>
    <row r="879" spans="1:22" x14ac:dyDescent="0.25">
      <c r="A879" s="3">
        <v>39784</v>
      </c>
      <c r="B879" s="1">
        <v>2350</v>
      </c>
      <c r="C879" s="1">
        <v>2440</v>
      </c>
      <c r="D879" s="1">
        <v>2318</v>
      </c>
      <c r="E879" s="1">
        <v>2430</v>
      </c>
      <c r="F879" s="10">
        <f t="shared" si="134"/>
        <v>2.9661016949152463E-2</v>
      </c>
      <c r="G879" s="1">
        <f t="shared" si="139"/>
        <v>-0.2496227640986641</v>
      </c>
      <c r="H879" s="15">
        <f t="shared" si="135"/>
        <v>1.2875536480686733E-2</v>
      </c>
      <c r="I879" s="10">
        <f t="shared" si="130"/>
        <v>3.4042553191489411E-2</v>
      </c>
      <c r="J879" s="15">
        <f t="shared" si="131"/>
        <v>3.292181069958855E-2</v>
      </c>
      <c r="K879" s="1">
        <f t="shared" si="132"/>
        <v>-2.0896054951355771E-3</v>
      </c>
      <c r="L879" s="15">
        <f t="shared" si="133"/>
        <v>3.5011416194724129E-2</v>
      </c>
      <c r="M879" s="19" t="str">
        <f t="shared" si="137"/>
        <v>Venda</v>
      </c>
      <c r="N879" s="10">
        <f t="shared" si="138"/>
        <v>-3.292181069958855E-2</v>
      </c>
      <c r="O879" s="5">
        <f t="shared" si="136"/>
        <v>-1.0096436783344598E-2</v>
      </c>
      <c r="P879" s="5"/>
      <c r="Q879" s="5"/>
      <c r="R879" s="5"/>
      <c r="T879" s="12">
        <v>853</v>
      </c>
      <c r="U879" s="12">
        <v>-1.2842233628239926E-3</v>
      </c>
      <c r="V879" s="12">
        <v>-3.8405355351144949E-2</v>
      </c>
    </row>
    <row r="880" spans="1:22" x14ac:dyDescent="0.25">
      <c r="A880" s="3">
        <v>39785</v>
      </c>
      <c r="B880" s="1">
        <v>2430</v>
      </c>
      <c r="C880" s="1">
        <v>2525</v>
      </c>
      <c r="D880" s="1">
        <v>2390</v>
      </c>
      <c r="E880" s="1">
        <v>2510</v>
      </c>
      <c r="F880" s="10">
        <f t="shared" si="134"/>
        <v>3.292181069958855E-2</v>
      </c>
      <c r="G880" s="1">
        <f t="shared" si="139"/>
        <v>-0.16723578884293697</v>
      </c>
      <c r="H880" s="15">
        <f t="shared" si="135"/>
        <v>2.9661016949152463E-2</v>
      </c>
      <c r="I880" s="10">
        <f t="shared" si="130"/>
        <v>3.292181069958855E-2</v>
      </c>
      <c r="J880" s="15">
        <f t="shared" si="131"/>
        <v>4.7808764940238113E-3</v>
      </c>
      <c r="K880" s="1">
        <f t="shared" si="132"/>
        <v>-3.5413891452707701E-3</v>
      </c>
      <c r="L880" s="15">
        <f t="shared" si="133"/>
        <v>8.3222656392945814E-3</v>
      </c>
      <c r="M880" s="19" t="str">
        <f t="shared" si="137"/>
        <v>Venda</v>
      </c>
      <c r="N880" s="10">
        <f t="shared" si="138"/>
        <v>-4.7808764940238113E-3</v>
      </c>
      <c r="O880" s="5">
        <f t="shared" si="136"/>
        <v>-1.4877313277368409E-2</v>
      </c>
      <c r="P880" s="5"/>
      <c r="Q880" s="5"/>
      <c r="R880" s="5"/>
      <c r="T880" s="12">
        <v>854</v>
      </c>
      <c r="U880" s="12">
        <v>2.3193100790045514E-3</v>
      </c>
      <c r="V880" s="12">
        <v>-2.4254198095628905E-2</v>
      </c>
    </row>
    <row r="881" spans="1:22" x14ac:dyDescent="0.25">
      <c r="A881" s="3">
        <v>39786</v>
      </c>
      <c r="B881" s="1">
        <v>2500</v>
      </c>
      <c r="C881" s="1">
        <v>2560</v>
      </c>
      <c r="D881" s="1">
        <v>2475.5</v>
      </c>
      <c r="E881" s="1">
        <v>2522</v>
      </c>
      <c r="F881" s="10">
        <f t="shared" si="134"/>
        <v>4.7808764940238113E-3</v>
      </c>
      <c r="G881" s="1">
        <f t="shared" si="139"/>
        <v>-0.35466956395636373</v>
      </c>
      <c r="H881" s="15">
        <f t="shared" si="135"/>
        <v>3.292181069958855E-2</v>
      </c>
      <c r="I881" s="10">
        <f t="shared" si="130"/>
        <v>8.799999999999919E-3</v>
      </c>
      <c r="J881" s="15">
        <f t="shared" si="131"/>
        <v>-2.8548770816812064E-2</v>
      </c>
      <c r="K881" s="1">
        <f t="shared" si="132"/>
        <v>-3.243148699118428E-3</v>
      </c>
      <c r="L881" s="15">
        <f t="shared" si="133"/>
        <v>-2.5305622117693636E-2</v>
      </c>
      <c r="M881" s="19" t="str">
        <f t="shared" si="137"/>
        <v>Compra</v>
      </c>
      <c r="N881" s="10">
        <f t="shared" si="138"/>
        <v>-2.8548770816812064E-2</v>
      </c>
      <c r="O881" s="5">
        <f t="shared" si="136"/>
        <v>-4.3426084094180473E-2</v>
      </c>
      <c r="P881" s="5"/>
      <c r="Q881" s="5"/>
      <c r="R881" s="5"/>
      <c r="T881" s="12">
        <v>855</v>
      </c>
      <c r="U881" s="12">
        <v>3.4652446480233036E-3</v>
      </c>
      <c r="V881" s="12">
        <v>-1.1963828217428443E-2</v>
      </c>
    </row>
    <row r="882" spans="1:22" x14ac:dyDescent="0.25">
      <c r="A882" s="3">
        <v>39787</v>
      </c>
      <c r="B882" s="1">
        <v>2535</v>
      </c>
      <c r="C882" s="1">
        <v>2625</v>
      </c>
      <c r="D882" s="1">
        <v>2430</v>
      </c>
      <c r="E882" s="1">
        <v>2450</v>
      </c>
      <c r="F882" s="10">
        <f t="shared" si="134"/>
        <v>-2.8548770816812064E-2</v>
      </c>
      <c r="G882" s="1">
        <f t="shared" si="139"/>
        <v>1.0263243213595206</v>
      </c>
      <c r="H882" s="15">
        <f t="shared" si="135"/>
        <v>4.7808764940238113E-3</v>
      </c>
      <c r="I882" s="10">
        <f t="shared" si="130"/>
        <v>-3.3530571992110403E-2</v>
      </c>
      <c r="J882" s="15">
        <f t="shared" si="131"/>
        <v>3.469387755102038E-2</v>
      </c>
      <c r="K882" s="1">
        <f t="shared" si="132"/>
        <v>9.3270710244477712E-5</v>
      </c>
      <c r="L882" s="15">
        <f t="shared" si="133"/>
        <v>3.4600606840775899E-2</v>
      </c>
      <c r="M882" s="19" t="str">
        <f t="shared" si="137"/>
        <v>Compra</v>
      </c>
      <c r="N882" s="10">
        <f t="shared" si="138"/>
        <v>3.469387755102038E-2</v>
      </c>
      <c r="O882" s="5">
        <f t="shared" si="136"/>
        <v>-8.7322065431600926E-3</v>
      </c>
      <c r="P882" s="5"/>
      <c r="Q882" s="5"/>
      <c r="R882" s="5"/>
      <c r="T882" s="12">
        <v>856</v>
      </c>
      <c r="U882" s="12">
        <v>1.663912331414567E-3</v>
      </c>
      <c r="V882" s="12">
        <v>6.4313257638235885E-3</v>
      </c>
    </row>
    <row r="883" spans="1:22" x14ac:dyDescent="0.25">
      <c r="A883" s="3">
        <v>39790</v>
      </c>
      <c r="B883" s="1">
        <v>2390</v>
      </c>
      <c r="C883" s="1">
        <v>2545</v>
      </c>
      <c r="D883" s="1">
        <v>2390</v>
      </c>
      <c r="E883" s="1">
        <v>2535</v>
      </c>
      <c r="F883" s="10">
        <f t="shared" si="134"/>
        <v>3.469387755102038E-2</v>
      </c>
      <c r="G883" s="1">
        <f t="shared" si="139"/>
        <v>-0.15253578156460887</v>
      </c>
      <c r="H883" s="15">
        <f t="shared" si="135"/>
        <v>-2.8548770816812064E-2</v>
      </c>
      <c r="I883" s="10">
        <f t="shared" si="130"/>
        <v>6.0669456066945626E-2</v>
      </c>
      <c r="J883" s="15">
        <f t="shared" si="131"/>
        <v>-1.3017751479289963E-2</v>
      </c>
      <c r="K883" s="1">
        <f t="shared" si="132"/>
        <v>9.052126880050805E-4</v>
      </c>
      <c r="L883" s="15">
        <f t="shared" si="133"/>
        <v>-1.3922964167295044E-2</v>
      </c>
      <c r="M883" s="19" t="str">
        <f t="shared" si="137"/>
        <v>Compra</v>
      </c>
      <c r="N883" s="10">
        <f t="shared" si="138"/>
        <v>-1.3017751479289963E-2</v>
      </c>
      <c r="O883" s="5">
        <f t="shared" si="136"/>
        <v>-2.1749958022450055E-2</v>
      </c>
      <c r="P883" s="5"/>
      <c r="Q883" s="5"/>
      <c r="R883" s="5"/>
      <c r="T883" s="12">
        <v>857</v>
      </c>
      <c r="U883" s="12">
        <v>4.7471401502429322E-4</v>
      </c>
      <c r="V883" s="12">
        <v>3.4952777718560986E-2</v>
      </c>
    </row>
    <row r="884" spans="1:22" x14ac:dyDescent="0.25">
      <c r="A884" s="3">
        <v>39791</v>
      </c>
      <c r="B884" s="1">
        <v>2540</v>
      </c>
      <c r="C884" s="1">
        <v>2565</v>
      </c>
      <c r="D884" s="1">
        <v>2458.5</v>
      </c>
      <c r="E884" s="1">
        <v>2502</v>
      </c>
      <c r="F884" s="10">
        <f t="shared" si="134"/>
        <v>-1.3017751479289963E-2</v>
      </c>
      <c r="G884" s="1">
        <f t="shared" si="139"/>
        <v>-0.30705031795810056</v>
      </c>
      <c r="H884" s="15">
        <f t="shared" si="135"/>
        <v>3.469387755102038E-2</v>
      </c>
      <c r="I884" s="10">
        <f t="shared" si="130"/>
        <v>-1.4960629921259794E-2</v>
      </c>
      <c r="J884" s="15">
        <f t="shared" si="131"/>
        <v>-1.5587529976019199E-2</v>
      </c>
      <c r="K884" s="1">
        <f t="shared" si="132"/>
        <v>-2.8441265899815694E-3</v>
      </c>
      <c r="L884" s="15">
        <f t="shared" si="133"/>
        <v>-1.2743403386037629E-2</v>
      </c>
      <c r="M884" s="19" t="str">
        <f t="shared" si="137"/>
        <v>Compra</v>
      </c>
      <c r="N884" s="10">
        <f t="shared" si="138"/>
        <v>-1.5587529976019199E-2</v>
      </c>
      <c r="O884" s="5">
        <f t="shared" si="136"/>
        <v>-3.7337487998469254E-2</v>
      </c>
      <c r="P884" s="5"/>
      <c r="Q884" s="5"/>
      <c r="R884" s="5"/>
      <c r="T884" s="12">
        <v>858</v>
      </c>
      <c r="U884" s="12">
        <v>-1.265577079103787E-3</v>
      </c>
      <c r="V884" s="12">
        <v>-2.3825663796808626E-2</v>
      </c>
    </row>
    <row r="885" spans="1:22" x14ac:dyDescent="0.25">
      <c r="A885" s="3">
        <v>39792</v>
      </c>
      <c r="B885" s="1">
        <v>2476</v>
      </c>
      <c r="C885" s="1">
        <v>2520</v>
      </c>
      <c r="D885" s="1">
        <v>2421</v>
      </c>
      <c r="E885" s="1">
        <v>2463</v>
      </c>
      <c r="F885" s="10">
        <f t="shared" si="134"/>
        <v>-1.5587529976019199E-2</v>
      </c>
      <c r="G885" s="1">
        <f t="shared" si="139"/>
        <v>-0.35728055000384257</v>
      </c>
      <c r="H885" s="15">
        <f t="shared" si="135"/>
        <v>-1.3017751479289963E-2</v>
      </c>
      <c r="I885" s="10">
        <f t="shared" si="130"/>
        <v>-5.2504038772213102E-3</v>
      </c>
      <c r="J885" s="15">
        <f t="shared" si="131"/>
        <v>-2.8217620787657327E-2</v>
      </c>
      <c r="K885" s="1">
        <f t="shared" si="132"/>
        <v>1.1125254947796602E-3</v>
      </c>
      <c r="L885" s="15">
        <f t="shared" si="133"/>
        <v>-2.9330146282436988E-2</v>
      </c>
      <c r="M885" s="19" t="str">
        <f t="shared" si="137"/>
        <v>Compra</v>
      </c>
      <c r="N885" s="10">
        <f t="shared" si="138"/>
        <v>-2.8217620787657327E-2</v>
      </c>
      <c r="O885" s="5">
        <f t="shared" si="136"/>
        <v>-6.5555108786126581E-2</v>
      </c>
      <c r="P885" s="5"/>
      <c r="Q885" s="5"/>
      <c r="R885" s="5"/>
      <c r="T885" s="12">
        <v>859</v>
      </c>
      <c r="U885" s="12">
        <v>-2.9497003007248803E-3</v>
      </c>
      <c r="V885" s="12">
        <v>6.6932660470982366E-3</v>
      </c>
    </row>
    <row r="886" spans="1:22" x14ac:dyDescent="0.25">
      <c r="A886" s="3">
        <v>39793</v>
      </c>
      <c r="B886" s="1">
        <v>2430</v>
      </c>
      <c r="C886" s="1">
        <v>2432</v>
      </c>
      <c r="D886" s="1">
        <v>2298</v>
      </c>
      <c r="E886" s="1">
        <v>2393.5</v>
      </c>
      <c r="F886" s="10">
        <f t="shared" si="134"/>
        <v>-2.8217620787657327E-2</v>
      </c>
      <c r="G886" s="1">
        <f t="shared" si="139"/>
        <v>-0.46624934162385279</v>
      </c>
      <c r="H886" s="15">
        <f t="shared" si="135"/>
        <v>-1.5587529976019199E-2</v>
      </c>
      <c r="I886" s="10">
        <f t="shared" si="130"/>
        <v>-1.502057613168728E-2</v>
      </c>
      <c r="J886" s="15">
        <f t="shared" si="131"/>
        <v>4.8046793398788257E-3</v>
      </c>
      <c r="K886" s="1">
        <f t="shared" si="132"/>
        <v>1.577178889163912E-3</v>
      </c>
      <c r="L886" s="15">
        <f t="shared" si="133"/>
        <v>3.2275004507149136E-3</v>
      </c>
      <c r="M886" s="19" t="str">
        <f t="shared" si="137"/>
        <v>Compra</v>
      </c>
      <c r="N886" s="10">
        <f t="shared" si="138"/>
        <v>4.8046793398788257E-3</v>
      </c>
      <c r="O886" s="5">
        <f t="shared" si="136"/>
        <v>-6.0750429446247756E-2</v>
      </c>
      <c r="P886" s="5"/>
      <c r="Q886" s="5"/>
      <c r="R886" s="5"/>
      <c r="T886" s="12">
        <v>860</v>
      </c>
      <c r="U886" s="12">
        <v>2.0346324891676645E-3</v>
      </c>
      <c r="V886" s="12">
        <v>3.7592407137872062E-2</v>
      </c>
    </row>
    <row r="887" spans="1:22" x14ac:dyDescent="0.25">
      <c r="A887" s="3">
        <v>39794</v>
      </c>
      <c r="B887" s="1">
        <v>2419</v>
      </c>
      <c r="C887" s="1">
        <v>2430</v>
      </c>
      <c r="D887" s="1">
        <v>2360</v>
      </c>
      <c r="E887" s="1">
        <v>2405</v>
      </c>
      <c r="F887" s="10">
        <f t="shared" si="134"/>
        <v>4.8046793398788257E-3</v>
      </c>
      <c r="G887" s="1">
        <f t="shared" si="139"/>
        <v>-0.4092228075519016</v>
      </c>
      <c r="H887" s="15">
        <f t="shared" si="135"/>
        <v>-2.8217620787657327E-2</v>
      </c>
      <c r="I887" s="10">
        <f t="shared" si="130"/>
        <v>-5.7875155022736324E-3</v>
      </c>
      <c r="J887" s="15">
        <f t="shared" si="131"/>
        <v>-2.9106029106028553E-3</v>
      </c>
      <c r="K887" s="1">
        <f t="shared" si="132"/>
        <v>2.4616129173326358E-3</v>
      </c>
      <c r="L887" s="15">
        <f t="shared" si="133"/>
        <v>-5.3722158279354906E-3</v>
      </c>
      <c r="M887" s="19" t="str">
        <f t="shared" si="137"/>
        <v>Compra</v>
      </c>
      <c r="N887" s="10">
        <f t="shared" si="138"/>
        <v>-2.9106029106028553E-3</v>
      </c>
      <c r="O887" s="5">
        <f t="shared" si="136"/>
        <v>-6.3661032356850611E-2</v>
      </c>
      <c r="P887" s="5"/>
      <c r="Q887" s="5"/>
      <c r="R887" s="5"/>
      <c r="T887" s="12">
        <v>861</v>
      </c>
      <c r="U887" s="12">
        <v>-1.2493732386843824E-3</v>
      </c>
      <c r="V887" s="12">
        <v>-2.565645635772814E-2</v>
      </c>
    </row>
    <row r="888" spans="1:22" x14ac:dyDescent="0.25">
      <c r="A888" s="3">
        <v>39797</v>
      </c>
      <c r="B888" s="1">
        <v>2375</v>
      </c>
      <c r="C888" s="1">
        <v>2423</v>
      </c>
      <c r="D888" s="1">
        <v>2359</v>
      </c>
      <c r="E888" s="1">
        <v>2398</v>
      </c>
      <c r="F888" s="10">
        <f t="shared" si="134"/>
        <v>-2.9106029106028553E-3</v>
      </c>
      <c r="G888" s="1">
        <f t="shared" si="139"/>
        <v>-6.2625910802845783E-2</v>
      </c>
      <c r="H888" s="15">
        <f t="shared" si="135"/>
        <v>4.8046793398788257E-3</v>
      </c>
      <c r="I888" s="10">
        <f t="shared" si="130"/>
        <v>9.6842105263157396E-3</v>
      </c>
      <c r="J888" s="15">
        <f t="shared" si="131"/>
        <v>-2.8356964136780682E-2</v>
      </c>
      <c r="K888" s="1">
        <f t="shared" si="132"/>
        <v>-8.2666523627001958E-4</v>
      </c>
      <c r="L888" s="15">
        <f t="shared" si="133"/>
        <v>-2.7530298900510664E-2</v>
      </c>
      <c r="M888" s="19" t="str">
        <f t="shared" si="137"/>
        <v>Compra</v>
      </c>
      <c r="N888" s="10">
        <f t="shared" si="138"/>
        <v>-2.8356964136780682E-2</v>
      </c>
      <c r="O888" s="5">
        <f t="shared" si="136"/>
        <v>-9.2017996493631293E-2</v>
      </c>
      <c r="P888" s="5"/>
      <c r="Q888" s="5"/>
      <c r="R888" s="5"/>
      <c r="T888" s="12">
        <v>862</v>
      </c>
      <c r="U888" s="12">
        <v>-3.2193395880039631E-3</v>
      </c>
      <c r="V888" s="12">
        <v>1.3357588435930209E-2</v>
      </c>
    </row>
    <row r="889" spans="1:22" x14ac:dyDescent="0.25">
      <c r="A889" s="3">
        <v>39798</v>
      </c>
      <c r="B889" s="1">
        <v>2400</v>
      </c>
      <c r="C889" s="1">
        <v>2410</v>
      </c>
      <c r="D889" s="1">
        <v>2330</v>
      </c>
      <c r="E889" s="1">
        <v>2330</v>
      </c>
      <c r="F889" s="10">
        <f t="shared" si="134"/>
        <v>-2.8356964136780682E-2</v>
      </c>
      <c r="G889" s="1">
        <f t="shared" si="139"/>
        <v>-0.30813348156346632</v>
      </c>
      <c r="H889" s="15">
        <f t="shared" si="135"/>
        <v>-2.9106029106028553E-3</v>
      </c>
      <c r="I889" s="10">
        <f t="shared" si="130"/>
        <v>-2.9166666666666674E-2</v>
      </c>
      <c r="J889" s="15">
        <f t="shared" si="131"/>
        <v>1.716738197424883E-2</v>
      </c>
      <c r="K889" s="1">
        <f t="shared" si="132"/>
        <v>7.8476489891216353E-4</v>
      </c>
      <c r="L889" s="15">
        <f t="shared" si="133"/>
        <v>1.6382617075336666E-2</v>
      </c>
      <c r="M889" s="19" t="str">
        <f t="shared" si="137"/>
        <v>Compra</v>
      </c>
      <c r="N889" s="10">
        <f t="shared" si="138"/>
        <v>1.716738197424883E-2</v>
      </c>
      <c r="O889" s="5">
        <f t="shared" si="136"/>
        <v>-7.4850614519382463E-2</v>
      </c>
      <c r="P889" s="5"/>
      <c r="Q889" s="5"/>
      <c r="R889" s="5"/>
      <c r="T889" s="12">
        <v>863</v>
      </c>
      <c r="U889" s="12">
        <v>1.5946601381620672E-3</v>
      </c>
      <c r="V889" s="12">
        <v>1.8022128183005911E-2</v>
      </c>
    </row>
    <row r="890" spans="1:22" x14ac:dyDescent="0.25">
      <c r="A890" s="3">
        <v>39799</v>
      </c>
      <c r="B890" s="1">
        <v>2325</v>
      </c>
      <c r="C890" s="1">
        <v>2395.5</v>
      </c>
      <c r="D890" s="1">
        <v>2325</v>
      </c>
      <c r="E890" s="1">
        <v>2370</v>
      </c>
      <c r="F890" s="10">
        <f t="shared" si="134"/>
        <v>1.716738197424883E-2</v>
      </c>
      <c r="G890" s="1">
        <f t="shared" si="139"/>
        <v>-0.72258390132481154</v>
      </c>
      <c r="H890" s="15">
        <f t="shared" si="135"/>
        <v>-2.8356964136780682E-2</v>
      </c>
      <c r="I890" s="10">
        <f t="shared" si="130"/>
        <v>1.9354838709677358E-2</v>
      </c>
      <c r="J890" s="15">
        <f t="shared" si="131"/>
        <v>2.7426160337552741E-2</v>
      </c>
      <c r="K890" s="1">
        <f t="shared" si="132"/>
        <v>1.9109830385299722E-3</v>
      </c>
      <c r="L890" s="15">
        <f t="shared" si="133"/>
        <v>2.5515177299022768E-2</v>
      </c>
      <c r="M890" s="19" t="str">
        <f t="shared" si="137"/>
        <v>Compra</v>
      </c>
      <c r="N890" s="10">
        <f t="shared" si="138"/>
        <v>2.7426160337552741E-2</v>
      </c>
      <c r="O890" s="5">
        <f t="shared" si="136"/>
        <v>-4.7424454181829723E-2</v>
      </c>
      <c r="P890" s="5"/>
      <c r="Q890" s="5"/>
      <c r="R890" s="5"/>
      <c r="T890" s="12">
        <v>864</v>
      </c>
      <c r="U890" s="12">
        <v>-1.1556621415174512E-3</v>
      </c>
      <c r="V890" s="12">
        <v>4.3661254982680739E-2</v>
      </c>
    </row>
    <row r="891" spans="1:22" x14ac:dyDescent="0.25">
      <c r="A891" s="3">
        <v>39800</v>
      </c>
      <c r="B891" s="1">
        <v>2360</v>
      </c>
      <c r="C891" s="1">
        <v>2439.5</v>
      </c>
      <c r="D891" s="1">
        <v>2352</v>
      </c>
      <c r="E891" s="1">
        <v>2435</v>
      </c>
      <c r="F891" s="10">
        <f t="shared" si="134"/>
        <v>2.7426160337552741E-2</v>
      </c>
      <c r="G891" s="1">
        <f t="shared" si="139"/>
        <v>3.222915880275222E-2</v>
      </c>
      <c r="H891" s="15">
        <f t="shared" si="135"/>
        <v>1.716738197424883E-2</v>
      </c>
      <c r="I891" s="10">
        <f t="shared" si="130"/>
        <v>3.1779661016949179E-2</v>
      </c>
      <c r="J891" s="15">
        <f t="shared" si="131"/>
        <v>-2.6694045174537995E-2</v>
      </c>
      <c r="K891" s="1">
        <f t="shared" si="132"/>
        <v>-2.4378329068765652E-3</v>
      </c>
      <c r="L891" s="15">
        <f t="shared" si="133"/>
        <v>-2.425621226766143E-2</v>
      </c>
      <c r="M891" s="19" t="str">
        <f t="shared" si="137"/>
        <v>Venda</v>
      </c>
      <c r="N891" s="10">
        <f t="shared" si="138"/>
        <v>2.6694045174537995E-2</v>
      </c>
      <c r="O891" s="5">
        <f t="shared" si="136"/>
        <v>-2.0730409007291728E-2</v>
      </c>
      <c r="P891" s="5"/>
      <c r="Q891" s="5"/>
      <c r="R891" s="5"/>
      <c r="T891" s="12">
        <v>865</v>
      </c>
      <c r="U891" s="12">
        <v>-2.7024373817899796E-3</v>
      </c>
      <c r="V891" s="12">
        <v>1.8440682830775826E-3</v>
      </c>
    </row>
    <row r="892" spans="1:22" x14ac:dyDescent="0.25">
      <c r="A892" s="3">
        <v>39801</v>
      </c>
      <c r="B892" s="1">
        <v>2450</v>
      </c>
      <c r="C892" s="1">
        <v>2477</v>
      </c>
      <c r="D892" s="1">
        <v>2362.5</v>
      </c>
      <c r="E892" s="1">
        <v>2370</v>
      </c>
      <c r="F892" s="10">
        <f t="shared" si="134"/>
        <v>-2.6694045174537995E-2</v>
      </c>
      <c r="G892" s="1">
        <f t="shared" si="139"/>
        <v>-0.3473436433296479</v>
      </c>
      <c r="H892" s="15">
        <f t="shared" si="135"/>
        <v>2.7426160337552741E-2</v>
      </c>
      <c r="I892" s="10">
        <f t="shared" si="130"/>
        <v>-3.2653061224489743E-2</v>
      </c>
      <c r="J892" s="15">
        <f t="shared" si="131"/>
        <v>1.7721518987341867E-2</v>
      </c>
      <c r="K892" s="1">
        <f t="shared" si="132"/>
        <v>-1.7877932283756057E-3</v>
      </c>
      <c r="L892" s="15">
        <f t="shared" si="133"/>
        <v>1.9509312215717473E-2</v>
      </c>
      <c r="M892" s="19" t="str">
        <f t="shared" si="137"/>
        <v>Compra</v>
      </c>
      <c r="N892" s="10">
        <f t="shared" si="138"/>
        <v>1.7721518987341867E-2</v>
      </c>
      <c r="O892" s="5">
        <f t="shared" si="136"/>
        <v>-3.0088900199498614E-3</v>
      </c>
      <c r="P892" s="5"/>
      <c r="Q892" s="5"/>
      <c r="R892" s="5"/>
      <c r="T892" s="12">
        <v>866</v>
      </c>
      <c r="U892" s="12">
        <v>-3.7558921034689919E-3</v>
      </c>
      <c r="V892" s="12">
        <v>-3.1897028858730303E-2</v>
      </c>
    </row>
    <row r="893" spans="1:22" x14ac:dyDescent="0.25">
      <c r="A893" s="3">
        <v>39804</v>
      </c>
      <c r="B893" s="1">
        <v>2369</v>
      </c>
      <c r="C893" s="1">
        <v>2420</v>
      </c>
      <c r="D893" s="1">
        <v>2366</v>
      </c>
      <c r="E893" s="1">
        <v>2412</v>
      </c>
      <c r="F893" s="10">
        <f t="shared" si="134"/>
        <v>1.7721518987341867E-2</v>
      </c>
      <c r="G893" s="1">
        <f t="shared" si="139"/>
        <v>-0.44126555751627139</v>
      </c>
      <c r="H893" s="15">
        <f t="shared" si="135"/>
        <v>-2.6694045174537995E-2</v>
      </c>
      <c r="I893" s="10">
        <f t="shared" si="130"/>
        <v>1.8151118615449491E-2</v>
      </c>
      <c r="J893" s="15">
        <f t="shared" si="131"/>
        <v>-9.121061359867344E-3</v>
      </c>
      <c r="K893" s="1">
        <f t="shared" si="132"/>
        <v>1.768245671031461E-3</v>
      </c>
      <c r="L893" s="15">
        <f t="shared" si="133"/>
        <v>-1.0889307030898805E-2</v>
      </c>
      <c r="M893" s="19" t="str">
        <f t="shared" si="137"/>
        <v>Compra</v>
      </c>
      <c r="N893" s="10">
        <f t="shared" si="138"/>
        <v>-9.121061359867344E-3</v>
      </c>
      <c r="O893" s="5">
        <f t="shared" si="136"/>
        <v>-1.2129951379817205E-2</v>
      </c>
      <c r="P893" s="5"/>
      <c r="Q893" s="5"/>
      <c r="R893" s="5"/>
      <c r="T893" s="12">
        <v>867</v>
      </c>
      <c r="U893" s="12">
        <v>5.3806914933479785E-4</v>
      </c>
      <c r="V893" s="12">
        <v>1.9506474280509389E-2</v>
      </c>
    </row>
    <row r="894" spans="1:22" x14ac:dyDescent="0.25">
      <c r="A894" s="3">
        <v>39805</v>
      </c>
      <c r="B894" s="1">
        <v>2400</v>
      </c>
      <c r="C894" s="1">
        <v>2400</v>
      </c>
      <c r="D894" s="1">
        <v>2373</v>
      </c>
      <c r="E894" s="1">
        <v>2390</v>
      </c>
      <c r="F894" s="10">
        <f t="shared" si="134"/>
        <v>-9.121061359867344E-3</v>
      </c>
      <c r="G894" s="1">
        <f t="shared" si="139"/>
        <v>-0.49572435339515092</v>
      </c>
      <c r="H894" s="15">
        <f t="shared" si="135"/>
        <v>1.7721518987341867E-2</v>
      </c>
      <c r="I894" s="10">
        <f t="shared" si="130"/>
        <v>-4.1666666666666519E-3</v>
      </c>
      <c r="J894" s="15">
        <f t="shared" si="131"/>
        <v>-9.6234309623430825E-3</v>
      </c>
      <c r="K894" s="1">
        <f t="shared" si="132"/>
        <v>-1.5938000590946979E-3</v>
      </c>
      <c r="L894" s="15">
        <f t="shared" si="133"/>
        <v>-8.0296309032483852E-3</v>
      </c>
      <c r="M894" s="19" t="str">
        <f t="shared" si="137"/>
        <v>Compra</v>
      </c>
      <c r="N894" s="10">
        <f t="shared" si="138"/>
        <v>-9.6234309623430825E-3</v>
      </c>
      <c r="O894" s="5">
        <f t="shared" si="136"/>
        <v>-2.1753382342160288E-2</v>
      </c>
      <c r="P894" s="5"/>
      <c r="Q894" s="5"/>
      <c r="R894" s="5"/>
      <c r="T894" s="12">
        <v>868</v>
      </c>
      <c r="U894" s="12">
        <v>2.8374535320750847E-3</v>
      </c>
      <c r="V894" s="12">
        <v>2.2490057384955475E-2</v>
      </c>
    </row>
    <row r="895" spans="1:22" x14ac:dyDescent="0.25">
      <c r="A895" s="3">
        <v>39808</v>
      </c>
      <c r="B895" s="1">
        <v>2367</v>
      </c>
      <c r="C895" s="1">
        <v>2388</v>
      </c>
      <c r="D895" s="1">
        <v>2360</v>
      </c>
      <c r="E895" s="1">
        <v>2367</v>
      </c>
      <c r="F895" s="10">
        <f t="shared" si="134"/>
        <v>-9.6234309623430825E-3</v>
      </c>
      <c r="G895" s="1">
        <f t="shared" si="139"/>
        <v>-0.40007326054493969</v>
      </c>
      <c r="H895" s="15">
        <f t="shared" si="135"/>
        <v>-9.121061359867344E-3</v>
      </c>
      <c r="I895" s="10">
        <f t="shared" si="130"/>
        <v>0</v>
      </c>
      <c r="J895" s="15">
        <f t="shared" si="131"/>
        <v>1.2040557667934104E-2</v>
      </c>
      <c r="K895" s="1">
        <f t="shared" si="132"/>
        <v>6.5152975256611173E-4</v>
      </c>
      <c r="L895" s="15">
        <f t="shared" si="133"/>
        <v>1.1389027915367993E-2</v>
      </c>
      <c r="M895" s="19" t="str">
        <f t="shared" si="137"/>
        <v>Compra</v>
      </c>
      <c r="N895" s="10">
        <f t="shared" si="138"/>
        <v>1.2040557667934104E-2</v>
      </c>
      <c r="O895" s="5">
        <f t="shared" si="136"/>
        <v>-9.7128246742261837E-3</v>
      </c>
      <c r="P895" s="5"/>
      <c r="Q895" s="5"/>
      <c r="R895" s="5"/>
      <c r="T895" s="12">
        <v>869</v>
      </c>
      <c r="U895" s="12">
        <v>-2.0798446848573275E-3</v>
      </c>
      <c r="V895" s="12">
        <v>1.9541514190819946E-2</v>
      </c>
    </row>
    <row r="896" spans="1:22" x14ac:dyDescent="0.25">
      <c r="A896" s="3">
        <v>39811</v>
      </c>
      <c r="B896" s="1">
        <v>2355</v>
      </c>
      <c r="C896" s="1">
        <v>2420</v>
      </c>
      <c r="D896" s="1">
        <v>2348</v>
      </c>
      <c r="E896" s="1">
        <v>2395.5</v>
      </c>
      <c r="F896" s="10">
        <f t="shared" si="134"/>
        <v>1.2040557667934104E-2</v>
      </c>
      <c r="G896" s="1">
        <f t="shared" si="139"/>
        <v>-0.71411879427050651</v>
      </c>
      <c r="H896" s="15">
        <f t="shared" si="135"/>
        <v>-9.6234309623430825E-3</v>
      </c>
      <c r="I896" s="10">
        <f t="shared" si="130"/>
        <v>1.719745222929947E-2</v>
      </c>
      <c r="J896" s="15">
        <f t="shared" si="131"/>
        <v>-2.4420788979336305E-2</v>
      </c>
      <c r="K896" s="1">
        <f t="shared" si="132"/>
        <v>3.1954143657060373E-4</v>
      </c>
      <c r="L896" s="15">
        <f t="shared" si="133"/>
        <v>-2.4740330415906907E-2</v>
      </c>
      <c r="M896" s="19" t="str">
        <f t="shared" si="137"/>
        <v>Compra</v>
      </c>
      <c r="N896" s="10">
        <f t="shared" si="138"/>
        <v>-2.4420788979336305E-2</v>
      </c>
      <c r="O896" s="5">
        <f t="shared" si="136"/>
        <v>-3.4133613653562489E-2</v>
      </c>
      <c r="P896" s="5"/>
      <c r="Q896" s="5"/>
      <c r="R896" s="5"/>
      <c r="T896" s="12">
        <v>870</v>
      </c>
      <c r="U896" s="12">
        <v>-2.8224755756065209E-3</v>
      </c>
      <c r="V896" s="12">
        <v>4.3006653055723786E-2</v>
      </c>
    </row>
    <row r="897" spans="1:22" x14ac:dyDescent="0.25">
      <c r="A897" s="3">
        <v>39812</v>
      </c>
      <c r="B897" s="1">
        <v>2364</v>
      </c>
      <c r="C897" s="1">
        <v>2370</v>
      </c>
      <c r="D897" s="1">
        <v>2334</v>
      </c>
      <c r="E897" s="1">
        <v>2337</v>
      </c>
      <c r="F897" s="10">
        <f t="shared" si="134"/>
        <v>-2.4420788979336305E-2</v>
      </c>
      <c r="G897" s="1">
        <f t="shared" si="139"/>
        <v>-0.7693849965833035</v>
      </c>
      <c r="H897" s="15">
        <f t="shared" si="135"/>
        <v>1.2040557667934104E-2</v>
      </c>
      <c r="I897" s="10">
        <f t="shared" si="130"/>
        <v>-1.1421319796954266E-2</v>
      </c>
      <c r="J897" s="15">
        <f t="shared" si="131"/>
        <v>5.5626872058194277E-3</v>
      </c>
      <c r="K897" s="1">
        <f t="shared" si="132"/>
        <v>-9.0085597172311397E-4</v>
      </c>
      <c r="L897" s="15">
        <f t="shared" si="133"/>
        <v>6.4635431775425418E-3</v>
      </c>
      <c r="M897" s="19" t="str">
        <f t="shared" si="137"/>
        <v>Compra</v>
      </c>
      <c r="N897" s="10">
        <f t="shared" si="138"/>
        <v>5.5626872058194277E-3</v>
      </c>
      <c r="O897" s="5">
        <f t="shared" si="136"/>
        <v>-2.8570926447743061E-2</v>
      </c>
      <c r="P897" s="5"/>
      <c r="Q897" s="5"/>
      <c r="R897" s="5"/>
      <c r="T897" s="12">
        <v>871</v>
      </c>
      <c r="U897" s="12">
        <v>-2.3175206412428084E-3</v>
      </c>
      <c r="V897" s="12">
        <v>-6.3678455213888027E-2</v>
      </c>
    </row>
    <row r="898" spans="1:22" x14ac:dyDescent="0.25">
      <c r="A898" s="3">
        <v>39815</v>
      </c>
      <c r="B898" s="1">
        <v>2348</v>
      </c>
      <c r="C898" s="1">
        <v>2360</v>
      </c>
      <c r="D898" s="1">
        <v>2340</v>
      </c>
      <c r="E898" s="1">
        <v>2350</v>
      </c>
      <c r="F898" s="10">
        <f t="shared" si="134"/>
        <v>5.5626872058194277E-3</v>
      </c>
      <c r="G898" s="1">
        <f t="shared" si="139"/>
        <v>-0.57571783413501088</v>
      </c>
      <c r="H898" s="15">
        <f t="shared" si="135"/>
        <v>-2.4420788979336305E-2</v>
      </c>
      <c r="I898" s="10">
        <f t="shared" si="130"/>
        <v>8.5178875638836082E-4</v>
      </c>
      <c r="J898" s="15">
        <f t="shared" si="131"/>
        <v>-3.8297872340425587E-2</v>
      </c>
      <c r="K898" s="1">
        <f t="shared" si="132"/>
        <v>1.9878552876558221E-3</v>
      </c>
      <c r="L898" s="15">
        <f t="shared" si="133"/>
        <v>-4.0285727628081407E-2</v>
      </c>
      <c r="M898" s="19" t="str">
        <f t="shared" si="137"/>
        <v>Compra</v>
      </c>
      <c r="N898" s="10">
        <f t="shared" si="138"/>
        <v>-3.8297872340425587E-2</v>
      </c>
      <c r="O898" s="5">
        <f t="shared" si="136"/>
        <v>-6.6868798788168649E-2</v>
      </c>
      <c r="P898" s="5"/>
      <c r="Q898" s="5"/>
      <c r="R898" s="5"/>
      <c r="T898" s="12">
        <v>872</v>
      </c>
      <c r="U898" s="12">
        <v>-2.6363997165959733E-3</v>
      </c>
      <c r="V898" s="12">
        <v>6.5140386653249182E-3</v>
      </c>
    </row>
    <row r="899" spans="1:22" x14ac:dyDescent="0.25">
      <c r="A899" s="3">
        <v>39818</v>
      </c>
      <c r="B899" s="1">
        <v>2364</v>
      </c>
      <c r="C899" s="1">
        <v>2364</v>
      </c>
      <c r="D899" s="1">
        <v>2260</v>
      </c>
      <c r="E899" s="1">
        <v>2260</v>
      </c>
      <c r="F899" s="10">
        <f t="shared" si="134"/>
        <v>-3.8297872340425587E-2</v>
      </c>
      <c r="G899" s="1">
        <f t="shared" si="139"/>
        <v>-1.1632623811687557</v>
      </c>
      <c r="H899" s="15">
        <f t="shared" si="135"/>
        <v>5.5626872058194277E-3</v>
      </c>
      <c r="I899" s="10">
        <f t="shared" ref="I899:I962" si="140">(E899/B899)-1</f>
        <v>-4.3993231810490641E-2</v>
      </c>
      <c r="J899" s="15">
        <f t="shared" ref="J899:J962" si="141">F900</f>
        <v>-3.0973451327433676E-2</v>
      </c>
      <c r="K899" s="1">
        <f t="shared" ref="K899:K962" si="142">$U$17+G899*$U$18+H899*$U$19+I899*$U$20</f>
        <v>4.679067910910344E-4</v>
      </c>
      <c r="L899" s="15">
        <f t="shared" ref="L899:L962" si="143">J899-K899</f>
        <v>-3.1441358118524713E-2</v>
      </c>
      <c r="M899" s="19" t="str">
        <f t="shared" si="137"/>
        <v>Compra</v>
      </c>
      <c r="N899" s="10">
        <f t="shared" si="138"/>
        <v>-3.0973451327433676E-2</v>
      </c>
      <c r="O899" s="5">
        <f t="shared" si="136"/>
        <v>-9.7842250115602325E-2</v>
      </c>
      <c r="P899" s="5"/>
      <c r="Q899" s="5"/>
      <c r="R899" s="5"/>
      <c r="T899" s="12">
        <v>873</v>
      </c>
      <c r="U899" s="12">
        <v>5.6168068354143464E-3</v>
      </c>
      <c r="V899" s="12">
        <v>-5.2827107264598848E-2</v>
      </c>
    </row>
    <row r="900" spans="1:22" x14ac:dyDescent="0.25">
      <c r="A900" s="3">
        <v>39819</v>
      </c>
      <c r="B900" s="1">
        <v>2240</v>
      </c>
      <c r="C900" s="1">
        <v>2245</v>
      </c>
      <c r="D900" s="1">
        <v>2188</v>
      </c>
      <c r="E900" s="1">
        <v>2190</v>
      </c>
      <c r="F900" s="10">
        <f t="shared" ref="F900:F963" si="144">E900/E899-1</f>
        <v>-3.0973451327433676E-2</v>
      </c>
      <c r="G900" s="1">
        <f t="shared" si="139"/>
        <v>-0.23412060711901625</v>
      </c>
      <c r="H900" s="15">
        <f t="shared" ref="H900:H963" si="145">F899</f>
        <v>-3.8297872340425587E-2</v>
      </c>
      <c r="I900" s="10">
        <f t="shared" si="140"/>
        <v>-2.2321428571428603E-2</v>
      </c>
      <c r="J900" s="15">
        <f t="shared" si="141"/>
        <v>4.1095890410958846E-2</v>
      </c>
      <c r="K900" s="1">
        <f t="shared" si="142"/>
        <v>3.7177434300041897E-3</v>
      </c>
      <c r="L900" s="15">
        <f t="shared" si="143"/>
        <v>3.7378146980954659E-2</v>
      </c>
      <c r="M900" s="19" t="str">
        <f t="shared" si="137"/>
        <v>Compra</v>
      </c>
      <c r="N900" s="10">
        <f t="shared" si="138"/>
        <v>4.1095890410958846E-2</v>
      </c>
      <c r="O900" s="5">
        <f t="shared" ref="O900:O963" si="146">N900+O899</f>
        <v>-5.6746359704643479E-2</v>
      </c>
      <c r="P900" s="5"/>
      <c r="Q900" s="5"/>
      <c r="R900" s="5"/>
      <c r="T900" s="12">
        <v>874</v>
      </c>
      <c r="U900" s="12">
        <v>7.9982818523734482E-4</v>
      </c>
      <c r="V900" s="12">
        <v>3.41100817246726E-2</v>
      </c>
    </row>
    <row r="901" spans="1:22" x14ac:dyDescent="0.25">
      <c r="A901" s="3">
        <v>39820</v>
      </c>
      <c r="B901" s="1">
        <v>2212</v>
      </c>
      <c r="C901" s="1">
        <v>2295</v>
      </c>
      <c r="D901" s="1">
        <v>2210</v>
      </c>
      <c r="E901" s="1">
        <v>2280</v>
      </c>
      <c r="F901" s="10">
        <f t="shared" si="144"/>
        <v>4.1095890410958846E-2</v>
      </c>
      <c r="G901" s="1">
        <f t="shared" si="139"/>
        <v>-0.70833325385164203</v>
      </c>
      <c r="H901" s="15">
        <f t="shared" si="145"/>
        <v>-3.0973451327433676E-2</v>
      </c>
      <c r="I901" s="10">
        <f t="shared" si="140"/>
        <v>3.0741410488245968E-2</v>
      </c>
      <c r="J901" s="15">
        <f t="shared" si="141"/>
        <v>1.0526315789473717E-2</v>
      </c>
      <c r="K901" s="1">
        <f t="shared" si="142"/>
        <v>1.8712707512552372E-3</v>
      </c>
      <c r="L901" s="15">
        <f t="shared" si="143"/>
        <v>8.6550450382184806E-3</v>
      </c>
      <c r="M901" s="19" t="str">
        <f t="shared" ref="M901:M964" si="147">IF(AND(L900&gt;L899,K901&lt;0),"Venda","Compra")</f>
        <v>Compra</v>
      </c>
      <c r="N901" s="10">
        <f t="shared" ref="N901:N964" si="148">IF(AND(L900&gt;L899,K901&lt;0),-J901,J901)</f>
        <v>1.0526315789473717E-2</v>
      </c>
      <c r="O901" s="5">
        <f t="shared" si="146"/>
        <v>-4.6220043915169762E-2</v>
      </c>
      <c r="P901" s="5"/>
      <c r="Q901" s="5"/>
      <c r="R901" s="5"/>
      <c r="T901" s="12">
        <v>875</v>
      </c>
      <c r="U901" s="12">
        <v>3.0715684511991499E-3</v>
      </c>
      <c r="V901" s="12">
        <v>1.1074242212565708E-2</v>
      </c>
    </row>
    <row r="902" spans="1:22" x14ac:dyDescent="0.25">
      <c r="A902" s="3">
        <v>39821</v>
      </c>
      <c r="B902" s="1">
        <v>2290</v>
      </c>
      <c r="C902" s="1">
        <v>2322</v>
      </c>
      <c r="D902" s="1">
        <v>2265</v>
      </c>
      <c r="E902" s="1">
        <v>2304</v>
      </c>
      <c r="F902" s="10">
        <f t="shared" si="144"/>
        <v>1.0526315789473717E-2</v>
      </c>
      <c r="G902" s="1">
        <f t="shared" si="139"/>
        <v>-2.7129780280454711E-2</v>
      </c>
      <c r="H902" s="15">
        <f t="shared" si="145"/>
        <v>4.1095890410958846E-2</v>
      </c>
      <c r="I902" s="10">
        <f t="shared" si="140"/>
        <v>6.1135371179039666E-3</v>
      </c>
      <c r="J902" s="15">
        <f t="shared" si="141"/>
        <v>-1.475694444444442E-2</v>
      </c>
      <c r="K902" s="1">
        <f t="shared" si="142"/>
        <v>-3.9256867786081643E-3</v>
      </c>
      <c r="L902" s="15">
        <f t="shared" si="143"/>
        <v>-1.0831257665836255E-2</v>
      </c>
      <c r="M902" s="19" t="str">
        <f t="shared" si="147"/>
        <v>Compra</v>
      </c>
      <c r="N902" s="10">
        <f t="shared" si="148"/>
        <v>-1.475694444444442E-2</v>
      </c>
      <c r="O902" s="5">
        <f t="shared" si="146"/>
        <v>-6.0976988359614182E-2</v>
      </c>
      <c r="P902" s="5"/>
      <c r="Q902" s="5"/>
      <c r="R902" s="5"/>
      <c r="T902" s="12">
        <v>876</v>
      </c>
      <c r="U902" s="12">
        <v>-3.4003418586721628E-3</v>
      </c>
      <c r="V902" s="12">
        <v>1.6275878339358896E-2</v>
      </c>
    </row>
    <row r="903" spans="1:22" x14ac:dyDescent="0.25">
      <c r="A903" s="3">
        <v>39822</v>
      </c>
      <c r="B903" s="1">
        <v>2313</v>
      </c>
      <c r="C903" s="1">
        <v>2320</v>
      </c>
      <c r="D903" s="1">
        <v>2270</v>
      </c>
      <c r="E903" s="1">
        <v>2270</v>
      </c>
      <c r="F903" s="10">
        <f t="shared" si="144"/>
        <v>-1.475694444444442E-2</v>
      </c>
      <c r="G903" s="1">
        <f t="shared" si="139"/>
        <v>-2.384066047679342E-2</v>
      </c>
      <c r="H903" s="15">
        <f t="shared" si="145"/>
        <v>1.0526315789473717E-2</v>
      </c>
      <c r="I903" s="10">
        <f t="shared" si="140"/>
        <v>-1.8590575010808519E-2</v>
      </c>
      <c r="J903" s="15">
        <f t="shared" si="141"/>
        <v>2.8193832599118895E-2</v>
      </c>
      <c r="K903" s="1">
        <f t="shared" si="142"/>
        <v>-6.6678052787107461E-4</v>
      </c>
      <c r="L903" s="15">
        <f t="shared" si="143"/>
        <v>2.8860613126989971E-2</v>
      </c>
      <c r="M903" s="19" t="str">
        <f t="shared" si="147"/>
        <v>Compra</v>
      </c>
      <c r="N903" s="10">
        <f t="shared" si="148"/>
        <v>2.8193832599118895E-2</v>
      </c>
      <c r="O903" s="5">
        <f t="shared" si="146"/>
        <v>-3.2783155760495286E-2</v>
      </c>
      <c r="P903" s="5"/>
      <c r="Q903" s="5"/>
      <c r="R903" s="5"/>
      <c r="T903" s="12">
        <v>877</v>
      </c>
      <c r="U903" s="12">
        <v>-1.2108875158244256E-3</v>
      </c>
      <c r="V903" s="12">
        <v>3.0871904464976889E-2</v>
      </c>
    </row>
    <row r="904" spans="1:22" x14ac:dyDescent="0.25">
      <c r="A904" s="3">
        <v>39825</v>
      </c>
      <c r="B904" s="1">
        <v>2290</v>
      </c>
      <c r="C904" s="1">
        <v>2342</v>
      </c>
      <c r="D904" s="1">
        <v>2290</v>
      </c>
      <c r="E904" s="1">
        <v>2334</v>
      </c>
      <c r="F904" s="10">
        <f t="shared" si="144"/>
        <v>2.8193832599118895E-2</v>
      </c>
      <c r="G904" s="1">
        <f t="shared" ref="G904:G967" si="149">SLOPE(F900:F904,F899:F903)</f>
        <v>-1.0749379384586704E-3</v>
      </c>
      <c r="H904" s="15">
        <f t="shared" si="145"/>
        <v>-1.475694444444442E-2</v>
      </c>
      <c r="I904" s="10">
        <f t="shared" si="140"/>
        <v>1.9213973799126594E-2</v>
      </c>
      <c r="J904" s="15">
        <f t="shared" si="141"/>
        <v>4.2844901456717821E-4</v>
      </c>
      <c r="K904" s="1">
        <f t="shared" si="142"/>
        <v>6.5771391186760994E-4</v>
      </c>
      <c r="L904" s="15">
        <f t="shared" si="143"/>
        <v>-2.2926489730043173E-4</v>
      </c>
      <c r="M904" s="19" t="str">
        <f t="shared" si="147"/>
        <v>Compra</v>
      </c>
      <c r="N904" s="10">
        <f t="shared" si="148"/>
        <v>4.2844901456717821E-4</v>
      </c>
      <c r="O904" s="5">
        <f t="shared" si="146"/>
        <v>-3.2354706745928108E-2</v>
      </c>
      <c r="P904" s="5"/>
      <c r="Q904" s="5"/>
      <c r="R904" s="5"/>
      <c r="T904" s="12">
        <v>878</v>
      </c>
      <c r="U904" s="12">
        <v>-2.0896054951355771E-3</v>
      </c>
      <c r="V904" s="12">
        <v>3.5011416194724129E-2</v>
      </c>
    </row>
    <row r="905" spans="1:22" x14ac:dyDescent="0.25">
      <c r="A905" s="3">
        <v>39826</v>
      </c>
      <c r="B905" s="1">
        <v>2345</v>
      </c>
      <c r="C905" s="1">
        <v>2346</v>
      </c>
      <c r="D905" s="1">
        <v>2308</v>
      </c>
      <c r="E905" s="1">
        <v>2335</v>
      </c>
      <c r="F905" s="10">
        <f t="shared" si="144"/>
        <v>4.2844901456717821E-4</v>
      </c>
      <c r="G905" s="1">
        <f t="shared" si="149"/>
        <v>-0.52158036586038781</v>
      </c>
      <c r="H905" s="15">
        <f t="shared" si="145"/>
        <v>2.8193832599118895E-2</v>
      </c>
      <c r="I905" s="10">
        <f t="shared" si="140"/>
        <v>-4.2643923240938131E-3</v>
      </c>
      <c r="J905" s="15">
        <f t="shared" si="141"/>
        <v>2.2269807280513865E-2</v>
      </c>
      <c r="K905" s="1">
        <f t="shared" si="142"/>
        <v>-2.5067382542655978E-3</v>
      </c>
      <c r="L905" s="15">
        <f t="shared" si="143"/>
        <v>2.4776545534779461E-2</v>
      </c>
      <c r="M905" s="19" t="str">
        <f t="shared" si="147"/>
        <v>Compra</v>
      </c>
      <c r="N905" s="10">
        <f t="shared" si="148"/>
        <v>2.2269807280513865E-2</v>
      </c>
      <c r="O905" s="5">
        <f t="shared" si="146"/>
        <v>-1.0084899465414243E-2</v>
      </c>
      <c r="P905" s="5"/>
      <c r="Q905" s="5"/>
      <c r="R905" s="5"/>
      <c r="T905" s="12">
        <v>879</v>
      </c>
      <c r="U905" s="12">
        <v>-3.5413891452707701E-3</v>
      </c>
      <c r="V905" s="12">
        <v>8.3222656392945814E-3</v>
      </c>
    </row>
    <row r="906" spans="1:22" x14ac:dyDescent="0.25">
      <c r="A906" s="3">
        <v>39827</v>
      </c>
      <c r="B906" s="1">
        <v>2320</v>
      </c>
      <c r="C906" s="1">
        <v>2391</v>
      </c>
      <c r="D906" s="1">
        <v>2301</v>
      </c>
      <c r="E906" s="1">
        <v>2387</v>
      </c>
      <c r="F906" s="10">
        <f t="shared" si="144"/>
        <v>2.2269807280513865E-2</v>
      </c>
      <c r="G906" s="1">
        <f t="shared" si="149"/>
        <v>-0.37258665337624441</v>
      </c>
      <c r="H906" s="15">
        <f t="shared" si="145"/>
        <v>4.2844901456717821E-4</v>
      </c>
      <c r="I906" s="10">
        <f t="shared" si="140"/>
        <v>2.8879310344827491E-2</v>
      </c>
      <c r="J906" s="15">
        <f t="shared" si="141"/>
        <v>-7.1219103477168089E-3</v>
      </c>
      <c r="K906" s="1">
        <f t="shared" si="142"/>
        <v>-8.665627607277787E-4</v>
      </c>
      <c r="L906" s="15">
        <f t="shared" si="143"/>
        <v>-6.2553475869890299E-3</v>
      </c>
      <c r="M906" s="19" t="str">
        <f t="shared" si="147"/>
        <v>Venda</v>
      </c>
      <c r="N906" s="10">
        <f t="shared" si="148"/>
        <v>7.1219103477168089E-3</v>
      </c>
      <c r="O906" s="5">
        <f t="shared" si="146"/>
        <v>-2.9629891176974343E-3</v>
      </c>
      <c r="P906" s="5"/>
      <c r="Q906" s="5"/>
      <c r="R906" s="5"/>
      <c r="T906" s="12">
        <v>880</v>
      </c>
      <c r="U906" s="12">
        <v>-3.243148699118428E-3</v>
      </c>
      <c r="V906" s="12">
        <v>-2.5305622117693636E-2</v>
      </c>
    </row>
    <row r="907" spans="1:22" x14ac:dyDescent="0.25">
      <c r="A907" s="3">
        <v>39828</v>
      </c>
      <c r="B907" s="1">
        <v>2385</v>
      </c>
      <c r="C907" s="1">
        <v>2408.5</v>
      </c>
      <c r="D907" s="1">
        <v>2360</v>
      </c>
      <c r="E907" s="1">
        <v>2370</v>
      </c>
      <c r="F907" s="10">
        <f t="shared" si="144"/>
        <v>-7.1219103477168089E-3</v>
      </c>
      <c r="G907" s="1">
        <f t="shared" si="149"/>
        <v>-0.82687839054693413</v>
      </c>
      <c r="H907" s="15">
        <f t="shared" si="145"/>
        <v>2.2269807280513865E-2</v>
      </c>
      <c r="I907" s="10">
        <f t="shared" si="140"/>
        <v>-6.2893081761006275E-3</v>
      </c>
      <c r="J907" s="15">
        <f t="shared" si="141"/>
        <v>-1.2658227848101222E-2</v>
      </c>
      <c r="K907" s="1">
        <f t="shared" si="142"/>
        <v>-1.912591342411488E-3</v>
      </c>
      <c r="L907" s="15">
        <f t="shared" si="143"/>
        <v>-1.0745636505689734E-2</v>
      </c>
      <c r="M907" s="19" t="str">
        <f t="shared" si="147"/>
        <v>Compra</v>
      </c>
      <c r="N907" s="10">
        <f t="shared" si="148"/>
        <v>-1.2658227848101222E-2</v>
      </c>
      <c r="O907" s="5">
        <f t="shared" si="146"/>
        <v>-1.5621216965798657E-2</v>
      </c>
      <c r="P907" s="5"/>
      <c r="Q907" s="5"/>
      <c r="R907" s="5"/>
      <c r="T907" s="12">
        <v>881</v>
      </c>
      <c r="U907" s="12">
        <v>9.3270710244477712E-5</v>
      </c>
      <c r="V907" s="12">
        <v>3.4600606840775899E-2</v>
      </c>
    </row>
    <row r="908" spans="1:22" x14ac:dyDescent="0.25">
      <c r="A908" s="3">
        <v>39829</v>
      </c>
      <c r="B908" s="1">
        <v>2353</v>
      </c>
      <c r="C908" s="1">
        <v>2360</v>
      </c>
      <c r="D908" s="1">
        <v>2320</v>
      </c>
      <c r="E908" s="1">
        <v>2340</v>
      </c>
      <c r="F908" s="10">
        <f t="shared" si="144"/>
        <v>-1.2658227848101222E-2</v>
      </c>
      <c r="G908" s="1">
        <f t="shared" si="149"/>
        <v>-0.46250629173885388</v>
      </c>
      <c r="H908" s="15">
        <f t="shared" si="145"/>
        <v>-7.1219103477168089E-3</v>
      </c>
      <c r="I908" s="10">
        <f t="shared" si="140"/>
        <v>-5.5248618784530246E-3</v>
      </c>
      <c r="J908" s="15">
        <f t="shared" si="141"/>
        <v>5.9829059829059617E-3</v>
      </c>
      <c r="K908" s="1">
        <f t="shared" si="142"/>
        <v>6.1187108576978575E-4</v>
      </c>
      <c r="L908" s="15">
        <f t="shared" si="143"/>
        <v>5.3710348971361763E-3</v>
      </c>
      <c r="M908" s="19" t="str">
        <f t="shared" si="147"/>
        <v>Compra</v>
      </c>
      <c r="N908" s="10">
        <f t="shared" si="148"/>
        <v>5.9829059829059617E-3</v>
      </c>
      <c r="O908" s="5">
        <f t="shared" si="146"/>
        <v>-9.6383109828926949E-3</v>
      </c>
      <c r="P908" s="5"/>
      <c r="Q908" s="5"/>
      <c r="R908" s="5"/>
      <c r="T908" s="12">
        <v>882</v>
      </c>
      <c r="U908" s="12">
        <v>9.052126880050805E-4</v>
      </c>
      <c r="V908" s="12">
        <v>-1.3922964167295044E-2</v>
      </c>
    </row>
    <row r="909" spans="1:22" x14ac:dyDescent="0.25">
      <c r="A909" s="3">
        <v>39832</v>
      </c>
      <c r="B909" s="1">
        <v>2335</v>
      </c>
      <c r="C909" s="1">
        <v>2355</v>
      </c>
      <c r="D909" s="1">
        <v>2324</v>
      </c>
      <c r="E909" s="1">
        <v>2354</v>
      </c>
      <c r="F909" s="10">
        <f t="shared" si="144"/>
        <v>5.9829059829059617E-3</v>
      </c>
      <c r="G909" s="1">
        <f t="shared" si="149"/>
        <v>-0.13600796952356078</v>
      </c>
      <c r="H909" s="15">
        <f t="shared" si="145"/>
        <v>-1.2658227848101222E-2</v>
      </c>
      <c r="I909" s="10">
        <f t="shared" si="140"/>
        <v>8.1370449678801471E-3</v>
      </c>
      <c r="J909" s="15">
        <f t="shared" si="141"/>
        <v>1.3593882752761299E-2</v>
      </c>
      <c r="K909" s="1">
        <f t="shared" si="142"/>
        <v>7.4638069179637739E-4</v>
      </c>
      <c r="L909" s="15">
        <f t="shared" si="143"/>
        <v>1.2847502060964923E-2</v>
      </c>
      <c r="M909" s="19" t="str">
        <f t="shared" si="147"/>
        <v>Compra</v>
      </c>
      <c r="N909" s="10">
        <f t="shared" si="148"/>
        <v>1.3593882752761299E-2</v>
      </c>
      <c r="O909" s="5">
        <f t="shared" si="146"/>
        <v>3.9555717698686044E-3</v>
      </c>
      <c r="P909" s="5"/>
      <c r="Q909" s="5"/>
      <c r="R909" s="5"/>
      <c r="T909" s="12">
        <v>883</v>
      </c>
      <c r="U909" s="12">
        <v>-2.8441265899815694E-3</v>
      </c>
      <c r="V909" s="12">
        <v>-1.2743403386037629E-2</v>
      </c>
    </row>
    <row r="910" spans="1:22" x14ac:dyDescent="0.25">
      <c r="A910" s="3">
        <v>39833</v>
      </c>
      <c r="B910" s="1">
        <v>2375</v>
      </c>
      <c r="C910" s="1">
        <v>2386.5</v>
      </c>
      <c r="D910" s="1">
        <v>2355</v>
      </c>
      <c r="E910" s="1">
        <v>2386</v>
      </c>
      <c r="F910" s="10">
        <f t="shared" si="144"/>
        <v>1.3593882752761299E-2</v>
      </c>
      <c r="G910" s="1">
        <f t="shared" si="149"/>
        <v>-0.1273623399808774</v>
      </c>
      <c r="H910" s="15">
        <f t="shared" si="145"/>
        <v>5.9829059829059617E-3</v>
      </c>
      <c r="I910" s="10">
        <f t="shared" si="140"/>
        <v>4.63157894736832E-3</v>
      </c>
      <c r="J910" s="15">
        <f t="shared" si="141"/>
        <v>-1.5507124895222102E-2</v>
      </c>
      <c r="K910" s="1">
        <f t="shared" si="142"/>
        <v>-8.0529006445147037E-4</v>
      </c>
      <c r="L910" s="15">
        <f t="shared" si="143"/>
        <v>-1.4701834830770632E-2</v>
      </c>
      <c r="M910" s="19" t="str">
        <f t="shared" si="147"/>
        <v>Venda</v>
      </c>
      <c r="N910" s="10">
        <f t="shared" si="148"/>
        <v>1.5507124895222102E-2</v>
      </c>
      <c r="O910" s="5">
        <f t="shared" si="146"/>
        <v>1.9462696665090706E-2</v>
      </c>
      <c r="P910" s="5"/>
      <c r="Q910" s="5"/>
      <c r="R910" s="5"/>
      <c r="T910" s="12">
        <v>884</v>
      </c>
      <c r="U910" s="12">
        <v>1.1125254947796602E-3</v>
      </c>
      <c r="V910" s="12">
        <v>-2.9330146282436988E-2</v>
      </c>
    </row>
    <row r="911" spans="1:22" x14ac:dyDescent="0.25">
      <c r="A911" s="3">
        <v>39834</v>
      </c>
      <c r="B911" s="1">
        <v>2370</v>
      </c>
      <c r="C911" s="1">
        <v>2380</v>
      </c>
      <c r="D911" s="1">
        <v>2347</v>
      </c>
      <c r="E911" s="1">
        <v>2349</v>
      </c>
      <c r="F911" s="10">
        <f t="shared" si="144"/>
        <v>-1.5507124895222102E-2</v>
      </c>
      <c r="G911" s="1">
        <f t="shared" si="149"/>
        <v>-0.24614150769443519</v>
      </c>
      <c r="H911" s="15">
        <f t="shared" si="145"/>
        <v>1.3593882752761299E-2</v>
      </c>
      <c r="I911" s="10">
        <f t="shared" si="140"/>
        <v>-8.8607594936709333E-3</v>
      </c>
      <c r="J911" s="15">
        <f t="shared" si="141"/>
        <v>-7.23712217965089E-3</v>
      </c>
      <c r="K911" s="1">
        <f t="shared" si="142"/>
        <v>-1.1442690717267368E-3</v>
      </c>
      <c r="L911" s="15">
        <f t="shared" si="143"/>
        <v>-6.0928531079241528E-3</v>
      </c>
      <c r="M911" s="19" t="str">
        <f t="shared" si="147"/>
        <v>Compra</v>
      </c>
      <c r="N911" s="10">
        <f t="shared" si="148"/>
        <v>-7.23712217965089E-3</v>
      </c>
      <c r="O911" s="5">
        <f t="shared" si="146"/>
        <v>1.2225574485439816E-2</v>
      </c>
      <c r="P911" s="5"/>
      <c r="Q911" s="5"/>
      <c r="R911" s="5"/>
      <c r="T911" s="12">
        <v>885</v>
      </c>
      <c r="U911" s="12">
        <v>1.577178889163912E-3</v>
      </c>
      <c r="V911" s="12">
        <v>3.2275004507149136E-3</v>
      </c>
    </row>
    <row r="912" spans="1:22" x14ac:dyDescent="0.25">
      <c r="A912" s="3">
        <v>39835</v>
      </c>
      <c r="B912" s="1">
        <v>2340</v>
      </c>
      <c r="C912" s="1">
        <v>2360</v>
      </c>
      <c r="D912" s="1">
        <v>2323</v>
      </c>
      <c r="E912" s="1">
        <v>2332</v>
      </c>
      <c r="F912" s="10">
        <f t="shared" si="144"/>
        <v>-7.23712217965089E-3</v>
      </c>
      <c r="G912" s="1">
        <f t="shared" si="149"/>
        <v>-8.4401082567229002E-2</v>
      </c>
      <c r="H912" s="15">
        <f t="shared" si="145"/>
        <v>-1.5507124895222102E-2</v>
      </c>
      <c r="I912" s="10">
        <f t="shared" si="140"/>
        <v>-3.4188034188034067E-3</v>
      </c>
      <c r="J912" s="15">
        <f t="shared" si="141"/>
        <v>1.2864493996569415E-3</v>
      </c>
      <c r="K912" s="1">
        <f t="shared" si="142"/>
        <v>1.2630082672030088E-3</v>
      </c>
      <c r="L912" s="15">
        <f t="shared" si="143"/>
        <v>2.3441132453932718E-5</v>
      </c>
      <c r="M912" s="19" t="str">
        <f t="shared" si="147"/>
        <v>Compra</v>
      </c>
      <c r="N912" s="10">
        <f t="shared" si="148"/>
        <v>1.2864493996569415E-3</v>
      </c>
      <c r="O912" s="5">
        <f t="shared" si="146"/>
        <v>1.3512023885096758E-2</v>
      </c>
      <c r="P912" s="5"/>
      <c r="Q912" s="5"/>
      <c r="R912" s="5"/>
      <c r="T912" s="12">
        <v>886</v>
      </c>
      <c r="U912" s="12">
        <v>2.4616129173326358E-3</v>
      </c>
      <c r="V912" s="12">
        <v>-5.3722158279354906E-3</v>
      </c>
    </row>
    <row r="913" spans="1:22" x14ac:dyDescent="0.25">
      <c r="A913" s="3">
        <v>39836</v>
      </c>
      <c r="B913" s="1">
        <v>2353</v>
      </c>
      <c r="C913" s="1">
        <v>2370</v>
      </c>
      <c r="D913" s="1">
        <v>2325.5</v>
      </c>
      <c r="E913" s="1">
        <v>2335</v>
      </c>
      <c r="F913" s="10">
        <f t="shared" si="144"/>
        <v>1.2864493996569415E-3</v>
      </c>
      <c r="G913" s="1">
        <f t="shared" si="149"/>
        <v>-0.17358108533085942</v>
      </c>
      <c r="H913" s="15">
        <f t="shared" si="145"/>
        <v>-7.23712217965089E-3</v>
      </c>
      <c r="I913" s="10">
        <f t="shared" si="140"/>
        <v>-7.6498087547811622E-3</v>
      </c>
      <c r="J913" s="15">
        <f t="shared" si="141"/>
        <v>-4.282655246252709E-3</v>
      </c>
      <c r="K913" s="1">
        <f t="shared" si="142"/>
        <v>6.4590170949630442E-4</v>
      </c>
      <c r="L913" s="15">
        <f t="shared" si="143"/>
        <v>-4.9285569557490135E-3</v>
      </c>
      <c r="M913" s="19" t="str">
        <f t="shared" si="147"/>
        <v>Compra</v>
      </c>
      <c r="N913" s="10">
        <f t="shared" si="148"/>
        <v>-4.282655246252709E-3</v>
      </c>
      <c r="O913" s="5">
        <f t="shared" si="146"/>
        <v>9.2293686388440488E-3</v>
      </c>
      <c r="P913" s="5"/>
      <c r="Q913" s="5"/>
      <c r="R913" s="5"/>
      <c r="T913" s="12">
        <v>887</v>
      </c>
      <c r="U913" s="12">
        <v>-8.2666523627001958E-4</v>
      </c>
      <c r="V913" s="12">
        <v>-2.7530298900510664E-2</v>
      </c>
    </row>
    <row r="914" spans="1:22" x14ac:dyDescent="0.25">
      <c r="A914" s="3">
        <v>39839</v>
      </c>
      <c r="B914" s="1">
        <v>2320</v>
      </c>
      <c r="C914" s="1">
        <v>2335</v>
      </c>
      <c r="D914" s="1">
        <v>2308</v>
      </c>
      <c r="E914" s="1">
        <v>2325</v>
      </c>
      <c r="F914" s="10">
        <f t="shared" si="144"/>
        <v>-4.282655246252709E-3</v>
      </c>
      <c r="G914" s="1">
        <f t="shared" si="149"/>
        <v>-7.1218004663270468E-2</v>
      </c>
      <c r="H914" s="15">
        <f t="shared" si="145"/>
        <v>1.2864493996569415E-3</v>
      </c>
      <c r="I914" s="10">
        <f t="shared" si="140"/>
        <v>2.1551724137931494E-3</v>
      </c>
      <c r="J914" s="15">
        <f t="shared" si="141"/>
        <v>8.1720430107525832E-3</v>
      </c>
      <c r="K914" s="1">
        <f t="shared" si="142"/>
        <v>-3.4063501672865247E-4</v>
      </c>
      <c r="L914" s="15">
        <f t="shared" si="143"/>
        <v>8.5126780274812353E-3</v>
      </c>
      <c r="M914" s="19" t="str">
        <f t="shared" si="147"/>
        <v>Compra</v>
      </c>
      <c r="N914" s="10">
        <f t="shared" si="148"/>
        <v>8.1720430107525832E-3</v>
      </c>
      <c r="O914" s="5">
        <f t="shared" si="146"/>
        <v>1.7401411649596632E-2</v>
      </c>
      <c r="P914" s="5"/>
      <c r="Q914" s="5"/>
      <c r="R914" s="5"/>
      <c r="T914" s="12">
        <v>888</v>
      </c>
      <c r="U914" s="12">
        <v>7.8476489891216353E-4</v>
      </c>
      <c r="V914" s="12">
        <v>1.6382617075336666E-2</v>
      </c>
    </row>
    <row r="915" spans="1:22" x14ac:dyDescent="0.25">
      <c r="A915" s="3">
        <v>39840</v>
      </c>
      <c r="B915" s="1">
        <v>2315</v>
      </c>
      <c r="C915" s="1">
        <v>2348</v>
      </c>
      <c r="D915" s="1">
        <v>2306</v>
      </c>
      <c r="E915" s="1">
        <v>2344</v>
      </c>
      <c r="F915" s="10">
        <f t="shared" si="144"/>
        <v>8.1720430107525832E-3</v>
      </c>
      <c r="G915" s="1">
        <f t="shared" si="149"/>
        <v>-0.40816103100812606</v>
      </c>
      <c r="H915" s="15">
        <f t="shared" si="145"/>
        <v>-4.282655246252709E-3</v>
      </c>
      <c r="I915" s="10">
        <f t="shared" si="140"/>
        <v>1.2526997840172749E-2</v>
      </c>
      <c r="J915" s="15">
        <f t="shared" si="141"/>
        <v>-2.7303754266211566E-2</v>
      </c>
      <c r="K915" s="1">
        <f t="shared" si="142"/>
        <v>-6.616395663340671E-5</v>
      </c>
      <c r="L915" s="15">
        <f t="shared" si="143"/>
        <v>-2.7237590309578161E-2</v>
      </c>
      <c r="M915" s="19" t="str">
        <f t="shared" si="147"/>
        <v>Venda</v>
      </c>
      <c r="N915" s="10">
        <f t="shared" si="148"/>
        <v>2.7303754266211566E-2</v>
      </c>
      <c r="O915" s="5">
        <f t="shared" si="146"/>
        <v>4.4705165915808198E-2</v>
      </c>
      <c r="P915" s="5"/>
      <c r="Q915" s="5"/>
      <c r="R915" s="5"/>
      <c r="T915" s="12">
        <v>889</v>
      </c>
      <c r="U915" s="12">
        <v>1.9109830385299722E-3</v>
      </c>
      <c r="V915" s="12">
        <v>2.5515177299022768E-2</v>
      </c>
    </row>
    <row r="916" spans="1:22" x14ac:dyDescent="0.25">
      <c r="A916" s="3">
        <v>39841</v>
      </c>
      <c r="B916" s="1">
        <v>2331</v>
      </c>
      <c r="C916" s="1">
        <v>2331</v>
      </c>
      <c r="D916" s="1">
        <v>2265</v>
      </c>
      <c r="E916" s="1">
        <v>2280</v>
      </c>
      <c r="F916" s="10">
        <f t="shared" si="144"/>
        <v>-2.7303754266211566E-2</v>
      </c>
      <c r="G916" s="1">
        <f t="shared" si="149"/>
        <v>-0.83013952133607527</v>
      </c>
      <c r="H916" s="15">
        <f t="shared" si="145"/>
        <v>8.1720430107525832E-3</v>
      </c>
      <c r="I916" s="10">
        <f t="shared" si="140"/>
        <v>-2.1879021879021909E-2</v>
      </c>
      <c r="J916" s="15">
        <f t="shared" si="141"/>
        <v>4.6052631578947789E-3</v>
      </c>
      <c r="K916" s="1">
        <f t="shared" si="142"/>
        <v>-3.1058883765655316E-4</v>
      </c>
      <c r="L916" s="15">
        <f t="shared" si="143"/>
        <v>4.9158519955513321E-3</v>
      </c>
      <c r="M916" s="19" t="str">
        <f t="shared" si="147"/>
        <v>Compra</v>
      </c>
      <c r="N916" s="10">
        <f t="shared" si="148"/>
        <v>4.6052631578947789E-3</v>
      </c>
      <c r="O916" s="5">
        <f t="shared" si="146"/>
        <v>4.9310429073702977E-2</v>
      </c>
      <c r="P916" s="5"/>
      <c r="Q916" s="5"/>
      <c r="R916" s="5"/>
      <c r="T916" s="12">
        <v>890</v>
      </c>
      <c r="U916" s="12">
        <v>-2.4378329068765652E-3</v>
      </c>
      <c r="V916" s="12">
        <v>-2.425621226766143E-2</v>
      </c>
    </row>
    <row r="917" spans="1:22" x14ac:dyDescent="0.25">
      <c r="A917" s="3">
        <v>39842</v>
      </c>
      <c r="B917" s="1">
        <v>2290</v>
      </c>
      <c r="C917" s="1">
        <v>2297.5</v>
      </c>
      <c r="D917" s="1">
        <v>2253</v>
      </c>
      <c r="E917" s="1">
        <v>2290.5</v>
      </c>
      <c r="F917" s="10">
        <f t="shared" si="144"/>
        <v>4.6052631578947789E-3</v>
      </c>
      <c r="G917" s="1">
        <f t="shared" si="149"/>
        <v>-0.70430367080686007</v>
      </c>
      <c r="H917" s="15">
        <f t="shared" si="145"/>
        <v>-2.7303754266211566E-2</v>
      </c>
      <c r="I917" s="10">
        <f t="shared" si="140"/>
        <v>2.1834061135361793E-4</v>
      </c>
      <c r="J917" s="15">
        <f t="shared" si="141"/>
        <v>1.1132940406024971E-2</v>
      </c>
      <c r="K917" s="1">
        <f t="shared" si="142"/>
        <v>2.2669259058111465E-3</v>
      </c>
      <c r="L917" s="15">
        <f t="shared" si="143"/>
        <v>8.8660145002138254E-3</v>
      </c>
      <c r="M917" s="19" t="str">
        <f t="shared" si="147"/>
        <v>Compra</v>
      </c>
      <c r="N917" s="10">
        <f t="shared" si="148"/>
        <v>1.1132940406024971E-2</v>
      </c>
      <c r="O917" s="5">
        <f t="shared" si="146"/>
        <v>6.0443369479727949E-2</v>
      </c>
      <c r="P917" s="5"/>
      <c r="Q917" s="5"/>
      <c r="R917" s="5"/>
      <c r="T917" s="12">
        <v>891</v>
      </c>
      <c r="U917" s="12">
        <v>-1.7877932283756057E-3</v>
      </c>
      <c r="V917" s="12">
        <v>1.9509312215717473E-2</v>
      </c>
    </row>
    <row r="918" spans="1:22" x14ac:dyDescent="0.25">
      <c r="A918" s="3">
        <v>39843</v>
      </c>
      <c r="B918" s="1">
        <v>2300</v>
      </c>
      <c r="C918" s="1">
        <v>2320</v>
      </c>
      <c r="D918" s="1">
        <v>2290</v>
      </c>
      <c r="E918" s="1">
        <v>2316</v>
      </c>
      <c r="F918" s="10">
        <f t="shared" si="144"/>
        <v>1.1132940406024971E-2</v>
      </c>
      <c r="G918" s="1">
        <f t="shared" si="149"/>
        <v>-0.46082501772659501</v>
      </c>
      <c r="H918" s="15">
        <f t="shared" si="145"/>
        <v>4.6052631578947789E-3</v>
      </c>
      <c r="I918" s="10">
        <f t="shared" si="140"/>
        <v>6.9565217391305278E-3</v>
      </c>
      <c r="J918" s="15">
        <f t="shared" si="141"/>
        <v>8.6355785837650689E-3</v>
      </c>
      <c r="K918" s="1">
        <f t="shared" si="142"/>
        <v>-7.0921055556008605E-4</v>
      </c>
      <c r="L918" s="15">
        <f t="shared" si="143"/>
        <v>9.3447891393251548E-3</v>
      </c>
      <c r="M918" s="19" t="str">
        <f t="shared" si="147"/>
        <v>Venda</v>
      </c>
      <c r="N918" s="10">
        <f t="shared" si="148"/>
        <v>-8.6355785837650689E-3</v>
      </c>
      <c r="O918" s="5">
        <f t="shared" si="146"/>
        <v>5.180779089596288E-2</v>
      </c>
      <c r="P918" s="5"/>
      <c r="Q918" s="5"/>
      <c r="R918" s="5"/>
      <c r="T918" s="12">
        <v>892</v>
      </c>
      <c r="U918" s="12">
        <v>1.768245671031461E-3</v>
      </c>
      <c r="V918" s="12">
        <v>-1.0889307030898805E-2</v>
      </c>
    </row>
    <row r="919" spans="1:22" x14ac:dyDescent="0.25">
      <c r="A919" s="3">
        <v>39846</v>
      </c>
      <c r="B919" s="1">
        <v>2360</v>
      </c>
      <c r="C919" s="1">
        <v>2385</v>
      </c>
      <c r="D919" s="1">
        <v>2334.5</v>
      </c>
      <c r="E919" s="1">
        <v>2336</v>
      </c>
      <c r="F919" s="10">
        <f t="shared" si="144"/>
        <v>8.6355785837650689E-3</v>
      </c>
      <c r="G919" s="1">
        <f t="shared" si="149"/>
        <v>-0.23694277472776321</v>
      </c>
      <c r="H919" s="15">
        <f t="shared" si="145"/>
        <v>1.1132940406024971E-2</v>
      </c>
      <c r="I919" s="10">
        <f t="shared" si="140"/>
        <v>-1.016949152542368E-2</v>
      </c>
      <c r="J919" s="15">
        <f t="shared" si="141"/>
        <v>-4.7089041095890183E-3</v>
      </c>
      <c r="K919" s="1">
        <f t="shared" si="142"/>
        <v>-8.9870815321812494E-4</v>
      </c>
      <c r="L919" s="15">
        <f t="shared" si="143"/>
        <v>-3.8101959563708932E-3</v>
      </c>
      <c r="M919" s="19" t="str">
        <f t="shared" si="147"/>
        <v>Venda</v>
      </c>
      <c r="N919" s="10">
        <f t="shared" si="148"/>
        <v>4.7089041095890183E-3</v>
      </c>
      <c r="O919" s="5">
        <f t="shared" si="146"/>
        <v>5.6516695005551898E-2</v>
      </c>
      <c r="P919" s="5"/>
      <c r="Q919" s="5"/>
      <c r="R919" s="5"/>
      <c r="T919" s="12">
        <v>893</v>
      </c>
      <c r="U919" s="12">
        <v>-1.5938000590946979E-3</v>
      </c>
      <c r="V919" s="12">
        <v>-8.0296309032483852E-3</v>
      </c>
    </row>
    <row r="920" spans="1:22" x14ac:dyDescent="0.25">
      <c r="A920" s="3">
        <v>39847</v>
      </c>
      <c r="B920" s="1">
        <v>2323</v>
      </c>
      <c r="C920" s="1">
        <v>2348</v>
      </c>
      <c r="D920" s="1">
        <v>2321</v>
      </c>
      <c r="E920" s="1">
        <v>2325</v>
      </c>
      <c r="F920" s="10">
        <f t="shared" si="144"/>
        <v>-4.7089041095890183E-3</v>
      </c>
      <c r="G920" s="1">
        <f t="shared" si="149"/>
        <v>-0.22806925274176487</v>
      </c>
      <c r="H920" s="15">
        <f t="shared" si="145"/>
        <v>8.6355785837650689E-3</v>
      </c>
      <c r="I920" s="10">
        <f t="shared" si="140"/>
        <v>8.6095566078348007E-4</v>
      </c>
      <c r="J920" s="15">
        <f t="shared" si="141"/>
        <v>-4.3010752688177334E-4</v>
      </c>
      <c r="K920" s="1">
        <f t="shared" si="142"/>
        <v>-9.4000182229292092E-4</v>
      </c>
      <c r="L920" s="15">
        <f t="shared" si="143"/>
        <v>5.0989429541114758E-4</v>
      </c>
      <c r="M920" s="19" t="str">
        <f t="shared" si="147"/>
        <v>Compra</v>
      </c>
      <c r="N920" s="10">
        <f t="shared" si="148"/>
        <v>-4.3010752688177334E-4</v>
      </c>
      <c r="O920" s="5">
        <f t="shared" si="146"/>
        <v>5.6086587478670125E-2</v>
      </c>
      <c r="P920" s="5"/>
      <c r="Q920" s="5"/>
      <c r="R920" s="5"/>
      <c r="T920" s="12">
        <v>894</v>
      </c>
      <c r="U920" s="12">
        <v>6.5152975256611173E-4</v>
      </c>
      <c r="V920" s="12">
        <v>1.1389027915367993E-2</v>
      </c>
    </row>
    <row r="921" spans="1:22" x14ac:dyDescent="0.25">
      <c r="A921" s="3">
        <v>39848</v>
      </c>
      <c r="B921" s="1">
        <v>2319</v>
      </c>
      <c r="C921" s="1">
        <v>2337</v>
      </c>
      <c r="D921" s="1">
        <v>2292</v>
      </c>
      <c r="E921" s="1">
        <v>2324</v>
      </c>
      <c r="F921" s="10">
        <f t="shared" si="144"/>
        <v>-4.3010752688177334E-4</v>
      </c>
      <c r="G921" s="1">
        <f t="shared" si="149"/>
        <v>1.2725094100022606E-2</v>
      </c>
      <c r="H921" s="15">
        <f t="shared" si="145"/>
        <v>-4.7089041095890183E-3</v>
      </c>
      <c r="I921" s="10">
        <f t="shared" si="140"/>
        <v>2.1561017680034045E-3</v>
      </c>
      <c r="J921" s="15">
        <f t="shared" si="141"/>
        <v>-1.1187607573149738E-2</v>
      </c>
      <c r="K921" s="1">
        <f t="shared" si="142"/>
        <v>1.7708524560266091E-4</v>
      </c>
      <c r="L921" s="15">
        <f t="shared" si="143"/>
        <v>-1.1364692818752398E-2</v>
      </c>
      <c r="M921" s="19" t="str">
        <f t="shared" si="147"/>
        <v>Compra</v>
      </c>
      <c r="N921" s="10">
        <f t="shared" si="148"/>
        <v>-1.1187607573149738E-2</v>
      </c>
      <c r="O921" s="5">
        <f t="shared" si="146"/>
        <v>4.4898979905520386E-2</v>
      </c>
      <c r="P921" s="5"/>
      <c r="Q921" s="5"/>
      <c r="R921" s="5"/>
      <c r="T921" s="12">
        <v>895</v>
      </c>
      <c r="U921" s="12">
        <v>3.1954143657060373E-4</v>
      </c>
      <c r="V921" s="12">
        <v>-2.4740330415906907E-2</v>
      </c>
    </row>
    <row r="922" spans="1:22" x14ac:dyDescent="0.25">
      <c r="A922" s="3">
        <v>39849</v>
      </c>
      <c r="B922" s="1">
        <v>2324.5</v>
      </c>
      <c r="C922" s="1">
        <v>2335</v>
      </c>
      <c r="D922" s="1">
        <v>2296</v>
      </c>
      <c r="E922" s="1">
        <v>2298</v>
      </c>
      <c r="F922" s="10">
        <f t="shared" si="144"/>
        <v>-1.1187607573149738E-2</v>
      </c>
      <c r="G922" s="1">
        <f t="shared" si="149"/>
        <v>0.59696145059481021</v>
      </c>
      <c r="H922" s="15">
        <f t="shared" si="145"/>
        <v>-4.3010752688177334E-4</v>
      </c>
      <c r="I922" s="10">
        <f t="shared" si="140"/>
        <v>-1.14003011400301E-2</v>
      </c>
      <c r="J922" s="15">
        <f t="shared" si="141"/>
        <v>-1.4360313315926909E-2</v>
      </c>
      <c r="K922" s="1">
        <f t="shared" si="142"/>
        <v>6.82637636430987E-5</v>
      </c>
      <c r="L922" s="15">
        <f t="shared" si="143"/>
        <v>-1.4428577079570008E-2</v>
      </c>
      <c r="M922" s="19" t="str">
        <f t="shared" si="147"/>
        <v>Compra</v>
      </c>
      <c r="N922" s="10">
        <f t="shared" si="148"/>
        <v>-1.4360313315926909E-2</v>
      </c>
      <c r="O922" s="5">
        <f t="shared" si="146"/>
        <v>3.0538666589593477E-2</v>
      </c>
      <c r="P922" s="5"/>
      <c r="Q922" s="5"/>
      <c r="R922" s="5"/>
      <c r="T922" s="12">
        <v>896</v>
      </c>
      <c r="U922" s="12">
        <v>-9.0085597172311397E-4</v>
      </c>
      <c r="V922" s="12">
        <v>6.4635431775425418E-3</v>
      </c>
    </row>
    <row r="923" spans="1:22" x14ac:dyDescent="0.25">
      <c r="A923" s="3">
        <v>39850</v>
      </c>
      <c r="B923" s="1">
        <v>2280</v>
      </c>
      <c r="C923" s="1">
        <v>2306</v>
      </c>
      <c r="D923" s="1">
        <v>2260</v>
      </c>
      <c r="E923" s="1">
        <v>2265</v>
      </c>
      <c r="F923" s="10">
        <f t="shared" si="144"/>
        <v>-1.4360313315926909E-2</v>
      </c>
      <c r="G923" s="1">
        <f t="shared" si="149"/>
        <v>0.69296539637282151</v>
      </c>
      <c r="H923" s="15">
        <f t="shared" si="145"/>
        <v>-1.1187607573149738E-2</v>
      </c>
      <c r="I923" s="10">
        <f t="shared" si="140"/>
        <v>-6.5789473684210176E-3</v>
      </c>
      <c r="J923" s="15">
        <f t="shared" si="141"/>
        <v>3.090507726269287E-3</v>
      </c>
      <c r="K923" s="1">
        <f t="shared" si="142"/>
        <v>8.8882736745568385E-4</v>
      </c>
      <c r="L923" s="15">
        <f t="shared" si="143"/>
        <v>2.2016803588136031E-3</v>
      </c>
      <c r="M923" s="19" t="str">
        <f t="shared" si="147"/>
        <v>Compra</v>
      </c>
      <c r="N923" s="10">
        <f t="shared" si="148"/>
        <v>3.090507726269287E-3</v>
      </c>
      <c r="O923" s="5">
        <f t="shared" si="146"/>
        <v>3.3629174315862764E-2</v>
      </c>
      <c r="P923" s="5"/>
      <c r="Q923" s="5"/>
      <c r="R923" s="5"/>
      <c r="T923" s="12">
        <v>897</v>
      </c>
      <c r="U923" s="12">
        <v>1.9878552876558221E-3</v>
      </c>
      <c r="V923" s="12">
        <v>-4.0285727628081407E-2</v>
      </c>
    </row>
    <row r="924" spans="1:22" x14ac:dyDescent="0.25">
      <c r="A924" s="3">
        <v>39853</v>
      </c>
      <c r="B924" s="1">
        <v>2259</v>
      </c>
      <c r="C924" s="1">
        <v>2275</v>
      </c>
      <c r="D924" s="1">
        <v>2246</v>
      </c>
      <c r="E924" s="1">
        <v>2272</v>
      </c>
      <c r="F924" s="10">
        <f t="shared" si="144"/>
        <v>3.090507726269287E-3</v>
      </c>
      <c r="G924" s="1">
        <f t="shared" si="149"/>
        <v>-0.1185816276961547</v>
      </c>
      <c r="H924" s="15">
        <f t="shared" si="145"/>
        <v>-1.4360313315926909E-2</v>
      </c>
      <c r="I924" s="10">
        <f t="shared" si="140"/>
        <v>5.7547587428066205E-3</v>
      </c>
      <c r="J924" s="15">
        <f t="shared" si="141"/>
        <v>2.1126760563380254E-2</v>
      </c>
      <c r="K924" s="1">
        <f t="shared" si="142"/>
        <v>9.4994870822485674E-4</v>
      </c>
      <c r="L924" s="15">
        <f t="shared" si="143"/>
        <v>2.0176811855155397E-2</v>
      </c>
      <c r="M924" s="19" t="str">
        <f t="shared" si="147"/>
        <v>Compra</v>
      </c>
      <c r="N924" s="10">
        <f t="shared" si="148"/>
        <v>2.1126760563380254E-2</v>
      </c>
      <c r="O924" s="5">
        <f t="shared" si="146"/>
        <v>5.4755934879243018E-2</v>
      </c>
      <c r="P924" s="5"/>
      <c r="Q924" s="5"/>
      <c r="R924" s="5"/>
      <c r="T924" s="12">
        <v>898</v>
      </c>
      <c r="U924" s="12">
        <v>4.679067910910344E-4</v>
      </c>
      <c r="V924" s="12">
        <v>-3.1441358118524713E-2</v>
      </c>
    </row>
    <row r="925" spans="1:22" x14ac:dyDescent="0.25">
      <c r="A925" s="3">
        <v>39854</v>
      </c>
      <c r="B925" s="1">
        <v>2280</v>
      </c>
      <c r="C925" s="1">
        <v>2330</v>
      </c>
      <c r="D925" s="1">
        <v>2251</v>
      </c>
      <c r="E925" s="1">
        <v>2320</v>
      </c>
      <c r="F925" s="10">
        <f t="shared" si="144"/>
        <v>2.1126760563380254E-2</v>
      </c>
      <c r="G925" s="1">
        <f t="shared" si="149"/>
        <v>0.84695010738876286</v>
      </c>
      <c r="H925" s="15">
        <f t="shared" si="145"/>
        <v>3.090507726269287E-3</v>
      </c>
      <c r="I925" s="10">
        <f t="shared" si="140"/>
        <v>1.7543859649122862E-2</v>
      </c>
      <c r="J925" s="15">
        <f t="shared" si="141"/>
        <v>-1.5948275862068928E-2</v>
      </c>
      <c r="K925" s="1">
        <f t="shared" si="142"/>
        <v>-9.4314978982858806E-4</v>
      </c>
      <c r="L925" s="15">
        <f t="shared" si="143"/>
        <v>-1.5005126072240339E-2</v>
      </c>
      <c r="M925" s="19" t="str">
        <f t="shared" si="147"/>
        <v>Venda</v>
      </c>
      <c r="N925" s="10">
        <f t="shared" si="148"/>
        <v>1.5948275862068928E-2</v>
      </c>
      <c r="O925" s="5">
        <f t="shared" si="146"/>
        <v>7.0704210741311946E-2</v>
      </c>
      <c r="P925" s="5"/>
      <c r="Q925" s="5"/>
      <c r="R925" s="5"/>
      <c r="T925" s="12">
        <v>899</v>
      </c>
      <c r="U925" s="12">
        <v>3.7177434300041897E-3</v>
      </c>
      <c r="V925" s="12">
        <v>3.7378146980954659E-2</v>
      </c>
    </row>
    <row r="926" spans="1:22" x14ac:dyDescent="0.25">
      <c r="A926" s="3">
        <v>39855</v>
      </c>
      <c r="B926" s="1">
        <v>2305.5</v>
      </c>
      <c r="C926" s="1">
        <v>2315</v>
      </c>
      <c r="D926" s="1">
        <v>2266</v>
      </c>
      <c r="E926" s="1">
        <v>2283</v>
      </c>
      <c r="F926" s="10">
        <f t="shared" si="144"/>
        <v>-1.5948275862068928E-2</v>
      </c>
      <c r="G926" s="1">
        <f t="shared" si="149"/>
        <v>-0.19907422249434456</v>
      </c>
      <c r="H926" s="15">
        <f t="shared" si="145"/>
        <v>2.1126760563380254E-2</v>
      </c>
      <c r="I926" s="10">
        <f t="shared" si="140"/>
        <v>-9.7592713077423454E-3</v>
      </c>
      <c r="J926" s="15">
        <f t="shared" si="141"/>
        <v>1.3140604467805517E-2</v>
      </c>
      <c r="K926" s="1">
        <f t="shared" si="142"/>
        <v>-1.7874011947170885E-3</v>
      </c>
      <c r="L926" s="15">
        <f t="shared" si="143"/>
        <v>1.4928005662522606E-2</v>
      </c>
      <c r="M926" s="19" t="str">
        <f t="shared" si="147"/>
        <v>Compra</v>
      </c>
      <c r="N926" s="10">
        <f t="shared" si="148"/>
        <v>1.3140604467805517E-2</v>
      </c>
      <c r="O926" s="5">
        <f t="shared" si="146"/>
        <v>8.3844815209117463E-2</v>
      </c>
      <c r="P926" s="5"/>
      <c r="Q926" s="5"/>
      <c r="R926" s="5"/>
      <c r="T926" s="12">
        <v>900</v>
      </c>
      <c r="U926" s="12">
        <v>1.8712707512552372E-3</v>
      </c>
      <c r="V926" s="12">
        <v>8.6550450382184806E-3</v>
      </c>
    </row>
    <row r="927" spans="1:22" x14ac:dyDescent="0.25">
      <c r="A927" s="3">
        <v>39856</v>
      </c>
      <c r="B927" s="1">
        <v>2301</v>
      </c>
      <c r="C927" s="1">
        <v>2318</v>
      </c>
      <c r="D927" s="1">
        <v>2290</v>
      </c>
      <c r="E927" s="1">
        <v>2313</v>
      </c>
      <c r="F927" s="10">
        <f t="shared" si="144"/>
        <v>1.3140604467805517E-2</v>
      </c>
      <c r="G927" s="1">
        <f t="shared" si="149"/>
        <v>-0.34685061564843916</v>
      </c>
      <c r="H927" s="15">
        <f t="shared" si="145"/>
        <v>-1.5948275862068928E-2</v>
      </c>
      <c r="I927" s="10">
        <f t="shared" si="140"/>
        <v>5.2151238591917615E-3</v>
      </c>
      <c r="J927" s="15">
        <f t="shared" si="141"/>
        <v>-2.2697795071335958E-2</v>
      </c>
      <c r="K927" s="1">
        <f t="shared" si="142"/>
        <v>1.1223249135521667E-3</v>
      </c>
      <c r="L927" s="15">
        <f t="shared" si="143"/>
        <v>-2.3820119984888123E-2</v>
      </c>
      <c r="M927" s="19" t="str">
        <f t="shared" si="147"/>
        <v>Compra</v>
      </c>
      <c r="N927" s="10">
        <f t="shared" si="148"/>
        <v>-2.2697795071335958E-2</v>
      </c>
      <c r="O927" s="5">
        <f t="shared" si="146"/>
        <v>6.1147020137781505E-2</v>
      </c>
      <c r="P927" s="5"/>
      <c r="Q927" s="5"/>
      <c r="R927" s="5"/>
      <c r="T927" s="12">
        <v>901</v>
      </c>
      <c r="U927" s="12">
        <v>-3.9256867786081643E-3</v>
      </c>
      <c r="V927" s="12">
        <v>-1.0831257665836255E-2</v>
      </c>
    </row>
    <row r="928" spans="1:22" x14ac:dyDescent="0.25">
      <c r="A928" s="3">
        <v>39857</v>
      </c>
      <c r="B928" s="1">
        <v>2295</v>
      </c>
      <c r="C928" s="1">
        <v>2298</v>
      </c>
      <c r="D928" s="1">
        <v>2260</v>
      </c>
      <c r="E928" s="1">
        <v>2260.5</v>
      </c>
      <c r="F928" s="10">
        <f t="shared" si="144"/>
        <v>-2.2697795071335958E-2</v>
      </c>
      <c r="G928" s="1">
        <f t="shared" si="149"/>
        <v>-0.76171655265497296</v>
      </c>
      <c r="H928" s="15">
        <f t="shared" si="145"/>
        <v>1.3140604467805517E-2</v>
      </c>
      <c r="I928" s="10">
        <f t="shared" si="140"/>
        <v>-1.5032679738562038E-2</v>
      </c>
      <c r="J928" s="15">
        <f t="shared" si="141"/>
        <v>9.7323600973235891E-3</v>
      </c>
      <c r="K928" s="1">
        <f t="shared" si="142"/>
        <v>-9.1303306488025443E-4</v>
      </c>
      <c r="L928" s="15">
        <f t="shared" si="143"/>
        <v>1.0645393162203844E-2</v>
      </c>
      <c r="M928" s="19" t="str">
        <f t="shared" si="147"/>
        <v>Compra</v>
      </c>
      <c r="N928" s="10">
        <f t="shared" si="148"/>
        <v>9.7323600973235891E-3</v>
      </c>
      <c r="O928" s="5">
        <f t="shared" si="146"/>
        <v>7.0879380235105094E-2</v>
      </c>
      <c r="P928" s="5"/>
      <c r="Q928" s="5"/>
      <c r="R928" s="5"/>
      <c r="T928" s="12">
        <v>902</v>
      </c>
      <c r="U928" s="12">
        <v>-6.6678052787107461E-4</v>
      </c>
      <c r="V928" s="12">
        <v>2.8860613126989971E-2</v>
      </c>
    </row>
    <row r="929" spans="1:22" x14ac:dyDescent="0.25">
      <c r="A929" s="3">
        <v>39860</v>
      </c>
      <c r="B929" s="1">
        <v>2273</v>
      </c>
      <c r="C929" s="1">
        <v>2288</v>
      </c>
      <c r="D929" s="1">
        <v>2270</v>
      </c>
      <c r="E929" s="1">
        <v>2282.5</v>
      </c>
      <c r="F929" s="10">
        <f t="shared" si="144"/>
        <v>9.7323600973235891E-3</v>
      </c>
      <c r="G929" s="1">
        <f t="shared" si="149"/>
        <v>-0.71470836791245262</v>
      </c>
      <c r="H929" s="15">
        <f t="shared" si="145"/>
        <v>-2.2697795071335958E-2</v>
      </c>
      <c r="I929" s="10">
        <f t="shared" si="140"/>
        <v>4.1794984601848384E-3</v>
      </c>
      <c r="J929" s="15">
        <f t="shared" si="141"/>
        <v>2.7382256297918905E-2</v>
      </c>
      <c r="K929" s="1">
        <f t="shared" si="142"/>
        <v>1.7711769428876191E-3</v>
      </c>
      <c r="L929" s="15">
        <f t="shared" si="143"/>
        <v>2.5611079355031287E-2</v>
      </c>
      <c r="M929" s="19" t="str">
        <f t="shared" si="147"/>
        <v>Compra</v>
      </c>
      <c r="N929" s="10">
        <f t="shared" si="148"/>
        <v>2.7382256297918905E-2</v>
      </c>
      <c r="O929" s="5">
        <f t="shared" si="146"/>
        <v>9.8261636533023999E-2</v>
      </c>
      <c r="P929" s="5"/>
      <c r="Q929" s="5"/>
      <c r="R929" s="5"/>
      <c r="T929" s="12">
        <v>903</v>
      </c>
      <c r="U929" s="12">
        <v>6.5771391186760994E-4</v>
      </c>
      <c r="V929" s="12">
        <v>-2.2926489730043173E-4</v>
      </c>
    </row>
    <row r="930" spans="1:22" x14ac:dyDescent="0.25">
      <c r="A930" s="3">
        <v>39861</v>
      </c>
      <c r="B930" s="1">
        <v>2304</v>
      </c>
      <c r="C930" s="1">
        <v>2346.5</v>
      </c>
      <c r="D930" s="1">
        <v>2302.5</v>
      </c>
      <c r="E930" s="1">
        <v>2345</v>
      </c>
      <c r="F930" s="10">
        <f t="shared" si="144"/>
        <v>2.7382256297918905E-2</v>
      </c>
      <c r="G930" s="1">
        <f t="shared" si="149"/>
        <v>-0.54929671760190291</v>
      </c>
      <c r="H930" s="15">
        <f t="shared" si="145"/>
        <v>9.7323600973235891E-3</v>
      </c>
      <c r="I930" s="10">
        <f t="shared" si="140"/>
        <v>1.779513888888884E-2</v>
      </c>
      <c r="J930" s="15">
        <f t="shared" si="141"/>
        <v>8.102345415778256E-3</v>
      </c>
      <c r="K930" s="1">
        <f t="shared" si="142"/>
        <v>-1.4052688902982339E-3</v>
      </c>
      <c r="L930" s="15">
        <f t="shared" si="143"/>
        <v>9.5076143060764898E-3</v>
      </c>
      <c r="M930" s="19" t="str">
        <f t="shared" si="147"/>
        <v>Venda</v>
      </c>
      <c r="N930" s="10">
        <f t="shared" si="148"/>
        <v>-8.102345415778256E-3</v>
      </c>
      <c r="O930" s="5">
        <f t="shared" si="146"/>
        <v>9.0159291117245743E-2</v>
      </c>
      <c r="P930" s="5"/>
      <c r="Q930" s="5"/>
      <c r="R930" s="5"/>
      <c r="T930" s="12">
        <v>904</v>
      </c>
      <c r="U930" s="12">
        <v>-2.5067382542655978E-3</v>
      </c>
      <c r="V930" s="12">
        <v>2.4776545534779461E-2</v>
      </c>
    </row>
    <row r="931" spans="1:22" x14ac:dyDescent="0.25">
      <c r="A931" s="3">
        <v>39862</v>
      </c>
      <c r="B931" s="1">
        <v>2331</v>
      </c>
      <c r="C931" s="1">
        <v>2370</v>
      </c>
      <c r="D931" s="1">
        <v>2328.5</v>
      </c>
      <c r="E931" s="1">
        <v>2364</v>
      </c>
      <c r="F931" s="10">
        <f t="shared" si="144"/>
        <v>8.102345415778256E-3</v>
      </c>
      <c r="G931" s="1">
        <f t="shared" si="149"/>
        <v>-0.18364796293379498</v>
      </c>
      <c r="H931" s="15">
        <f t="shared" si="145"/>
        <v>2.7382256297918905E-2</v>
      </c>
      <c r="I931" s="10">
        <f t="shared" si="140"/>
        <v>1.4157014157014203E-2</v>
      </c>
      <c r="J931" s="15">
        <f t="shared" si="141"/>
        <v>4.6531302876480218E-3</v>
      </c>
      <c r="K931" s="1">
        <f t="shared" si="142"/>
        <v>-2.899119452129647E-3</v>
      </c>
      <c r="L931" s="15">
        <f t="shared" si="143"/>
        <v>7.5522497397776684E-3</v>
      </c>
      <c r="M931" s="19" t="str">
        <f t="shared" si="147"/>
        <v>Compra</v>
      </c>
      <c r="N931" s="10">
        <f t="shared" si="148"/>
        <v>4.6531302876480218E-3</v>
      </c>
      <c r="O931" s="5">
        <f t="shared" si="146"/>
        <v>9.4812421404893765E-2</v>
      </c>
      <c r="P931" s="5"/>
      <c r="Q931" s="5"/>
      <c r="R931" s="5"/>
      <c r="T931" s="12">
        <v>905</v>
      </c>
      <c r="U931" s="12">
        <v>-8.665627607277787E-4</v>
      </c>
      <c r="V931" s="12">
        <v>-6.2553475869890299E-3</v>
      </c>
    </row>
    <row r="932" spans="1:22" x14ac:dyDescent="0.25">
      <c r="A932" s="3">
        <v>39863</v>
      </c>
      <c r="B932" s="1">
        <v>2335</v>
      </c>
      <c r="C932" s="1">
        <v>2379</v>
      </c>
      <c r="D932" s="1">
        <v>2323</v>
      </c>
      <c r="E932" s="1">
        <v>2375</v>
      </c>
      <c r="F932" s="10">
        <f t="shared" si="144"/>
        <v>4.6531302876480218E-3</v>
      </c>
      <c r="G932" s="1">
        <f t="shared" si="149"/>
        <v>-0.13909518971637833</v>
      </c>
      <c r="H932" s="15">
        <f t="shared" si="145"/>
        <v>8.102345415778256E-3</v>
      </c>
      <c r="I932" s="10">
        <f t="shared" si="140"/>
        <v>1.7130620985010614E-2</v>
      </c>
      <c r="J932" s="15">
        <f t="shared" si="141"/>
        <v>4.2105263157894424E-3</v>
      </c>
      <c r="K932" s="1">
        <f t="shared" si="142"/>
        <v>-1.2837677063762835E-3</v>
      </c>
      <c r="L932" s="15">
        <f t="shared" si="143"/>
        <v>5.4942940221657261E-3</v>
      </c>
      <c r="M932" s="19" t="str">
        <f t="shared" si="147"/>
        <v>Compra</v>
      </c>
      <c r="N932" s="10">
        <f t="shared" si="148"/>
        <v>4.2105263157894424E-3</v>
      </c>
      <c r="O932" s="5">
        <f t="shared" si="146"/>
        <v>9.9022947720683208E-2</v>
      </c>
      <c r="P932" s="5"/>
      <c r="Q932" s="5"/>
      <c r="R932" s="5"/>
      <c r="T932" s="12">
        <v>906</v>
      </c>
      <c r="U932" s="12">
        <v>-1.912591342411488E-3</v>
      </c>
      <c r="V932" s="12">
        <v>-1.0745636505689734E-2</v>
      </c>
    </row>
    <row r="933" spans="1:22" x14ac:dyDescent="0.25">
      <c r="A933" s="3">
        <v>39864</v>
      </c>
      <c r="B933" s="1">
        <v>2380</v>
      </c>
      <c r="C933" s="1">
        <v>2404</v>
      </c>
      <c r="D933" s="1">
        <v>2373</v>
      </c>
      <c r="E933" s="1">
        <v>2385</v>
      </c>
      <c r="F933" s="10">
        <f t="shared" si="144"/>
        <v>4.2105263157894424E-3</v>
      </c>
      <c r="G933" s="1">
        <f t="shared" si="149"/>
        <v>2.3739807025398314E-2</v>
      </c>
      <c r="H933" s="15">
        <f t="shared" si="145"/>
        <v>4.6531302876480218E-3</v>
      </c>
      <c r="I933" s="10">
        <f t="shared" si="140"/>
        <v>2.1008403361344463E-3</v>
      </c>
      <c r="J933" s="15">
        <f t="shared" si="141"/>
        <v>-5.031446540880502E-3</v>
      </c>
      <c r="K933" s="1">
        <f t="shared" si="142"/>
        <v>-6.4289096217125708E-4</v>
      </c>
      <c r="L933" s="15">
        <f t="shared" si="143"/>
        <v>-4.3885555787092452E-3</v>
      </c>
      <c r="M933" s="19" t="str">
        <f t="shared" si="147"/>
        <v>Compra</v>
      </c>
      <c r="N933" s="10">
        <f t="shared" si="148"/>
        <v>-5.031446540880502E-3</v>
      </c>
      <c r="O933" s="5">
        <f t="shared" si="146"/>
        <v>9.3991501179802706E-2</v>
      </c>
      <c r="P933" s="5"/>
      <c r="Q933" s="5"/>
      <c r="R933" s="5"/>
      <c r="T933" s="12">
        <v>907</v>
      </c>
      <c r="U933" s="12">
        <v>6.1187108576978575E-4</v>
      </c>
      <c r="V933" s="12">
        <v>5.3710348971361763E-3</v>
      </c>
    </row>
    <row r="934" spans="1:22" x14ac:dyDescent="0.25">
      <c r="A934" s="3">
        <v>39869</v>
      </c>
      <c r="B934" s="1">
        <v>2405</v>
      </c>
      <c r="C934" s="1">
        <v>2405</v>
      </c>
      <c r="D934" s="1">
        <v>2372.5</v>
      </c>
      <c r="E934" s="1">
        <v>2373</v>
      </c>
      <c r="F934" s="10">
        <f t="shared" si="144"/>
        <v>-5.031446540880502E-3</v>
      </c>
      <c r="G934" s="1">
        <f t="shared" si="149"/>
        <v>0.2721048673029936</v>
      </c>
      <c r="H934" s="15">
        <f t="shared" si="145"/>
        <v>4.2105263157894424E-3</v>
      </c>
      <c r="I934" s="10">
        <f t="shared" si="140"/>
        <v>-1.3305613305613306E-2</v>
      </c>
      <c r="J934" s="15">
        <f t="shared" si="141"/>
        <v>-8.6388537715971214E-3</v>
      </c>
      <c r="K934" s="1">
        <f t="shared" si="142"/>
        <v>-2.642948295425837E-4</v>
      </c>
      <c r="L934" s="15">
        <f t="shared" si="143"/>
        <v>-8.3745589420545375E-3</v>
      </c>
      <c r="M934" s="19" t="str">
        <f t="shared" si="147"/>
        <v>Compra</v>
      </c>
      <c r="N934" s="10">
        <f t="shared" si="148"/>
        <v>-8.6388537715971214E-3</v>
      </c>
      <c r="O934" s="5">
        <f t="shared" si="146"/>
        <v>8.5352647408205584E-2</v>
      </c>
      <c r="P934" s="5"/>
      <c r="Q934" s="5"/>
      <c r="R934" s="5"/>
      <c r="T934" s="12">
        <v>908</v>
      </c>
      <c r="U934" s="12">
        <v>7.4638069179637739E-4</v>
      </c>
      <c r="V934" s="12">
        <v>1.2847502060964923E-2</v>
      </c>
    </row>
    <row r="935" spans="1:22" x14ac:dyDescent="0.25">
      <c r="A935" s="3">
        <v>39870</v>
      </c>
      <c r="B935" s="1">
        <v>2360.5</v>
      </c>
      <c r="C935" s="1">
        <v>2362.5</v>
      </c>
      <c r="D935" s="1">
        <v>2344</v>
      </c>
      <c r="E935" s="1">
        <v>2352.5</v>
      </c>
      <c r="F935" s="10">
        <f t="shared" si="144"/>
        <v>-8.6388537715971214E-3</v>
      </c>
      <c r="G935" s="1">
        <f t="shared" si="149"/>
        <v>0.48254700297709252</v>
      </c>
      <c r="H935" s="15">
        <f t="shared" si="145"/>
        <v>-5.031446540880502E-3</v>
      </c>
      <c r="I935" s="10">
        <f t="shared" si="140"/>
        <v>-3.3891124761703528E-3</v>
      </c>
      <c r="J935" s="15">
        <f t="shared" si="141"/>
        <v>1.1264612114771477E-2</v>
      </c>
      <c r="K935" s="1">
        <f t="shared" si="142"/>
        <v>2.933968787227613E-4</v>
      </c>
      <c r="L935" s="15">
        <f t="shared" si="143"/>
        <v>1.0971215236048716E-2</v>
      </c>
      <c r="M935" s="19" t="str">
        <f t="shared" si="147"/>
        <v>Compra</v>
      </c>
      <c r="N935" s="10">
        <f t="shared" si="148"/>
        <v>1.1264612114771477E-2</v>
      </c>
      <c r="O935" s="5">
        <f t="shared" si="146"/>
        <v>9.6617259522977061E-2</v>
      </c>
      <c r="P935" s="5"/>
      <c r="Q935" s="5"/>
      <c r="R935" s="5"/>
      <c r="T935" s="12">
        <v>909</v>
      </c>
      <c r="U935" s="12">
        <v>-8.0529006445147037E-4</v>
      </c>
      <c r="V935" s="12">
        <v>-1.4701834830770632E-2</v>
      </c>
    </row>
    <row r="936" spans="1:22" x14ac:dyDescent="0.25">
      <c r="A936" s="3">
        <v>39871</v>
      </c>
      <c r="B936" s="1">
        <v>2365</v>
      </c>
      <c r="C936" s="1">
        <v>2392</v>
      </c>
      <c r="D936" s="1">
        <v>2358</v>
      </c>
      <c r="E936" s="1">
        <v>2379</v>
      </c>
      <c r="F936" s="10">
        <f t="shared" si="144"/>
        <v>1.1264612114771477E-2</v>
      </c>
      <c r="G936" s="1">
        <f t="shared" si="149"/>
        <v>-0.10845975685666291</v>
      </c>
      <c r="H936" s="15">
        <f t="shared" si="145"/>
        <v>-8.6388537715971214E-3</v>
      </c>
      <c r="I936" s="10">
        <f t="shared" si="140"/>
        <v>5.9196617336152446E-3</v>
      </c>
      <c r="J936" s="15">
        <f t="shared" si="141"/>
        <v>3.8041193778898696E-2</v>
      </c>
      <c r="K936" s="1">
        <f t="shared" si="142"/>
        <v>4.4385733739558719E-4</v>
      </c>
      <c r="L936" s="15">
        <f t="shared" si="143"/>
        <v>3.7597336441503107E-2</v>
      </c>
      <c r="M936" s="19" t="str">
        <f t="shared" si="147"/>
        <v>Compra</v>
      </c>
      <c r="N936" s="10">
        <f t="shared" si="148"/>
        <v>3.8041193778898696E-2</v>
      </c>
      <c r="O936" s="5">
        <f t="shared" si="146"/>
        <v>0.13465845330187576</v>
      </c>
      <c r="P936" s="5"/>
      <c r="Q936" s="5"/>
      <c r="R936" s="5"/>
      <c r="T936" s="12">
        <v>910</v>
      </c>
      <c r="U936" s="12">
        <v>-1.1442690717267368E-3</v>
      </c>
      <c r="V936" s="12">
        <v>-6.0928531079241528E-3</v>
      </c>
    </row>
    <row r="937" spans="1:22" x14ac:dyDescent="0.25">
      <c r="A937" s="3">
        <v>39874</v>
      </c>
      <c r="B937" s="1">
        <v>2439</v>
      </c>
      <c r="C937" s="1">
        <v>2470</v>
      </c>
      <c r="D937" s="1">
        <v>2421</v>
      </c>
      <c r="E937" s="1">
        <v>2469.5</v>
      </c>
      <c r="F937" s="10">
        <f t="shared" si="144"/>
        <v>3.8041193778898696E-2</v>
      </c>
      <c r="G937" s="1">
        <f t="shared" si="149"/>
        <v>1.2471665491310098</v>
      </c>
      <c r="H937" s="15">
        <f t="shared" si="145"/>
        <v>1.1264612114771477E-2</v>
      </c>
      <c r="I937" s="10">
        <f t="shared" si="140"/>
        <v>1.2505125051250454E-2</v>
      </c>
      <c r="J937" s="15">
        <f t="shared" si="141"/>
        <v>-1.1540797732334518E-2</v>
      </c>
      <c r="K937" s="1">
        <f t="shared" si="142"/>
        <v>-1.5769364449536392E-3</v>
      </c>
      <c r="L937" s="15">
        <f t="shared" si="143"/>
        <v>-9.9638612873808787E-3</v>
      </c>
      <c r="M937" s="19" t="str">
        <f t="shared" si="147"/>
        <v>Venda</v>
      </c>
      <c r="N937" s="10">
        <f t="shared" si="148"/>
        <v>1.1540797732334518E-2</v>
      </c>
      <c r="O937" s="5">
        <f t="shared" si="146"/>
        <v>0.14619925103421028</v>
      </c>
      <c r="P937" s="5"/>
      <c r="Q937" s="5"/>
      <c r="R937" s="5"/>
      <c r="T937" s="12">
        <v>911</v>
      </c>
      <c r="U937" s="12">
        <v>1.2630082672030088E-3</v>
      </c>
      <c r="V937" s="12">
        <v>2.3441132453932718E-5</v>
      </c>
    </row>
    <row r="938" spans="1:22" x14ac:dyDescent="0.25">
      <c r="A938" s="3">
        <v>39875</v>
      </c>
      <c r="B938" s="1">
        <v>2452</v>
      </c>
      <c r="C938" s="1">
        <v>2471</v>
      </c>
      <c r="D938" s="1">
        <v>2421</v>
      </c>
      <c r="E938" s="1">
        <v>2441</v>
      </c>
      <c r="F938" s="10">
        <f t="shared" si="144"/>
        <v>-1.1540797732334518E-2</v>
      </c>
      <c r="G938" s="1">
        <f t="shared" si="149"/>
        <v>-0.201981787631729</v>
      </c>
      <c r="H938" s="15">
        <f t="shared" si="145"/>
        <v>3.8041193778898696E-2</v>
      </c>
      <c r="I938" s="10">
        <f t="shared" si="140"/>
        <v>-4.486133768352385E-3</v>
      </c>
      <c r="J938" s="15">
        <f t="shared" si="141"/>
        <v>-2.0893076607947592E-2</v>
      </c>
      <c r="K938" s="1">
        <f t="shared" si="142"/>
        <v>-3.3931126752675955E-3</v>
      </c>
      <c r="L938" s="15">
        <f t="shared" si="143"/>
        <v>-1.7499963932679996E-2</v>
      </c>
      <c r="M938" s="19" t="str">
        <f t="shared" si="147"/>
        <v>Compra</v>
      </c>
      <c r="N938" s="10">
        <f t="shared" si="148"/>
        <v>-2.0893076607947592E-2</v>
      </c>
      <c r="O938" s="5">
        <f t="shared" si="146"/>
        <v>0.12530617442626268</v>
      </c>
      <c r="P938" s="5"/>
      <c r="Q938" s="5"/>
      <c r="R938" s="5"/>
      <c r="T938" s="12">
        <v>912</v>
      </c>
      <c r="U938" s="12">
        <v>6.4590170949630442E-4</v>
      </c>
      <c r="V938" s="12">
        <v>-4.9285569557490135E-3</v>
      </c>
    </row>
    <row r="939" spans="1:22" x14ac:dyDescent="0.25">
      <c r="A939" s="3">
        <v>39876</v>
      </c>
      <c r="B939" s="1">
        <v>2418</v>
      </c>
      <c r="C939" s="1">
        <v>2428</v>
      </c>
      <c r="D939" s="1">
        <v>2382</v>
      </c>
      <c r="E939" s="1">
        <v>2390</v>
      </c>
      <c r="F939" s="10">
        <f t="shared" si="144"/>
        <v>-2.0893076607947592E-2</v>
      </c>
      <c r="G939" s="1">
        <f t="shared" si="149"/>
        <v>8.1070554524364472E-2</v>
      </c>
      <c r="H939" s="15">
        <f t="shared" si="145"/>
        <v>-1.1540797732334518E-2</v>
      </c>
      <c r="I939" s="10">
        <f t="shared" si="140"/>
        <v>-1.1579818031430933E-2</v>
      </c>
      <c r="J939" s="15">
        <f t="shared" si="141"/>
        <v>8.7866108786611719E-3</v>
      </c>
      <c r="K939" s="1">
        <f t="shared" si="142"/>
        <v>1.0924380556320387E-3</v>
      </c>
      <c r="L939" s="15">
        <f t="shared" si="143"/>
        <v>7.6941728230291336E-3</v>
      </c>
      <c r="M939" s="19" t="str">
        <f t="shared" si="147"/>
        <v>Compra</v>
      </c>
      <c r="N939" s="10">
        <f t="shared" si="148"/>
        <v>8.7866108786611719E-3</v>
      </c>
      <c r="O939" s="5">
        <f t="shared" si="146"/>
        <v>0.13409278530492386</v>
      </c>
      <c r="P939" s="5"/>
      <c r="Q939" s="5"/>
      <c r="R939" s="5"/>
      <c r="T939" s="12">
        <v>913</v>
      </c>
      <c r="U939" s="12">
        <v>-3.4063501672865247E-4</v>
      </c>
      <c r="V939" s="12">
        <v>8.5126780274812353E-3</v>
      </c>
    </row>
    <row r="940" spans="1:22" x14ac:dyDescent="0.25">
      <c r="A940" s="3">
        <v>39877</v>
      </c>
      <c r="B940" s="1">
        <v>2413</v>
      </c>
      <c r="C940" s="1">
        <v>2421</v>
      </c>
      <c r="D940" s="1">
        <v>2392.5</v>
      </c>
      <c r="E940" s="1">
        <v>2411</v>
      </c>
      <c r="F940" s="10">
        <f t="shared" si="144"/>
        <v>8.7866108786611719E-3</v>
      </c>
      <c r="G940" s="1">
        <f t="shared" si="149"/>
        <v>-4.1965604351641692E-2</v>
      </c>
      <c r="H940" s="15">
        <f t="shared" si="145"/>
        <v>-2.0893076607947592E-2</v>
      </c>
      <c r="I940" s="10">
        <f t="shared" si="140"/>
        <v>-8.2884376295067064E-4</v>
      </c>
      <c r="J940" s="15">
        <f t="shared" si="141"/>
        <v>-8.710078805474919E-3</v>
      </c>
      <c r="K940" s="1">
        <f t="shared" si="142"/>
        <v>1.6702076809939417E-3</v>
      </c>
      <c r="L940" s="15">
        <f t="shared" si="143"/>
        <v>-1.0380286486468861E-2</v>
      </c>
      <c r="M940" s="19" t="str">
        <f t="shared" si="147"/>
        <v>Compra</v>
      </c>
      <c r="N940" s="10">
        <f t="shared" si="148"/>
        <v>-8.710078805474919E-3</v>
      </c>
      <c r="O940" s="5">
        <f t="shared" si="146"/>
        <v>0.12538270649944894</v>
      </c>
      <c r="P940" s="5"/>
      <c r="Q940" s="5"/>
      <c r="R940" s="5"/>
      <c r="T940" s="12">
        <v>914</v>
      </c>
      <c r="U940" s="12">
        <v>-6.616395663340671E-5</v>
      </c>
      <c r="V940" s="12">
        <v>-2.7237590309578161E-2</v>
      </c>
    </row>
    <row r="941" spans="1:22" x14ac:dyDescent="0.25">
      <c r="A941" s="3">
        <v>39878</v>
      </c>
      <c r="B941" s="1">
        <v>2401.5</v>
      </c>
      <c r="C941" s="1">
        <v>2414</v>
      </c>
      <c r="D941" s="1">
        <v>2383</v>
      </c>
      <c r="E941" s="1">
        <v>2390</v>
      </c>
      <c r="F941" s="10">
        <f t="shared" si="144"/>
        <v>-8.710078805474919E-3</v>
      </c>
      <c r="G941" s="1">
        <f t="shared" si="149"/>
        <v>-2.807823867551941E-2</v>
      </c>
      <c r="H941" s="15">
        <f t="shared" si="145"/>
        <v>8.7866108786611719E-3</v>
      </c>
      <c r="I941" s="10">
        <f t="shared" si="140"/>
        <v>-4.7886737455756778E-3</v>
      </c>
      <c r="J941" s="15">
        <f t="shared" si="141"/>
        <v>3.5564853556484533E-3</v>
      </c>
      <c r="K941" s="1">
        <f t="shared" si="142"/>
        <v>-8.3843052677687487E-4</v>
      </c>
      <c r="L941" s="15">
        <f t="shared" si="143"/>
        <v>4.3949158824253282E-3</v>
      </c>
      <c r="M941" s="19" t="str">
        <f t="shared" si="147"/>
        <v>Compra</v>
      </c>
      <c r="N941" s="10">
        <f t="shared" si="148"/>
        <v>3.5564853556484533E-3</v>
      </c>
      <c r="O941" s="5">
        <f t="shared" si="146"/>
        <v>0.12893919185509739</v>
      </c>
      <c r="P941" s="5"/>
      <c r="Q941" s="5"/>
      <c r="R941" s="5"/>
      <c r="T941" s="12">
        <v>915</v>
      </c>
      <c r="U941" s="12">
        <v>-3.1058883765655316E-4</v>
      </c>
      <c r="V941" s="12">
        <v>4.9158519955513321E-3</v>
      </c>
    </row>
    <row r="942" spans="1:22" x14ac:dyDescent="0.25">
      <c r="A942" s="3">
        <v>39881</v>
      </c>
      <c r="B942" s="1">
        <v>2410</v>
      </c>
      <c r="C942" s="1">
        <v>2410</v>
      </c>
      <c r="D942" s="1">
        <v>2381</v>
      </c>
      <c r="E942" s="1">
        <v>2398.5</v>
      </c>
      <c r="F942" s="10">
        <f t="shared" si="144"/>
        <v>3.5564853556484533E-3</v>
      </c>
      <c r="G942" s="1">
        <f t="shared" si="149"/>
        <v>-0.2108906036837416</v>
      </c>
      <c r="H942" s="15">
        <f t="shared" si="145"/>
        <v>-8.710078805474919E-3</v>
      </c>
      <c r="I942" s="10">
        <f t="shared" si="140"/>
        <v>-4.7717842323651283E-3</v>
      </c>
      <c r="J942" s="15">
        <f t="shared" si="141"/>
        <v>-1.8970189701897011E-2</v>
      </c>
      <c r="K942" s="1">
        <f t="shared" si="142"/>
        <v>7.106612456079601E-4</v>
      </c>
      <c r="L942" s="15">
        <f t="shared" si="143"/>
        <v>-1.968085094750497E-2</v>
      </c>
      <c r="M942" s="19" t="str">
        <f t="shared" si="147"/>
        <v>Compra</v>
      </c>
      <c r="N942" s="10">
        <f t="shared" si="148"/>
        <v>-1.8970189701897011E-2</v>
      </c>
      <c r="O942" s="5">
        <f t="shared" si="146"/>
        <v>0.10996900215320038</v>
      </c>
      <c r="P942" s="5"/>
      <c r="Q942" s="5"/>
      <c r="R942" s="5"/>
      <c r="T942" s="12">
        <v>916</v>
      </c>
      <c r="U942" s="12">
        <v>2.2669259058111465E-3</v>
      </c>
      <c r="V942" s="12">
        <v>8.8660145002138254E-3</v>
      </c>
    </row>
    <row r="943" spans="1:22" x14ac:dyDescent="0.25">
      <c r="A943" s="3">
        <v>39882</v>
      </c>
      <c r="B943" s="1">
        <v>2375</v>
      </c>
      <c r="C943" s="1">
        <v>2378</v>
      </c>
      <c r="D943" s="1">
        <v>2350</v>
      </c>
      <c r="E943" s="1">
        <v>2353</v>
      </c>
      <c r="F943" s="10">
        <f t="shared" si="144"/>
        <v>-1.8970189701897011E-2</v>
      </c>
      <c r="G943" s="1">
        <f t="shared" si="149"/>
        <v>-0.57262085771508131</v>
      </c>
      <c r="H943" s="15">
        <f t="shared" si="145"/>
        <v>3.5564853556484533E-3</v>
      </c>
      <c r="I943" s="10">
        <f t="shared" si="140"/>
        <v>-9.263157894736862E-3</v>
      </c>
      <c r="J943" s="15">
        <f t="shared" si="141"/>
        <v>1.2749681257968604E-3</v>
      </c>
      <c r="K943" s="1">
        <f t="shared" si="142"/>
        <v>-2.2595186286779583E-4</v>
      </c>
      <c r="L943" s="15">
        <f t="shared" si="143"/>
        <v>1.5009199886646561E-3</v>
      </c>
      <c r="M943" s="19" t="str">
        <f t="shared" si="147"/>
        <v>Compra</v>
      </c>
      <c r="N943" s="10">
        <f t="shared" si="148"/>
        <v>1.2749681257968604E-3</v>
      </c>
      <c r="O943" s="5">
        <f t="shared" si="146"/>
        <v>0.11124397027899724</v>
      </c>
      <c r="P943" s="5"/>
      <c r="Q943" s="5"/>
      <c r="R943" s="5"/>
      <c r="T943" s="12">
        <v>917</v>
      </c>
      <c r="U943" s="12">
        <v>-7.0921055556008605E-4</v>
      </c>
      <c r="V943" s="12">
        <v>9.3447891393251548E-3</v>
      </c>
    </row>
    <row r="944" spans="1:22" x14ac:dyDescent="0.25">
      <c r="A944" s="3">
        <v>39883</v>
      </c>
      <c r="B944" s="1">
        <v>2335</v>
      </c>
      <c r="C944" s="1">
        <v>2365</v>
      </c>
      <c r="D944" s="1">
        <v>2326</v>
      </c>
      <c r="E944" s="1">
        <v>2356</v>
      </c>
      <c r="F944" s="10">
        <f t="shared" si="144"/>
        <v>1.2749681257968604E-3</v>
      </c>
      <c r="G944" s="1">
        <f t="shared" si="149"/>
        <v>-0.69275407695368507</v>
      </c>
      <c r="H944" s="15">
        <f t="shared" si="145"/>
        <v>-1.8970189701897011E-2</v>
      </c>
      <c r="I944" s="10">
        <f t="shared" si="140"/>
        <v>8.9935760171306889E-3</v>
      </c>
      <c r="J944" s="15">
        <f t="shared" si="141"/>
        <v>-1.9100169779286968E-2</v>
      </c>
      <c r="K944" s="1">
        <f t="shared" si="142"/>
        <v>1.3294228553969996E-3</v>
      </c>
      <c r="L944" s="15">
        <f t="shared" si="143"/>
        <v>-2.0429592634683968E-2</v>
      </c>
      <c r="M944" s="19" t="str">
        <f t="shared" si="147"/>
        <v>Compra</v>
      </c>
      <c r="N944" s="10">
        <f t="shared" si="148"/>
        <v>-1.9100169779286968E-2</v>
      </c>
      <c r="O944" s="5">
        <f t="shared" si="146"/>
        <v>9.2143800499710271E-2</v>
      </c>
      <c r="P944" s="5"/>
      <c r="Q944" s="5"/>
      <c r="R944" s="5"/>
      <c r="T944" s="12">
        <v>918</v>
      </c>
      <c r="U944" s="12">
        <v>-8.9870815321812494E-4</v>
      </c>
      <c r="V944" s="12">
        <v>-3.8101959563708932E-3</v>
      </c>
    </row>
    <row r="945" spans="1:22" x14ac:dyDescent="0.25">
      <c r="A945" s="3">
        <v>39884</v>
      </c>
      <c r="B945" s="1">
        <v>2356</v>
      </c>
      <c r="C945" s="1">
        <v>2356</v>
      </c>
      <c r="D945" s="1">
        <v>2305</v>
      </c>
      <c r="E945" s="1">
        <v>2311</v>
      </c>
      <c r="F945" s="10">
        <f t="shared" si="144"/>
        <v>-1.9100169779286968E-2</v>
      </c>
      <c r="G945" s="1">
        <f t="shared" si="149"/>
        <v>-0.70026636087117866</v>
      </c>
      <c r="H945" s="15">
        <f t="shared" si="145"/>
        <v>1.2749681257968604E-3</v>
      </c>
      <c r="I945" s="10">
        <f t="shared" si="140"/>
        <v>-1.9100169779286968E-2</v>
      </c>
      <c r="J945" s="15">
        <f t="shared" si="141"/>
        <v>-1.2981393336217728E-3</v>
      </c>
      <c r="K945" s="1">
        <f t="shared" si="142"/>
        <v>2.166977995881758E-4</v>
      </c>
      <c r="L945" s="15">
        <f t="shared" si="143"/>
        <v>-1.5148371332099485E-3</v>
      </c>
      <c r="M945" s="19" t="str">
        <f t="shared" si="147"/>
        <v>Compra</v>
      </c>
      <c r="N945" s="10">
        <f t="shared" si="148"/>
        <v>-1.2981393336217728E-3</v>
      </c>
      <c r="O945" s="5">
        <f t="shared" si="146"/>
        <v>9.0845661166088498E-2</v>
      </c>
      <c r="P945" s="5"/>
      <c r="Q945" s="5"/>
      <c r="R945" s="5"/>
      <c r="T945" s="12">
        <v>919</v>
      </c>
      <c r="U945" s="12">
        <v>-9.4000182229292092E-4</v>
      </c>
      <c r="V945" s="12">
        <v>5.0989429541114758E-4</v>
      </c>
    </row>
    <row r="946" spans="1:22" x14ac:dyDescent="0.25">
      <c r="A946" s="3">
        <v>39885</v>
      </c>
      <c r="B946" s="1">
        <v>2293</v>
      </c>
      <c r="C946" s="1">
        <v>2325</v>
      </c>
      <c r="D946" s="1">
        <v>2287</v>
      </c>
      <c r="E946" s="1">
        <v>2308</v>
      </c>
      <c r="F946" s="10">
        <f t="shared" si="144"/>
        <v>-1.2981393336217728E-3</v>
      </c>
      <c r="G946" s="1">
        <f t="shared" si="149"/>
        <v>-0.889963787510201</v>
      </c>
      <c r="H946" s="15">
        <f t="shared" si="145"/>
        <v>-1.9100169779286968E-2</v>
      </c>
      <c r="I946" s="10">
        <f t="shared" si="140"/>
        <v>6.5416484954208265E-3</v>
      </c>
      <c r="J946" s="15">
        <f t="shared" si="141"/>
        <v>-6.4991334488734287E-3</v>
      </c>
      <c r="K946" s="1">
        <f t="shared" si="142"/>
        <v>1.4162115243358813E-3</v>
      </c>
      <c r="L946" s="15">
        <f t="shared" si="143"/>
        <v>-7.9153449732093095E-3</v>
      </c>
      <c r="M946" s="19" t="str">
        <f t="shared" si="147"/>
        <v>Compra</v>
      </c>
      <c r="N946" s="10">
        <f t="shared" si="148"/>
        <v>-6.4991334488734287E-3</v>
      </c>
      <c r="O946" s="5">
        <f t="shared" si="146"/>
        <v>8.434652771721507E-2</v>
      </c>
      <c r="P946" s="5"/>
      <c r="Q946" s="5"/>
      <c r="R946" s="5"/>
      <c r="T946" s="12">
        <v>920</v>
      </c>
      <c r="U946" s="12">
        <v>1.7708524560266091E-4</v>
      </c>
      <c r="V946" s="12">
        <v>-1.1364692818752398E-2</v>
      </c>
    </row>
    <row r="947" spans="1:22" x14ac:dyDescent="0.25">
      <c r="A947" s="3">
        <v>39888</v>
      </c>
      <c r="B947" s="1">
        <v>2290</v>
      </c>
      <c r="C947" s="1">
        <v>2295.5</v>
      </c>
      <c r="D947" s="1">
        <v>2268</v>
      </c>
      <c r="E947" s="1">
        <v>2293</v>
      </c>
      <c r="F947" s="10">
        <f t="shared" si="144"/>
        <v>-6.4991334488734287E-3</v>
      </c>
      <c r="G947" s="1">
        <f t="shared" si="149"/>
        <v>-0.7783463872642683</v>
      </c>
      <c r="H947" s="15">
        <f t="shared" si="145"/>
        <v>-1.2981393336217728E-3</v>
      </c>
      <c r="I947" s="10">
        <f t="shared" si="140"/>
        <v>1.3100436681223737E-3</v>
      </c>
      <c r="J947" s="15">
        <f t="shared" si="141"/>
        <v>1.0902747492367304E-3</v>
      </c>
      <c r="K947" s="1">
        <f t="shared" si="142"/>
        <v>-3.0632558147889832E-5</v>
      </c>
      <c r="L947" s="15">
        <f t="shared" si="143"/>
        <v>1.1209073073846203E-3</v>
      </c>
      <c r="M947" s="19" t="str">
        <f t="shared" si="147"/>
        <v>Compra</v>
      </c>
      <c r="N947" s="10">
        <f t="shared" si="148"/>
        <v>1.0902747492367304E-3</v>
      </c>
      <c r="O947" s="5">
        <f t="shared" si="146"/>
        <v>8.54368024664518E-2</v>
      </c>
      <c r="P947" s="5"/>
      <c r="Q947" s="5"/>
      <c r="R947" s="5"/>
      <c r="T947" s="12">
        <v>921</v>
      </c>
      <c r="U947" s="12">
        <v>6.82637636430987E-5</v>
      </c>
      <c r="V947" s="12">
        <v>-1.4428577079570008E-2</v>
      </c>
    </row>
    <row r="948" spans="1:22" x14ac:dyDescent="0.25">
      <c r="A948" s="3">
        <v>39889</v>
      </c>
      <c r="B948" s="1">
        <v>2295</v>
      </c>
      <c r="C948" s="1">
        <v>2304</v>
      </c>
      <c r="D948" s="1">
        <v>2283</v>
      </c>
      <c r="E948" s="1">
        <v>2295.5</v>
      </c>
      <c r="F948" s="10">
        <f t="shared" si="144"/>
        <v>1.0902747492367304E-3</v>
      </c>
      <c r="G948" s="1">
        <f t="shared" si="149"/>
        <v>-0.64741693661992028</v>
      </c>
      <c r="H948" s="15">
        <f t="shared" si="145"/>
        <v>-6.4991334488734287E-3</v>
      </c>
      <c r="I948" s="10">
        <f t="shared" si="140"/>
        <v>2.178649237472019E-4</v>
      </c>
      <c r="J948" s="15">
        <f t="shared" si="141"/>
        <v>-1.5900675234153727E-2</v>
      </c>
      <c r="K948" s="1">
        <f t="shared" si="142"/>
        <v>4.3895353134702569E-4</v>
      </c>
      <c r="L948" s="15">
        <f t="shared" si="143"/>
        <v>-1.6339628765500751E-2</v>
      </c>
      <c r="M948" s="19" t="str">
        <f t="shared" si="147"/>
        <v>Compra</v>
      </c>
      <c r="N948" s="10">
        <f t="shared" si="148"/>
        <v>-1.5900675234153727E-2</v>
      </c>
      <c r="O948" s="5">
        <f t="shared" si="146"/>
        <v>6.9536127232298073E-2</v>
      </c>
      <c r="P948" s="5"/>
      <c r="Q948" s="5"/>
      <c r="R948" s="5"/>
      <c r="T948" s="12">
        <v>922</v>
      </c>
      <c r="U948" s="12">
        <v>8.8882736745568385E-4</v>
      </c>
      <c r="V948" s="12">
        <v>2.2016803588136031E-3</v>
      </c>
    </row>
    <row r="949" spans="1:22" x14ac:dyDescent="0.25">
      <c r="A949" s="3">
        <v>39890</v>
      </c>
      <c r="B949" s="1">
        <v>2300</v>
      </c>
      <c r="C949" s="1">
        <v>2316</v>
      </c>
      <c r="D949" s="1">
        <v>2255</v>
      </c>
      <c r="E949" s="1">
        <v>2259</v>
      </c>
      <c r="F949" s="10">
        <f t="shared" si="144"/>
        <v>-1.5900675234153727E-2</v>
      </c>
      <c r="G949" s="1">
        <f t="shared" si="149"/>
        <v>-0.75614023761628968</v>
      </c>
      <c r="H949" s="15">
        <f t="shared" si="145"/>
        <v>1.0902747492367304E-3</v>
      </c>
      <c r="I949" s="10">
        <f t="shared" si="140"/>
        <v>-1.7826086956521769E-2</v>
      </c>
      <c r="J949" s="15">
        <f t="shared" si="141"/>
        <v>4.4267374944673143E-4</v>
      </c>
      <c r="K949" s="1">
        <f t="shared" si="142"/>
        <v>2.0796011299352839E-4</v>
      </c>
      <c r="L949" s="15">
        <f t="shared" si="143"/>
        <v>2.3471363645320305E-4</v>
      </c>
      <c r="M949" s="19" t="str">
        <f t="shared" si="147"/>
        <v>Compra</v>
      </c>
      <c r="N949" s="10">
        <f t="shared" si="148"/>
        <v>4.4267374944673143E-4</v>
      </c>
      <c r="O949" s="5">
        <f t="shared" si="146"/>
        <v>6.9978800981744804E-2</v>
      </c>
      <c r="P949" s="5"/>
      <c r="Q949" s="5"/>
      <c r="R949" s="5"/>
      <c r="T949" s="12">
        <v>923</v>
      </c>
      <c r="U949" s="12">
        <v>9.4994870822485674E-4</v>
      </c>
      <c r="V949" s="12">
        <v>2.0176811855155397E-2</v>
      </c>
    </row>
    <row r="950" spans="1:22" x14ac:dyDescent="0.25">
      <c r="A950" s="3">
        <v>39891</v>
      </c>
      <c r="B950" s="1">
        <v>2235</v>
      </c>
      <c r="C950" s="1">
        <v>2270</v>
      </c>
      <c r="D950" s="1">
        <v>2232</v>
      </c>
      <c r="E950" s="1">
        <v>2260</v>
      </c>
      <c r="F950" s="10">
        <f t="shared" si="144"/>
        <v>4.4267374944673143E-4</v>
      </c>
      <c r="G950" s="1">
        <f t="shared" si="149"/>
        <v>-0.58160761027576557</v>
      </c>
      <c r="H950" s="15">
        <f t="shared" si="145"/>
        <v>-1.5900675234153727E-2</v>
      </c>
      <c r="I950" s="10">
        <f t="shared" si="140"/>
        <v>1.1185682326621871E-2</v>
      </c>
      <c r="J950" s="15">
        <f t="shared" si="141"/>
        <v>6.6371681415928752E-3</v>
      </c>
      <c r="K950" s="1">
        <f t="shared" si="142"/>
        <v>9.9893597724923624E-4</v>
      </c>
      <c r="L950" s="15">
        <f t="shared" si="143"/>
        <v>5.6382321643436394E-3</v>
      </c>
      <c r="M950" s="19" t="str">
        <f t="shared" si="147"/>
        <v>Compra</v>
      </c>
      <c r="N950" s="10">
        <f t="shared" si="148"/>
        <v>6.6371681415928752E-3</v>
      </c>
      <c r="O950" s="5">
        <f t="shared" si="146"/>
        <v>7.6615969123337679E-2</v>
      </c>
      <c r="P950" s="5"/>
      <c r="Q950" s="5"/>
      <c r="R950" s="5"/>
      <c r="T950" s="12">
        <v>924</v>
      </c>
      <c r="U950" s="12">
        <v>-9.4314978982858806E-4</v>
      </c>
      <c r="V950" s="12">
        <v>-1.5005126072240339E-2</v>
      </c>
    </row>
    <row r="951" spans="1:22" x14ac:dyDescent="0.25">
      <c r="A951" s="3">
        <v>39892</v>
      </c>
      <c r="B951" s="1">
        <v>2251</v>
      </c>
      <c r="C951" s="1">
        <v>2275</v>
      </c>
      <c r="D951" s="1">
        <v>2250</v>
      </c>
      <c r="E951" s="1">
        <v>2275</v>
      </c>
      <c r="F951" s="10">
        <f t="shared" si="144"/>
        <v>6.6371681415928752E-3</v>
      </c>
      <c r="G951" s="1">
        <f t="shared" si="149"/>
        <v>-0.41607475084727269</v>
      </c>
      <c r="H951" s="15">
        <f t="shared" si="145"/>
        <v>4.4267374944673143E-4</v>
      </c>
      <c r="I951" s="10">
        <f t="shared" si="140"/>
        <v>1.0661928031985735E-2</v>
      </c>
      <c r="J951" s="15">
        <f t="shared" si="141"/>
        <v>-1.098901098901095E-2</v>
      </c>
      <c r="K951" s="1">
        <f t="shared" si="142"/>
        <v>-4.3563065400303792E-4</v>
      </c>
      <c r="L951" s="15">
        <f t="shared" si="143"/>
        <v>-1.0553380335007911E-2</v>
      </c>
      <c r="M951" s="19" t="str">
        <f t="shared" si="147"/>
        <v>Venda</v>
      </c>
      <c r="N951" s="10">
        <f t="shared" si="148"/>
        <v>1.098901098901095E-2</v>
      </c>
      <c r="O951" s="5">
        <f t="shared" si="146"/>
        <v>8.7604980112348629E-2</v>
      </c>
      <c r="P951" s="5"/>
      <c r="Q951" s="5"/>
      <c r="R951" s="5"/>
      <c r="T951" s="12">
        <v>925</v>
      </c>
      <c r="U951" s="12">
        <v>-1.7874011947170885E-3</v>
      </c>
      <c r="V951" s="12">
        <v>1.4928005662522606E-2</v>
      </c>
    </row>
    <row r="952" spans="1:22" x14ac:dyDescent="0.25">
      <c r="A952" s="3">
        <v>39895</v>
      </c>
      <c r="B952" s="1">
        <v>2250</v>
      </c>
      <c r="C952" s="1">
        <v>2285</v>
      </c>
      <c r="D952" s="1">
        <v>2243</v>
      </c>
      <c r="E952" s="1">
        <v>2250</v>
      </c>
      <c r="F952" s="10">
        <f t="shared" si="144"/>
        <v>-1.098901098901095E-2</v>
      </c>
      <c r="G952" s="1">
        <f t="shared" si="149"/>
        <v>-0.51576044659246101</v>
      </c>
      <c r="H952" s="15">
        <f t="shared" si="145"/>
        <v>6.6371681415928752E-3</v>
      </c>
      <c r="I952" s="10">
        <f t="shared" si="140"/>
        <v>0</v>
      </c>
      <c r="J952" s="15">
        <f t="shared" si="141"/>
        <v>2.2222222222212373E-4</v>
      </c>
      <c r="K952" s="1">
        <f t="shared" si="142"/>
        <v>-7.1875814143219398E-4</v>
      </c>
      <c r="L952" s="15">
        <f t="shared" si="143"/>
        <v>9.4098036365431771E-4</v>
      </c>
      <c r="M952" s="19" t="str">
        <f t="shared" si="147"/>
        <v>Compra</v>
      </c>
      <c r="N952" s="10">
        <f t="shared" si="148"/>
        <v>2.2222222222212373E-4</v>
      </c>
      <c r="O952" s="5">
        <f t="shared" si="146"/>
        <v>8.7827202334570753E-2</v>
      </c>
      <c r="P952" s="5"/>
      <c r="Q952" s="5"/>
      <c r="R952" s="5"/>
      <c r="T952" s="12">
        <v>926</v>
      </c>
      <c r="U952" s="12">
        <v>1.1223249135521667E-3</v>
      </c>
      <c r="V952" s="12">
        <v>-2.3820119984888123E-2</v>
      </c>
    </row>
    <row r="953" spans="1:22" x14ac:dyDescent="0.25">
      <c r="A953" s="3">
        <v>39896</v>
      </c>
      <c r="B953" s="1">
        <v>2262</v>
      </c>
      <c r="C953" s="1">
        <v>2271</v>
      </c>
      <c r="D953" s="1">
        <v>2243.5</v>
      </c>
      <c r="E953" s="1">
        <v>2250.5</v>
      </c>
      <c r="F953" s="10">
        <f t="shared" si="144"/>
        <v>2.2222222222212373E-4</v>
      </c>
      <c r="G953" s="1">
        <f t="shared" si="149"/>
        <v>-0.48761422961773782</v>
      </c>
      <c r="H953" s="15">
        <f t="shared" si="145"/>
        <v>-1.098901098901095E-2</v>
      </c>
      <c r="I953" s="10">
        <f t="shared" si="140"/>
        <v>-5.0839964633068169E-3</v>
      </c>
      <c r="J953" s="15">
        <f t="shared" si="141"/>
        <v>-4.6656298600310508E-3</v>
      </c>
      <c r="K953" s="1">
        <f t="shared" si="142"/>
        <v>9.4259595006931636E-4</v>
      </c>
      <c r="L953" s="15">
        <f t="shared" si="143"/>
        <v>-5.6082258101003675E-3</v>
      </c>
      <c r="M953" s="19" t="str">
        <f t="shared" si="147"/>
        <v>Compra</v>
      </c>
      <c r="N953" s="10">
        <f t="shared" si="148"/>
        <v>-4.6656298600310508E-3</v>
      </c>
      <c r="O953" s="5">
        <f t="shared" si="146"/>
        <v>8.3161572474539702E-2</v>
      </c>
      <c r="P953" s="5"/>
      <c r="Q953" s="5"/>
      <c r="R953" s="5"/>
      <c r="T953" s="12">
        <v>927</v>
      </c>
      <c r="U953" s="12">
        <v>-9.1303306488025443E-4</v>
      </c>
      <c r="V953" s="12">
        <v>1.0645393162203844E-2</v>
      </c>
    </row>
    <row r="954" spans="1:22" x14ac:dyDescent="0.25">
      <c r="A954" s="3">
        <v>39897</v>
      </c>
      <c r="B954" s="1">
        <v>2250</v>
      </c>
      <c r="C954" s="1">
        <v>2269</v>
      </c>
      <c r="D954" s="1">
        <v>2236</v>
      </c>
      <c r="E954" s="1">
        <v>2240</v>
      </c>
      <c r="F954" s="10">
        <f t="shared" si="144"/>
        <v>-4.6656298600310508E-3</v>
      </c>
      <c r="G954" s="1">
        <f t="shared" si="149"/>
        <v>-0.33192475507781327</v>
      </c>
      <c r="H954" s="15">
        <f t="shared" si="145"/>
        <v>2.2222222222212373E-4</v>
      </c>
      <c r="I954" s="10">
        <f t="shared" si="140"/>
        <v>-4.4444444444444731E-3</v>
      </c>
      <c r="J954" s="15">
        <f t="shared" si="141"/>
        <v>4.4642857142858094E-3</v>
      </c>
      <c r="K954" s="1">
        <f t="shared" si="142"/>
        <v>-6.8765686074771982E-5</v>
      </c>
      <c r="L954" s="15">
        <f t="shared" si="143"/>
        <v>4.5330514003605812E-3</v>
      </c>
      <c r="M954" s="19" t="str">
        <f t="shared" si="147"/>
        <v>Compra</v>
      </c>
      <c r="N954" s="10">
        <f t="shared" si="148"/>
        <v>4.4642857142858094E-3</v>
      </c>
      <c r="O954" s="5">
        <f t="shared" si="146"/>
        <v>8.7625858188825512E-2</v>
      </c>
      <c r="P954" s="5"/>
      <c r="Q954" s="5"/>
      <c r="R954" s="5"/>
      <c r="T954" s="12">
        <v>928</v>
      </c>
      <c r="U954" s="12">
        <v>1.7711769428876191E-3</v>
      </c>
      <c r="V954" s="12">
        <v>2.5611079355031287E-2</v>
      </c>
    </row>
    <row r="955" spans="1:22" x14ac:dyDescent="0.25">
      <c r="A955" s="3">
        <v>39898</v>
      </c>
      <c r="B955" s="1">
        <v>2224</v>
      </c>
      <c r="C955" s="1">
        <v>2250</v>
      </c>
      <c r="D955" s="1">
        <v>2223</v>
      </c>
      <c r="E955" s="1">
        <v>2250</v>
      </c>
      <c r="F955" s="10">
        <f t="shared" si="144"/>
        <v>4.4642857142858094E-3</v>
      </c>
      <c r="G955" s="1">
        <f t="shared" si="149"/>
        <v>-0.58737698245140857</v>
      </c>
      <c r="H955" s="15">
        <f t="shared" si="145"/>
        <v>-4.6656298600310508E-3</v>
      </c>
      <c r="I955" s="10">
        <f t="shared" si="140"/>
        <v>1.1690647482014427E-2</v>
      </c>
      <c r="J955" s="15">
        <f t="shared" si="141"/>
        <v>1.777777777777767E-2</v>
      </c>
      <c r="K955" s="1">
        <f t="shared" si="142"/>
        <v>3.1915359324631121E-6</v>
      </c>
      <c r="L955" s="15">
        <f t="shared" si="143"/>
        <v>1.7774586241845206E-2</v>
      </c>
      <c r="M955" s="19" t="str">
        <f t="shared" si="147"/>
        <v>Compra</v>
      </c>
      <c r="N955" s="10">
        <f t="shared" si="148"/>
        <v>1.777777777777767E-2</v>
      </c>
      <c r="O955" s="5">
        <f t="shared" si="146"/>
        <v>0.10540363596660318</v>
      </c>
      <c r="P955" s="5"/>
      <c r="Q955" s="5"/>
      <c r="R955" s="5"/>
      <c r="T955" s="12">
        <v>929</v>
      </c>
      <c r="U955" s="12">
        <v>-1.4052688902982339E-3</v>
      </c>
      <c r="V955" s="12">
        <v>9.5076143060764898E-3</v>
      </c>
    </row>
    <row r="956" spans="1:22" x14ac:dyDescent="0.25">
      <c r="A956" s="3">
        <v>39899</v>
      </c>
      <c r="B956" s="1">
        <v>2265</v>
      </c>
      <c r="C956" s="1">
        <v>2305</v>
      </c>
      <c r="D956" s="1">
        <v>2261</v>
      </c>
      <c r="E956" s="1">
        <v>2290</v>
      </c>
      <c r="F956" s="10">
        <f t="shared" si="144"/>
        <v>1.777777777777767E-2</v>
      </c>
      <c r="G956" s="1">
        <f t="shared" si="149"/>
        <v>-5.9070576198955317E-2</v>
      </c>
      <c r="H956" s="15">
        <f t="shared" si="145"/>
        <v>4.4642857142858094E-3</v>
      </c>
      <c r="I956" s="10">
        <f t="shared" si="140"/>
        <v>1.1037527593819041E-2</v>
      </c>
      <c r="J956" s="15">
        <f t="shared" si="141"/>
        <v>1.8777292576419136E-2</v>
      </c>
      <c r="K956" s="1">
        <f t="shared" si="142"/>
        <v>-8.2897514189557734E-4</v>
      </c>
      <c r="L956" s="15">
        <f t="shared" si="143"/>
        <v>1.9606267718314713E-2</v>
      </c>
      <c r="M956" s="19" t="str">
        <f t="shared" si="147"/>
        <v>Venda</v>
      </c>
      <c r="N956" s="10">
        <f t="shared" si="148"/>
        <v>-1.8777292576419136E-2</v>
      </c>
      <c r="O956" s="5">
        <f t="shared" si="146"/>
        <v>8.6626343390184046E-2</v>
      </c>
      <c r="P956" s="5"/>
      <c r="Q956" s="5"/>
      <c r="R956" s="5"/>
      <c r="T956" s="12">
        <v>930</v>
      </c>
      <c r="U956" s="12">
        <v>-2.899119452129647E-3</v>
      </c>
      <c r="V956" s="12">
        <v>7.5522497397776684E-3</v>
      </c>
    </row>
    <row r="957" spans="1:22" x14ac:dyDescent="0.25">
      <c r="A957" s="3">
        <v>39902</v>
      </c>
      <c r="B957" s="1">
        <v>2320</v>
      </c>
      <c r="C957" s="1">
        <v>2338</v>
      </c>
      <c r="D957" s="1">
        <v>2313.5</v>
      </c>
      <c r="E957" s="1">
        <v>2333</v>
      </c>
      <c r="F957" s="10">
        <f t="shared" si="144"/>
        <v>1.8777292576419136E-2</v>
      </c>
      <c r="G957" s="1">
        <f t="shared" si="149"/>
        <v>0.72251461992223598</v>
      </c>
      <c r="H957" s="15">
        <f t="shared" si="145"/>
        <v>1.777777777777767E-2</v>
      </c>
      <c r="I957" s="10">
        <f t="shared" si="140"/>
        <v>5.6034482758620108E-3</v>
      </c>
      <c r="J957" s="15">
        <f t="shared" si="141"/>
        <v>-8.3583369052722123E-3</v>
      </c>
      <c r="K957" s="1">
        <f t="shared" si="142"/>
        <v>-1.9381140129138687E-3</v>
      </c>
      <c r="L957" s="15">
        <f t="shared" si="143"/>
        <v>-6.4202228923583432E-3</v>
      </c>
      <c r="M957" s="19" t="str">
        <f t="shared" si="147"/>
        <v>Venda</v>
      </c>
      <c r="N957" s="10">
        <f t="shared" si="148"/>
        <v>8.3583369052722123E-3</v>
      </c>
      <c r="O957" s="5">
        <f t="shared" si="146"/>
        <v>9.4984680295456259E-2</v>
      </c>
      <c r="P957" s="5"/>
      <c r="Q957" s="5"/>
      <c r="R957" s="5"/>
      <c r="T957" s="12">
        <v>931</v>
      </c>
      <c r="U957" s="12">
        <v>-1.2837677063762835E-3</v>
      </c>
      <c r="V957" s="12">
        <v>5.4942940221657261E-3</v>
      </c>
    </row>
    <row r="958" spans="1:22" x14ac:dyDescent="0.25">
      <c r="A958" s="3">
        <v>39903</v>
      </c>
      <c r="B958" s="1">
        <v>2322</v>
      </c>
      <c r="C958" s="1">
        <v>2322</v>
      </c>
      <c r="D958" s="1">
        <v>2306</v>
      </c>
      <c r="E958" s="1">
        <v>2313.5</v>
      </c>
      <c r="F958" s="10">
        <f t="shared" si="144"/>
        <v>-8.3583369052722123E-3</v>
      </c>
      <c r="G958" s="1">
        <f t="shared" si="149"/>
        <v>6.6797689695773696E-2</v>
      </c>
      <c r="H958" s="15">
        <f t="shared" si="145"/>
        <v>1.8777292576419136E-2</v>
      </c>
      <c r="I958" s="10">
        <f t="shared" si="140"/>
        <v>-3.660637381567633E-3</v>
      </c>
      <c r="J958" s="15">
        <f t="shared" si="141"/>
        <v>-1.0806137886319456E-2</v>
      </c>
      <c r="K958" s="1">
        <f t="shared" si="142"/>
        <v>-1.748856932648944E-3</v>
      </c>
      <c r="L958" s="15">
        <f t="shared" si="143"/>
        <v>-9.0572809536705115E-3</v>
      </c>
      <c r="M958" s="19" t="str">
        <f t="shared" si="147"/>
        <v>Compra</v>
      </c>
      <c r="N958" s="10">
        <f t="shared" si="148"/>
        <v>-1.0806137886319456E-2</v>
      </c>
      <c r="O958" s="5">
        <f t="shared" si="146"/>
        <v>8.4178542409136803E-2</v>
      </c>
      <c r="P958" s="5"/>
      <c r="Q958" s="5"/>
      <c r="R958" s="5"/>
      <c r="T958" s="12">
        <v>932</v>
      </c>
      <c r="U958" s="12">
        <v>-6.4289096217125708E-4</v>
      </c>
      <c r="V958" s="12">
        <v>-4.3885555787092452E-3</v>
      </c>
    </row>
    <row r="959" spans="1:22" x14ac:dyDescent="0.25">
      <c r="A959" s="3">
        <v>39904</v>
      </c>
      <c r="B959" s="1">
        <v>2320</v>
      </c>
      <c r="C959" s="1">
        <v>2325</v>
      </c>
      <c r="D959" s="1">
        <v>2288.5</v>
      </c>
      <c r="E959" s="1">
        <v>2288.5</v>
      </c>
      <c r="F959" s="10">
        <f t="shared" si="144"/>
        <v>-1.0806137886319456E-2</v>
      </c>
      <c r="G959" s="1">
        <f t="shared" si="149"/>
        <v>0.32618967543640154</v>
      </c>
      <c r="H959" s="15">
        <f t="shared" si="145"/>
        <v>-8.3583369052722123E-3</v>
      </c>
      <c r="I959" s="10">
        <f t="shared" si="140"/>
        <v>-1.357758620689653E-2</v>
      </c>
      <c r="J959" s="15">
        <f t="shared" si="141"/>
        <v>-1.8571116451824299E-2</v>
      </c>
      <c r="K959" s="1">
        <f t="shared" si="142"/>
        <v>8.3848799094519066E-4</v>
      </c>
      <c r="L959" s="15">
        <f t="shared" si="143"/>
        <v>-1.9409604442769488E-2</v>
      </c>
      <c r="M959" s="19" t="str">
        <f t="shared" si="147"/>
        <v>Compra</v>
      </c>
      <c r="N959" s="10">
        <f t="shared" si="148"/>
        <v>-1.8571116451824299E-2</v>
      </c>
      <c r="O959" s="5">
        <f t="shared" si="146"/>
        <v>6.5607425957312504E-2</v>
      </c>
      <c r="P959" s="5"/>
      <c r="Q959" s="5"/>
      <c r="R959" s="5"/>
      <c r="T959" s="12">
        <v>933</v>
      </c>
      <c r="U959" s="12">
        <v>-2.642948295425837E-4</v>
      </c>
      <c r="V959" s="12">
        <v>-8.3745589420545375E-3</v>
      </c>
    </row>
    <row r="960" spans="1:22" x14ac:dyDescent="0.25">
      <c r="A960" s="3">
        <v>39905</v>
      </c>
      <c r="B960" s="1">
        <v>2263</v>
      </c>
      <c r="C960" s="1">
        <v>2267</v>
      </c>
      <c r="D960" s="1">
        <v>2241</v>
      </c>
      <c r="E960" s="1">
        <v>2246</v>
      </c>
      <c r="F960" s="10">
        <f t="shared" si="144"/>
        <v>-1.8571116451824299E-2</v>
      </c>
      <c r="G960" s="1">
        <f t="shared" si="149"/>
        <v>0.70850209800559016</v>
      </c>
      <c r="H960" s="15">
        <f t="shared" si="145"/>
        <v>-1.0806137886319456E-2</v>
      </c>
      <c r="I960" s="10">
        <f t="shared" si="140"/>
        <v>-7.5121520106053996E-3</v>
      </c>
      <c r="J960" s="15">
        <f t="shared" si="141"/>
        <v>-1.0685663401602818E-2</v>
      </c>
      <c r="K960" s="1">
        <f t="shared" si="142"/>
        <v>8.7594280888833587E-4</v>
      </c>
      <c r="L960" s="15">
        <f t="shared" si="143"/>
        <v>-1.1561606210491154E-2</v>
      </c>
      <c r="M960" s="19" t="str">
        <f t="shared" si="147"/>
        <v>Compra</v>
      </c>
      <c r="N960" s="10">
        <f t="shared" si="148"/>
        <v>-1.0685663401602818E-2</v>
      </c>
      <c r="O960" s="5">
        <f t="shared" si="146"/>
        <v>5.4921762555709686E-2</v>
      </c>
      <c r="P960" s="5"/>
      <c r="Q960" s="5"/>
      <c r="R960" s="5"/>
      <c r="T960" s="12">
        <v>934</v>
      </c>
      <c r="U960" s="12">
        <v>2.933968787227613E-4</v>
      </c>
      <c r="V960" s="12">
        <v>1.0971215236048716E-2</v>
      </c>
    </row>
    <row r="961" spans="1:22" x14ac:dyDescent="0.25">
      <c r="A961" s="3">
        <v>39906</v>
      </c>
      <c r="B961" s="1">
        <v>2250</v>
      </c>
      <c r="C961" s="1">
        <v>2250</v>
      </c>
      <c r="D961" s="1">
        <v>2208</v>
      </c>
      <c r="E961" s="1">
        <v>2222</v>
      </c>
      <c r="F961" s="10">
        <f t="shared" si="144"/>
        <v>-1.0685663401602818E-2</v>
      </c>
      <c r="G961" s="1">
        <f t="shared" si="149"/>
        <v>0.5494896449931157</v>
      </c>
      <c r="H961" s="15">
        <f t="shared" si="145"/>
        <v>-1.8571116451824299E-2</v>
      </c>
      <c r="I961" s="10">
        <f t="shared" si="140"/>
        <v>-1.244444444444448E-2</v>
      </c>
      <c r="J961" s="15">
        <f t="shared" si="141"/>
        <v>5.850585058505775E-3</v>
      </c>
      <c r="K961" s="1">
        <f t="shared" si="142"/>
        <v>1.686565128296512E-3</v>
      </c>
      <c r="L961" s="15">
        <f t="shared" si="143"/>
        <v>4.1640199302092635E-3</v>
      </c>
      <c r="M961" s="19" t="str">
        <f t="shared" si="147"/>
        <v>Compra</v>
      </c>
      <c r="N961" s="10">
        <f t="shared" si="148"/>
        <v>5.850585058505775E-3</v>
      </c>
      <c r="O961" s="5">
        <f t="shared" si="146"/>
        <v>6.0772347614215461E-2</v>
      </c>
      <c r="P961" s="5"/>
      <c r="Q961" s="5"/>
      <c r="R961" s="5"/>
      <c r="T961" s="12">
        <v>935</v>
      </c>
      <c r="U961" s="12">
        <v>4.4385733739558719E-4</v>
      </c>
      <c r="V961" s="12">
        <v>3.7597336441503107E-2</v>
      </c>
    </row>
    <row r="962" spans="1:22" x14ac:dyDescent="0.25">
      <c r="A962" s="3">
        <v>39909</v>
      </c>
      <c r="B962" s="1">
        <v>2220</v>
      </c>
      <c r="C962" s="1">
        <v>2245</v>
      </c>
      <c r="D962" s="1">
        <v>2216</v>
      </c>
      <c r="E962" s="1">
        <v>2235</v>
      </c>
      <c r="F962" s="10">
        <f t="shared" si="144"/>
        <v>5.850585058505775E-3</v>
      </c>
      <c r="G962" s="1">
        <f t="shared" si="149"/>
        <v>2.1386370641610326E-2</v>
      </c>
      <c r="H962" s="15">
        <f t="shared" si="145"/>
        <v>-1.0685663401602818E-2</v>
      </c>
      <c r="I962" s="10">
        <f t="shared" si="140"/>
        <v>6.7567567567567988E-3</v>
      </c>
      <c r="J962" s="15">
        <f t="shared" si="141"/>
        <v>-2.2371364653244186E-3</v>
      </c>
      <c r="K962" s="1">
        <f t="shared" si="142"/>
        <v>5.9182319149233978E-4</v>
      </c>
      <c r="L962" s="15">
        <f t="shared" si="143"/>
        <v>-2.8289596568167583E-3</v>
      </c>
      <c r="M962" s="19" t="str">
        <f t="shared" si="147"/>
        <v>Compra</v>
      </c>
      <c r="N962" s="10">
        <f t="shared" si="148"/>
        <v>-2.2371364653244186E-3</v>
      </c>
      <c r="O962" s="5">
        <f t="shared" si="146"/>
        <v>5.8535211148891042E-2</v>
      </c>
      <c r="P962" s="5"/>
      <c r="Q962" s="5"/>
      <c r="R962" s="5"/>
      <c r="T962" s="12">
        <v>936</v>
      </c>
      <c r="U962" s="12">
        <v>-1.5769364449536392E-3</v>
      </c>
      <c r="V962" s="12">
        <v>-9.9638612873808787E-3</v>
      </c>
    </row>
    <row r="963" spans="1:22" x14ac:dyDescent="0.25">
      <c r="A963" s="3">
        <v>39910</v>
      </c>
      <c r="B963" s="1">
        <v>2252</v>
      </c>
      <c r="C963" s="1">
        <v>2256</v>
      </c>
      <c r="D963" s="1">
        <v>2228</v>
      </c>
      <c r="E963" s="1">
        <v>2230</v>
      </c>
      <c r="F963" s="10">
        <f t="shared" si="144"/>
        <v>-2.2371364653244186E-3</v>
      </c>
      <c r="G963" s="1">
        <f t="shared" si="149"/>
        <v>0.32602403681893477</v>
      </c>
      <c r="H963" s="15">
        <f t="shared" si="145"/>
        <v>5.850585058505775E-3</v>
      </c>
      <c r="I963" s="10">
        <f t="shared" ref="I963:I1026" si="150">(E963/B963)-1</f>
        <v>-9.7690941385435437E-3</v>
      </c>
      <c r="J963" s="15">
        <f t="shared" ref="J963:J1026" si="151">F964</f>
        <v>-8.0717488789238123E-3</v>
      </c>
      <c r="K963" s="1">
        <f t="shared" ref="K963:K1026" si="152">$U$17+G963*$U$18+H963*$U$19+I963*$U$20</f>
        <v>-4.9598718622558934E-4</v>
      </c>
      <c r="L963" s="15">
        <f t="shared" ref="L963:L1026" si="153">J963-K963</f>
        <v>-7.5757616926982229E-3</v>
      </c>
      <c r="M963" s="19" t="str">
        <f t="shared" si="147"/>
        <v>Compra</v>
      </c>
      <c r="N963" s="10">
        <f t="shared" si="148"/>
        <v>-8.0717488789238123E-3</v>
      </c>
      <c r="O963" s="5">
        <f t="shared" si="146"/>
        <v>5.046346226996723E-2</v>
      </c>
      <c r="P963" s="5"/>
      <c r="Q963" s="5"/>
      <c r="R963" s="5"/>
      <c r="T963" s="12">
        <v>937</v>
      </c>
      <c r="U963" s="12">
        <v>-3.3931126752675955E-3</v>
      </c>
      <c r="V963" s="12">
        <v>-1.7499963932679996E-2</v>
      </c>
    </row>
    <row r="964" spans="1:22" x14ac:dyDescent="0.25">
      <c r="A964" s="3">
        <v>39911</v>
      </c>
      <c r="B964" s="1">
        <v>2225</v>
      </c>
      <c r="C964" s="1">
        <v>2225</v>
      </c>
      <c r="D964" s="1">
        <v>2203</v>
      </c>
      <c r="E964" s="1">
        <v>2212</v>
      </c>
      <c r="F964" s="10">
        <f t="shared" ref="F964:F1027" si="154">E964/E963-1</f>
        <v>-8.0717488789238123E-3</v>
      </c>
      <c r="G964" s="1">
        <f t="shared" si="149"/>
        <v>0.27421005726809539</v>
      </c>
      <c r="H964" s="15">
        <f t="shared" ref="H964:H1027" si="155">F963</f>
        <v>-2.2371364653244186E-3</v>
      </c>
      <c r="I964" s="10">
        <f t="shared" si="150"/>
        <v>-5.8426966292134397E-3</v>
      </c>
      <c r="J964" s="15">
        <f t="shared" si="151"/>
        <v>-1.446654611211573E-2</v>
      </c>
      <c r="K964" s="1">
        <f t="shared" si="152"/>
        <v>1.2500584733825623E-4</v>
      </c>
      <c r="L964" s="15">
        <f t="shared" si="153"/>
        <v>-1.4591551959453986E-2</v>
      </c>
      <c r="M964" s="19" t="str">
        <f t="shared" si="147"/>
        <v>Compra</v>
      </c>
      <c r="N964" s="10">
        <f t="shared" si="148"/>
        <v>-1.446654611211573E-2</v>
      </c>
      <c r="O964" s="5">
        <f t="shared" ref="O964:O1027" si="156">N964+O963</f>
        <v>3.59969161578515E-2</v>
      </c>
      <c r="P964" s="5"/>
      <c r="Q964" s="5"/>
      <c r="R964" s="5"/>
      <c r="T964" s="12">
        <v>938</v>
      </c>
      <c r="U964" s="12">
        <v>1.0924380556320387E-3</v>
      </c>
      <c r="V964" s="12">
        <v>7.6941728230291336E-3</v>
      </c>
    </row>
    <row r="965" spans="1:22" x14ac:dyDescent="0.25">
      <c r="A965" s="3">
        <v>39912</v>
      </c>
      <c r="B965" s="1">
        <v>2205</v>
      </c>
      <c r="C965" s="1">
        <v>2205</v>
      </c>
      <c r="D965" s="1">
        <v>2179</v>
      </c>
      <c r="E965" s="1">
        <v>2180</v>
      </c>
      <c r="F965" s="10">
        <f t="shared" si="154"/>
        <v>-1.446654611211573E-2</v>
      </c>
      <c r="G965" s="1">
        <f t="shared" si="149"/>
        <v>0.17256721090920121</v>
      </c>
      <c r="H965" s="15">
        <f t="shared" si="155"/>
        <v>-8.0717488789238123E-3</v>
      </c>
      <c r="I965" s="10">
        <f t="shared" si="150"/>
        <v>-1.1337868480725599E-2</v>
      </c>
      <c r="J965" s="15">
        <f t="shared" si="151"/>
        <v>3.669724770642091E-3</v>
      </c>
      <c r="K965" s="1">
        <f t="shared" si="152"/>
        <v>7.745593896662336E-4</v>
      </c>
      <c r="L965" s="15">
        <f t="shared" si="153"/>
        <v>2.8951653809758575E-3</v>
      </c>
      <c r="M965" s="19" t="str">
        <f t="shared" ref="M965:M1028" si="157">IF(AND(L964&gt;L963,K965&lt;0),"Venda","Compra")</f>
        <v>Compra</v>
      </c>
      <c r="N965" s="10">
        <f t="shared" ref="N965:N1028" si="158">IF(AND(L964&gt;L963,K965&lt;0),-J965,J965)</f>
        <v>3.669724770642091E-3</v>
      </c>
      <c r="O965" s="5">
        <f t="shared" si="156"/>
        <v>3.9666640928493591E-2</v>
      </c>
      <c r="P965" s="5"/>
      <c r="Q965" s="5"/>
      <c r="R965" s="5"/>
      <c r="T965" s="12">
        <v>939</v>
      </c>
      <c r="U965" s="12">
        <v>1.6702076809939417E-3</v>
      </c>
      <c r="V965" s="12">
        <v>-1.0380286486468861E-2</v>
      </c>
    </row>
    <row r="966" spans="1:22" x14ac:dyDescent="0.25">
      <c r="A966" s="3">
        <v>39916</v>
      </c>
      <c r="B966" s="1">
        <v>2183</v>
      </c>
      <c r="C966" s="1">
        <v>2188</v>
      </c>
      <c r="D966" s="1">
        <v>2174</v>
      </c>
      <c r="E966" s="1">
        <v>2188</v>
      </c>
      <c r="F966" s="10">
        <f t="shared" si="154"/>
        <v>3.669724770642091E-3</v>
      </c>
      <c r="G966" s="1">
        <f t="shared" si="149"/>
        <v>-0.33350595091149982</v>
      </c>
      <c r="H966" s="15">
        <f t="shared" si="155"/>
        <v>-1.446654611211573E-2</v>
      </c>
      <c r="I966" s="10">
        <f t="shared" si="150"/>
        <v>2.2904260192395665E-3</v>
      </c>
      <c r="J966" s="15">
        <f t="shared" si="151"/>
        <v>1.2340036563071255E-2</v>
      </c>
      <c r="K966" s="1">
        <f t="shared" si="152"/>
        <v>1.0600519859214194E-3</v>
      </c>
      <c r="L966" s="15">
        <f t="shared" si="153"/>
        <v>1.1279984577149835E-2</v>
      </c>
      <c r="M966" s="19" t="str">
        <f t="shared" si="157"/>
        <v>Compra</v>
      </c>
      <c r="N966" s="10">
        <f t="shared" si="158"/>
        <v>1.2340036563071255E-2</v>
      </c>
      <c r="O966" s="5">
        <f t="shared" si="156"/>
        <v>5.2006677491564846E-2</v>
      </c>
      <c r="P966" s="5"/>
      <c r="Q966" s="5"/>
      <c r="R966" s="5"/>
      <c r="T966" s="12">
        <v>940</v>
      </c>
      <c r="U966" s="12">
        <v>-8.3843052677687487E-4</v>
      </c>
      <c r="V966" s="12">
        <v>4.3949158824253282E-3</v>
      </c>
    </row>
    <row r="967" spans="1:22" x14ac:dyDescent="0.25">
      <c r="A967" s="3">
        <v>39917</v>
      </c>
      <c r="B967" s="1">
        <v>2181.5</v>
      </c>
      <c r="C967" s="1">
        <v>2215</v>
      </c>
      <c r="D967" s="1">
        <v>2180</v>
      </c>
      <c r="E967" s="1">
        <v>2215</v>
      </c>
      <c r="F967" s="10">
        <f t="shared" si="154"/>
        <v>1.2340036563071255E-2</v>
      </c>
      <c r="G967" s="1">
        <f t="shared" si="149"/>
        <v>0.3107415756253093</v>
      </c>
      <c r="H967" s="15">
        <f t="shared" si="155"/>
        <v>3.669724770642091E-3</v>
      </c>
      <c r="I967" s="10">
        <f t="shared" si="150"/>
        <v>1.5356406142562395E-2</v>
      </c>
      <c r="J967" s="15">
        <f t="shared" si="151"/>
        <v>-1.1286681715575675E-2</v>
      </c>
      <c r="K967" s="1">
        <f t="shared" si="152"/>
        <v>-8.941895596363442E-4</v>
      </c>
      <c r="L967" s="15">
        <f t="shared" si="153"/>
        <v>-1.0392492155939331E-2</v>
      </c>
      <c r="M967" s="19" t="str">
        <f t="shared" si="157"/>
        <v>Venda</v>
      </c>
      <c r="N967" s="10">
        <f t="shared" si="158"/>
        <v>1.1286681715575675E-2</v>
      </c>
      <c r="O967" s="5">
        <f t="shared" si="156"/>
        <v>6.329335920714052E-2</v>
      </c>
      <c r="P967" s="5"/>
      <c r="Q967" s="5"/>
      <c r="R967" s="5"/>
      <c r="T967" s="12">
        <v>941</v>
      </c>
      <c r="U967" s="12">
        <v>7.106612456079601E-4</v>
      </c>
      <c r="V967" s="12">
        <v>-1.968085094750497E-2</v>
      </c>
    </row>
    <row r="968" spans="1:22" x14ac:dyDescent="0.25">
      <c r="A968" s="3">
        <v>39918</v>
      </c>
      <c r="B968" s="1">
        <v>2224</v>
      </c>
      <c r="C968" s="1">
        <v>2230</v>
      </c>
      <c r="D968" s="1">
        <v>2189</v>
      </c>
      <c r="E968" s="1">
        <v>2190</v>
      </c>
      <c r="F968" s="10">
        <f t="shared" si="154"/>
        <v>-1.1286681715575675E-2</v>
      </c>
      <c r="G968" s="1">
        <f t="shared" ref="G968:G1031" si="159">SLOPE(F964:F968,F963:F967)</f>
        <v>-0.10117449070841528</v>
      </c>
      <c r="H968" s="15">
        <f t="shared" si="155"/>
        <v>1.2340036563071255E-2</v>
      </c>
      <c r="I968" s="10">
        <f t="shared" si="150"/>
        <v>-1.5287769784172678E-2</v>
      </c>
      <c r="J968" s="15">
        <f t="shared" si="151"/>
        <v>-5.9360730593607247E-3</v>
      </c>
      <c r="K968" s="1">
        <f t="shared" si="152"/>
        <v>-8.9637501124156555E-4</v>
      </c>
      <c r="L968" s="15">
        <f t="shared" si="153"/>
        <v>-5.0396980481191593E-3</v>
      </c>
      <c r="M968" s="19" t="str">
        <f t="shared" si="157"/>
        <v>Compra</v>
      </c>
      <c r="N968" s="10">
        <f t="shared" si="158"/>
        <v>-5.9360730593607247E-3</v>
      </c>
      <c r="O968" s="5">
        <f t="shared" si="156"/>
        <v>5.7357286147779796E-2</v>
      </c>
      <c r="P968" s="5"/>
      <c r="Q968" s="5"/>
      <c r="R968" s="5"/>
      <c r="T968" s="12">
        <v>942</v>
      </c>
      <c r="U968" s="12">
        <v>-2.2595186286779583E-4</v>
      </c>
      <c r="V968" s="12">
        <v>1.5009199886646561E-3</v>
      </c>
    </row>
    <row r="969" spans="1:22" x14ac:dyDescent="0.25">
      <c r="A969" s="3">
        <v>39919</v>
      </c>
      <c r="B969" s="1">
        <v>2195</v>
      </c>
      <c r="C969" s="1">
        <v>2198</v>
      </c>
      <c r="D969" s="1">
        <v>2177</v>
      </c>
      <c r="E969" s="1">
        <v>2177</v>
      </c>
      <c r="F969" s="10">
        <f t="shared" si="154"/>
        <v>-5.9360730593607247E-3</v>
      </c>
      <c r="G969" s="1">
        <f t="shared" si="159"/>
        <v>-3.8048244596643972E-2</v>
      </c>
      <c r="H969" s="15">
        <f t="shared" si="155"/>
        <v>-1.1286681715575675E-2</v>
      </c>
      <c r="I969" s="10">
        <f t="shared" si="150"/>
        <v>-8.2004555808655732E-3</v>
      </c>
      <c r="J969" s="15">
        <f t="shared" si="151"/>
        <v>1.1943040881947642E-2</v>
      </c>
      <c r="K969" s="1">
        <f t="shared" si="152"/>
        <v>1.0014562038729098E-3</v>
      </c>
      <c r="L969" s="15">
        <f t="shared" si="153"/>
        <v>1.0941584678074733E-2</v>
      </c>
      <c r="M969" s="19" t="str">
        <f t="shared" si="157"/>
        <v>Compra</v>
      </c>
      <c r="N969" s="10">
        <f t="shared" si="158"/>
        <v>1.1943040881947642E-2</v>
      </c>
      <c r="O969" s="5">
        <f t="shared" si="156"/>
        <v>6.9300327029727438E-2</v>
      </c>
      <c r="P969" s="5"/>
      <c r="Q969" s="5"/>
      <c r="R969" s="5"/>
      <c r="T969" s="12">
        <v>943</v>
      </c>
      <c r="U969" s="12">
        <v>1.3294228553969996E-3</v>
      </c>
      <c r="V969" s="12">
        <v>-2.0429592634683968E-2</v>
      </c>
    </row>
    <row r="970" spans="1:22" x14ac:dyDescent="0.25">
      <c r="A970" s="3">
        <v>39920</v>
      </c>
      <c r="B970" s="1">
        <v>2185</v>
      </c>
      <c r="C970" s="1">
        <v>2205</v>
      </c>
      <c r="D970" s="1">
        <v>2175.5</v>
      </c>
      <c r="E970" s="1">
        <v>2203</v>
      </c>
      <c r="F970" s="10">
        <f t="shared" si="154"/>
        <v>1.1943040881947642E-2</v>
      </c>
      <c r="G970" s="1">
        <f t="shared" si="159"/>
        <v>-0.24019265962919564</v>
      </c>
      <c r="H970" s="15">
        <f t="shared" si="155"/>
        <v>-5.9360730593607247E-3</v>
      </c>
      <c r="I970" s="10">
        <f t="shared" si="150"/>
        <v>8.2379862700228124E-3</v>
      </c>
      <c r="J970" s="15">
        <f t="shared" si="151"/>
        <v>2.2242396731729563E-2</v>
      </c>
      <c r="K970" s="1">
        <f t="shared" si="152"/>
        <v>1.6440747029523823E-4</v>
      </c>
      <c r="L970" s="15">
        <f t="shared" si="153"/>
        <v>2.2077989261434325E-2</v>
      </c>
      <c r="M970" s="19" t="str">
        <f t="shared" si="157"/>
        <v>Compra</v>
      </c>
      <c r="N970" s="10">
        <f t="shared" si="158"/>
        <v>2.2242396731729563E-2</v>
      </c>
      <c r="O970" s="5">
        <f t="shared" si="156"/>
        <v>9.1542723761457001E-2</v>
      </c>
      <c r="P970" s="5"/>
      <c r="Q970" s="5"/>
      <c r="R970" s="5"/>
      <c r="T970" s="12">
        <v>944</v>
      </c>
      <c r="U970" s="12">
        <v>2.166977995881758E-4</v>
      </c>
      <c r="V970" s="12">
        <v>-1.5148371332099485E-3</v>
      </c>
    </row>
    <row r="971" spans="1:22" x14ac:dyDescent="0.25">
      <c r="A971" s="3">
        <v>39923</v>
      </c>
      <c r="B971" s="1">
        <v>2216</v>
      </c>
      <c r="C971" s="1">
        <v>2252.5</v>
      </c>
      <c r="D971" s="1">
        <v>2216</v>
      </c>
      <c r="E971" s="1">
        <v>2252</v>
      </c>
      <c r="F971" s="10">
        <f t="shared" si="154"/>
        <v>2.2242396731729563E-2</v>
      </c>
      <c r="G971" s="1">
        <f t="shared" si="159"/>
        <v>0.23409182814473478</v>
      </c>
      <c r="H971" s="15">
        <f t="shared" si="155"/>
        <v>1.1943040881947642E-2</v>
      </c>
      <c r="I971" s="10">
        <f t="shared" si="150"/>
        <v>1.6245487364620947E-2</v>
      </c>
      <c r="J971" s="15">
        <f t="shared" si="151"/>
        <v>-1.5097690941385467E-2</v>
      </c>
      <c r="K971" s="1">
        <f t="shared" si="152"/>
        <v>-1.6330800588077777E-3</v>
      </c>
      <c r="L971" s="15">
        <f t="shared" si="153"/>
        <v>-1.3464610882577688E-2</v>
      </c>
      <c r="M971" s="19" t="str">
        <f t="shared" si="157"/>
        <v>Venda</v>
      </c>
      <c r="N971" s="10">
        <f t="shared" si="158"/>
        <v>1.5097690941385467E-2</v>
      </c>
      <c r="O971" s="5">
        <f t="shared" si="156"/>
        <v>0.10664041470284247</v>
      </c>
      <c r="P971" s="5"/>
      <c r="Q971" s="5"/>
      <c r="R971" s="5"/>
      <c r="T971" s="12">
        <v>945</v>
      </c>
      <c r="U971" s="12">
        <v>1.4162115243358813E-3</v>
      </c>
      <c r="V971" s="12">
        <v>-7.9153449732093095E-3</v>
      </c>
    </row>
    <row r="972" spans="1:22" x14ac:dyDescent="0.25">
      <c r="A972" s="3">
        <v>39925</v>
      </c>
      <c r="B972" s="1">
        <v>2233</v>
      </c>
      <c r="C972" s="1">
        <v>2242</v>
      </c>
      <c r="D972" s="1">
        <v>2207</v>
      </c>
      <c r="E972" s="1">
        <v>2218</v>
      </c>
      <c r="F972" s="10">
        <f t="shared" si="154"/>
        <v>-1.5097690941385467E-2</v>
      </c>
      <c r="G972" s="1">
        <f t="shared" si="159"/>
        <v>-0.2873306372504208</v>
      </c>
      <c r="H972" s="15">
        <f t="shared" si="155"/>
        <v>2.2242396731729563E-2</v>
      </c>
      <c r="I972" s="10">
        <f t="shared" si="150"/>
        <v>-6.7174205105239304E-3</v>
      </c>
      <c r="J972" s="15">
        <f t="shared" si="151"/>
        <v>-2.2542831379621653E-3</v>
      </c>
      <c r="K972" s="1">
        <f t="shared" si="152"/>
        <v>-1.9487126200387135E-3</v>
      </c>
      <c r="L972" s="15">
        <f t="shared" si="153"/>
        <v>-3.0557051792345176E-4</v>
      </c>
      <c r="M972" s="19" t="str">
        <f t="shared" si="157"/>
        <v>Compra</v>
      </c>
      <c r="N972" s="10">
        <f t="shared" si="158"/>
        <v>-2.2542831379621653E-3</v>
      </c>
      <c r="O972" s="5">
        <f t="shared" si="156"/>
        <v>0.1043861315648803</v>
      </c>
      <c r="P972" s="5"/>
      <c r="Q972" s="5"/>
      <c r="R972" s="5"/>
      <c r="T972" s="12">
        <v>946</v>
      </c>
      <c r="U972" s="12">
        <v>-3.0632558147889832E-5</v>
      </c>
      <c r="V972" s="12">
        <v>1.1209073073846203E-3</v>
      </c>
    </row>
    <row r="973" spans="1:22" x14ac:dyDescent="0.25">
      <c r="A973" s="3">
        <v>39926</v>
      </c>
      <c r="B973" s="1">
        <v>2205</v>
      </c>
      <c r="C973" s="1">
        <v>2229.5</v>
      </c>
      <c r="D973" s="1">
        <v>2196</v>
      </c>
      <c r="E973" s="1">
        <v>2213</v>
      </c>
      <c r="F973" s="10">
        <f t="shared" si="154"/>
        <v>-2.2542831379621653E-3</v>
      </c>
      <c r="G973" s="1">
        <f t="shared" si="159"/>
        <v>-4.2924525882398014E-2</v>
      </c>
      <c r="H973" s="15">
        <f t="shared" si="155"/>
        <v>-1.5097690941385467E-2</v>
      </c>
      <c r="I973" s="10">
        <f t="shared" si="150"/>
        <v>3.6281179138322184E-3</v>
      </c>
      <c r="J973" s="15">
        <f t="shared" si="151"/>
        <v>-1.4685946678716699E-2</v>
      </c>
      <c r="K973" s="1">
        <f t="shared" si="152"/>
        <v>1.0577372776308402E-3</v>
      </c>
      <c r="L973" s="15">
        <f t="shared" si="153"/>
        <v>-1.5743683956347541E-2</v>
      </c>
      <c r="M973" s="19" t="str">
        <f t="shared" si="157"/>
        <v>Compra</v>
      </c>
      <c r="N973" s="10">
        <f t="shared" si="158"/>
        <v>-1.4685946678716699E-2</v>
      </c>
      <c r="O973" s="5">
        <f t="shared" si="156"/>
        <v>8.9700184886163603E-2</v>
      </c>
      <c r="P973" s="5"/>
      <c r="Q973" s="5"/>
      <c r="R973" s="5"/>
      <c r="T973" s="12">
        <v>947</v>
      </c>
      <c r="U973" s="12">
        <v>4.3895353134702569E-4</v>
      </c>
      <c r="V973" s="12">
        <v>-1.6339628765500751E-2</v>
      </c>
    </row>
    <row r="974" spans="1:22" x14ac:dyDescent="0.25">
      <c r="A974" s="3">
        <v>39927</v>
      </c>
      <c r="B974" s="1">
        <v>2192</v>
      </c>
      <c r="C974" s="1">
        <v>2207</v>
      </c>
      <c r="D974" s="1">
        <v>2180.5</v>
      </c>
      <c r="E974" s="1">
        <v>2180.5</v>
      </c>
      <c r="F974" s="10">
        <f t="shared" si="154"/>
        <v>-1.4685946678716699E-2</v>
      </c>
      <c r="G974" s="1">
        <f t="shared" si="159"/>
        <v>-8.9130550437649114E-2</v>
      </c>
      <c r="H974" s="15">
        <f t="shared" si="155"/>
        <v>-2.2542831379621653E-3</v>
      </c>
      <c r="I974" s="10">
        <f t="shared" si="150"/>
        <v>-5.2463503649634591E-3</v>
      </c>
      <c r="J974" s="15">
        <f t="shared" si="151"/>
        <v>2.270121531758762E-2</v>
      </c>
      <c r="K974" s="1">
        <f t="shared" si="152"/>
        <v>1.452084727623543E-4</v>
      </c>
      <c r="L974" s="15">
        <f t="shared" si="153"/>
        <v>2.2556006844825265E-2</v>
      </c>
      <c r="M974" s="19" t="str">
        <f t="shared" si="157"/>
        <v>Compra</v>
      </c>
      <c r="N974" s="10">
        <f t="shared" si="158"/>
        <v>2.270121531758762E-2</v>
      </c>
      <c r="O974" s="5">
        <f t="shared" si="156"/>
        <v>0.11240140020375122</v>
      </c>
      <c r="P974" s="5"/>
      <c r="Q974" s="5"/>
      <c r="R974" s="5"/>
      <c r="T974" s="12">
        <v>948</v>
      </c>
      <c r="U974" s="12">
        <v>2.0796011299352839E-4</v>
      </c>
      <c r="V974" s="12">
        <v>2.3471363645320305E-4</v>
      </c>
    </row>
    <row r="975" spans="1:22" x14ac:dyDescent="0.25">
      <c r="A975" s="3">
        <v>39930</v>
      </c>
      <c r="B975" s="1">
        <v>2215</v>
      </c>
      <c r="C975" s="1">
        <v>2230.5</v>
      </c>
      <c r="D975" s="1">
        <v>2196</v>
      </c>
      <c r="E975" s="1">
        <v>2230</v>
      </c>
      <c r="F975" s="10">
        <f t="shared" si="154"/>
        <v>2.270121531758762E-2</v>
      </c>
      <c r="G975" s="1">
        <f t="shared" si="159"/>
        <v>-0.31512891858511172</v>
      </c>
      <c r="H975" s="15">
        <f t="shared" si="155"/>
        <v>-1.4685946678716699E-2</v>
      </c>
      <c r="I975" s="10">
        <f t="shared" si="150"/>
        <v>6.7720090293452717E-3</v>
      </c>
      <c r="J975" s="15">
        <f t="shared" si="151"/>
        <v>-1.0762331838565009E-2</v>
      </c>
      <c r="K975" s="1">
        <f t="shared" si="152"/>
        <v>9.7226552429001824E-4</v>
      </c>
      <c r="L975" s="15">
        <f t="shared" si="153"/>
        <v>-1.1734597362855027E-2</v>
      </c>
      <c r="M975" s="19" t="str">
        <f t="shared" si="157"/>
        <v>Compra</v>
      </c>
      <c r="N975" s="10">
        <f t="shared" si="158"/>
        <v>-1.0762331838565009E-2</v>
      </c>
      <c r="O975" s="5">
        <f t="shared" si="156"/>
        <v>0.10163906836518621</v>
      </c>
      <c r="P975" s="5"/>
      <c r="Q975" s="5"/>
      <c r="R975" s="5"/>
      <c r="T975" s="12">
        <v>949</v>
      </c>
      <c r="U975" s="12">
        <v>9.9893597724923624E-4</v>
      </c>
      <c r="V975" s="12">
        <v>5.6382321643436394E-3</v>
      </c>
    </row>
    <row r="976" spans="1:22" x14ac:dyDescent="0.25">
      <c r="A976" s="3">
        <v>39931</v>
      </c>
      <c r="B976" s="1">
        <v>2237</v>
      </c>
      <c r="C976" s="1">
        <v>2240</v>
      </c>
      <c r="D976" s="1">
        <v>2197</v>
      </c>
      <c r="E976" s="1">
        <v>2206</v>
      </c>
      <c r="F976" s="10">
        <f t="shared" si="154"/>
        <v>-1.0762331838565009E-2</v>
      </c>
      <c r="G976" s="1">
        <f t="shared" si="159"/>
        <v>-0.55736263835694777</v>
      </c>
      <c r="H976" s="15">
        <f t="shared" si="155"/>
        <v>2.270121531758762E-2</v>
      </c>
      <c r="I976" s="10">
        <f t="shared" si="150"/>
        <v>-1.3857845328565044E-2</v>
      </c>
      <c r="J976" s="15">
        <f t="shared" si="151"/>
        <v>-1.0879419764279197E-2</v>
      </c>
      <c r="K976" s="1">
        <f t="shared" si="152"/>
        <v>-1.7967363189054617E-3</v>
      </c>
      <c r="L976" s="15">
        <f t="shared" si="153"/>
        <v>-9.0826834453737355E-3</v>
      </c>
      <c r="M976" s="19" t="str">
        <f t="shared" si="157"/>
        <v>Compra</v>
      </c>
      <c r="N976" s="10">
        <f t="shared" si="158"/>
        <v>-1.0879419764279197E-2</v>
      </c>
      <c r="O976" s="5">
        <f t="shared" si="156"/>
        <v>9.0759648600907017E-2</v>
      </c>
      <c r="P976" s="5"/>
      <c r="Q976" s="5"/>
      <c r="R976" s="5"/>
      <c r="T976" s="12">
        <v>950</v>
      </c>
      <c r="U976" s="12">
        <v>-4.3563065400303792E-4</v>
      </c>
      <c r="V976" s="12">
        <v>-1.0553380335007911E-2</v>
      </c>
    </row>
    <row r="977" spans="1:22" x14ac:dyDescent="0.25">
      <c r="A977" s="3">
        <v>39932</v>
      </c>
      <c r="B977" s="1">
        <v>2188</v>
      </c>
      <c r="C977" s="1">
        <v>2196</v>
      </c>
      <c r="D977" s="1">
        <v>2164</v>
      </c>
      <c r="E977" s="1">
        <v>2182</v>
      </c>
      <c r="F977" s="10">
        <f t="shared" si="154"/>
        <v>-1.0879419764279197E-2</v>
      </c>
      <c r="G977" s="1">
        <f t="shared" si="159"/>
        <v>-0.45773792125338592</v>
      </c>
      <c r="H977" s="15">
        <f t="shared" si="155"/>
        <v>-1.0762331838565009E-2</v>
      </c>
      <c r="I977" s="10">
        <f t="shared" si="150"/>
        <v>-2.7422303473492171E-3</v>
      </c>
      <c r="J977" s="15">
        <f t="shared" si="151"/>
        <v>-9.1659028414303734E-4</v>
      </c>
      <c r="K977" s="1">
        <f t="shared" si="152"/>
        <v>8.6499307449483488E-4</v>
      </c>
      <c r="L977" s="15">
        <f t="shared" si="153"/>
        <v>-1.7815833586378722E-3</v>
      </c>
      <c r="M977" s="19" t="str">
        <f t="shared" si="157"/>
        <v>Compra</v>
      </c>
      <c r="N977" s="10">
        <f t="shared" si="158"/>
        <v>-9.1659028414303734E-4</v>
      </c>
      <c r="O977" s="5">
        <f t="shared" si="156"/>
        <v>8.984305831676398E-2</v>
      </c>
      <c r="P977" s="5"/>
      <c r="Q977" s="5"/>
      <c r="R977" s="5"/>
      <c r="T977" s="12">
        <v>951</v>
      </c>
      <c r="U977" s="12">
        <v>-7.1875814143219398E-4</v>
      </c>
      <c r="V977" s="12">
        <v>9.4098036365431771E-4</v>
      </c>
    </row>
    <row r="978" spans="1:22" x14ac:dyDescent="0.25">
      <c r="A978" s="3">
        <v>39933</v>
      </c>
      <c r="B978" s="1">
        <v>2170</v>
      </c>
      <c r="C978" s="1">
        <v>2187</v>
      </c>
      <c r="D978" s="1">
        <v>2170</v>
      </c>
      <c r="E978" s="1">
        <v>2180</v>
      </c>
      <c r="F978" s="10">
        <f t="shared" si="154"/>
        <v>-9.1659028414303734E-4</v>
      </c>
      <c r="G978" s="1">
        <f t="shared" si="159"/>
        <v>-0.50413630287116351</v>
      </c>
      <c r="H978" s="15">
        <f t="shared" si="155"/>
        <v>-1.0879419764279197E-2</v>
      </c>
      <c r="I978" s="10">
        <f t="shared" si="150"/>
        <v>4.6082949308756671E-3</v>
      </c>
      <c r="J978" s="15">
        <f t="shared" si="151"/>
        <v>-2.2018348623853212E-2</v>
      </c>
      <c r="K978" s="1">
        <f t="shared" si="152"/>
        <v>7.0663094967196832E-4</v>
      </c>
      <c r="L978" s="15">
        <f t="shared" si="153"/>
        <v>-2.2724979573525182E-2</v>
      </c>
      <c r="M978" s="19" t="str">
        <f t="shared" si="157"/>
        <v>Compra</v>
      </c>
      <c r="N978" s="10">
        <f t="shared" si="158"/>
        <v>-2.2018348623853212E-2</v>
      </c>
      <c r="O978" s="5">
        <f t="shared" si="156"/>
        <v>6.7824709692910767E-2</v>
      </c>
      <c r="P978" s="5"/>
      <c r="Q978" s="5"/>
      <c r="R978" s="5"/>
      <c r="T978" s="12">
        <v>952</v>
      </c>
      <c r="U978" s="12">
        <v>9.4259595006931636E-4</v>
      </c>
      <c r="V978" s="12">
        <v>-5.6082258101003675E-3</v>
      </c>
    </row>
    <row r="979" spans="1:22" x14ac:dyDescent="0.25">
      <c r="A979" s="3">
        <v>39937</v>
      </c>
      <c r="B979" s="1">
        <v>2176</v>
      </c>
      <c r="C979" s="1">
        <v>2185</v>
      </c>
      <c r="D979" s="1">
        <v>2132</v>
      </c>
      <c r="E979" s="1">
        <v>2132</v>
      </c>
      <c r="F979" s="10">
        <f t="shared" si="154"/>
        <v>-2.2018348623853212E-2</v>
      </c>
      <c r="G979" s="1">
        <f t="shared" si="159"/>
        <v>-0.53487584593445447</v>
      </c>
      <c r="H979" s="15">
        <f t="shared" si="155"/>
        <v>-9.1659028414303734E-4</v>
      </c>
      <c r="I979" s="10">
        <f t="shared" si="150"/>
        <v>-2.0220588235294157E-2</v>
      </c>
      <c r="J979" s="15">
        <f t="shared" si="151"/>
        <v>8.4427767354595673E-3</v>
      </c>
      <c r="K979" s="1">
        <f t="shared" si="152"/>
        <v>4.2016352248381628E-4</v>
      </c>
      <c r="L979" s="15">
        <f t="shared" si="153"/>
        <v>8.0226132129757512E-3</v>
      </c>
      <c r="M979" s="19" t="str">
        <f t="shared" si="157"/>
        <v>Compra</v>
      </c>
      <c r="N979" s="10">
        <f t="shared" si="158"/>
        <v>8.4427767354595673E-3</v>
      </c>
      <c r="O979" s="5">
        <f t="shared" si="156"/>
        <v>7.6267486428370335E-2</v>
      </c>
      <c r="P979" s="5"/>
      <c r="Q979" s="5"/>
      <c r="R979" s="5"/>
      <c r="T979" s="12">
        <v>953</v>
      </c>
      <c r="U979" s="12">
        <v>-6.8765686074771982E-5</v>
      </c>
      <c r="V979" s="12">
        <v>4.5330514003605812E-3</v>
      </c>
    </row>
    <row r="980" spans="1:22" x14ac:dyDescent="0.25">
      <c r="A980" s="3">
        <v>39938</v>
      </c>
      <c r="B980" s="1">
        <v>2132</v>
      </c>
      <c r="C980" s="1">
        <v>2173</v>
      </c>
      <c r="D980" s="1">
        <v>2121</v>
      </c>
      <c r="E980" s="1">
        <v>2150</v>
      </c>
      <c r="F980" s="10">
        <f t="shared" si="154"/>
        <v>8.4427767354595673E-3</v>
      </c>
      <c r="G980" s="1">
        <f t="shared" si="159"/>
        <v>-0.38707432471644299</v>
      </c>
      <c r="H980" s="15">
        <f t="shared" si="155"/>
        <v>-2.2018348623853212E-2</v>
      </c>
      <c r="I980" s="10">
        <f t="shared" si="150"/>
        <v>8.4427767354595673E-3</v>
      </c>
      <c r="J980" s="15">
        <f t="shared" si="151"/>
        <v>-1.1162790697674452E-2</v>
      </c>
      <c r="K980" s="1">
        <f t="shared" si="152"/>
        <v>1.5819181222794583E-3</v>
      </c>
      <c r="L980" s="15">
        <f t="shared" si="153"/>
        <v>-1.2744708819953911E-2</v>
      </c>
      <c r="M980" s="19" t="str">
        <f t="shared" si="157"/>
        <v>Compra</v>
      </c>
      <c r="N980" s="10">
        <f t="shared" si="158"/>
        <v>-1.1162790697674452E-2</v>
      </c>
      <c r="O980" s="5">
        <f t="shared" si="156"/>
        <v>6.5104695730695883E-2</v>
      </c>
      <c r="P980" s="5"/>
      <c r="Q980" s="5"/>
      <c r="R980" s="5"/>
      <c r="T980" s="12">
        <v>954</v>
      </c>
      <c r="U980" s="12">
        <v>3.1915359324631121E-6</v>
      </c>
      <c r="V980" s="12">
        <v>1.7774586241845206E-2</v>
      </c>
    </row>
    <row r="981" spans="1:22" x14ac:dyDescent="0.25">
      <c r="A981" s="3">
        <v>39939</v>
      </c>
      <c r="B981" s="1">
        <v>2154</v>
      </c>
      <c r="C981" s="1">
        <v>2159</v>
      </c>
      <c r="D981" s="1">
        <v>2120</v>
      </c>
      <c r="E981" s="1">
        <v>2126</v>
      </c>
      <c r="F981" s="10">
        <f t="shared" si="154"/>
        <v>-1.1162790697674452E-2</v>
      </c>
      <c r="G981" s="1">
        <f t="shared" si="159"/>
        <v>-0.74893543008872432</v>
      </c>
      <c r="H981" s="15">
        <f t="shared" si="155"/>
        <v>8.4427767354595673E-3</v>
      </c>
      <c r="I981" s="10">
        <f t="shared" si="150"/>
        <v>-1.2999071494893211E-2</v>
      </c>
      <c r="J981" s="15">
        <f t="shared" si="151"/>
        <v>-2.822201317027262E-3</v>
      </c>
      <c r="K981" s="1">
        <f t="shared" si="152"/>
        <v>-5.5037636913906685E-4</v>
      </c>
      <c r="L981" s="15">
        <f t="shared" si="153"/>
        <v>-2.271824947888195E-3</v>
      </c>
      <c r="M981" s="19" t="str">
        <f t="shared" si="157"/>
        <v>Compra</v>
      </c>
      <c r="N981" s="10">
        <f t="shared" si="158"/>
        <v>-2.822201317027262E-3</v>
      </c>
      <c r="O981" s="5">
        <f t="shared" si="156"/>
        <v>6.2282494413668621E-2</v>
      </c>
      <c r="P981" s="5"/>
      <c r="Q981" s="5"/>
      <c r="R981" s="5"/>
      <c r="T981" s="12">
        <v>955</v>
      </c>
      <c r="U981" s="12">
        <v>-8.2897514189557734E-4</v>
      </c>
      <c r="V981" s="12">
        <v>1.9606267718314713E-2</v>
      </c>
    </row>
    <row r="982" spans="1:22" x14ac:dyDescent="0.25">
      <c r="A982" s="3">
        <v>39940</v>
      </c>
      <c r="B982" s="1">
        <v>2109</v>
      </c>
      <c r="C982" s="1">
        <v>2126</v>
      </c>
      <c r="D982" s="1">
        <v>2100.5</v>
      </c>
      <c r="E982" s="1">
        <v>2120</v>
      </c>
      <c r="F982" s="10">
        <f t="shared" si="154"/>
        <v>-2.822201317027262E-3</v>
      </c>
      <c r="G982" s="1">
        <f t="shared" si="159"/>
        <v>-0.8003861870859813</v>
      </c>
      <c r="H982" s="15">
        <f t="shared" si="155"/>
        <v>-1.1162790697674452E-2</v>
      </c>
      <c r="I982" s="10">
        <f t="shared" si="150"/>
        <v>5.2157420578473612E-3</v>
      </c>
      <c r="J982" s="15">
        <f t="shared" si="151"/>
        <v>-2.2169811320754684E-2</v>
      </c>
      <c r="K982" s="1">
        <f t="shared" si="152"/>
        <v>7.4385703460222734E-4</v>
      </c>
      <c r="L982" s="15">
        <f t="shared" si="153"/>
        <v>-2.2913668355356912E-2</v>
      </c>
      <c r="M982" s="19" t="str">
        <f t="shared" si="157"/>
        <v>Compra</v>
      </c>
      <c r="N982" s="10">
        <f t="shared" si="158"/>
        <v>-2.2169811320754684E-2</v>
      </c>
      <c r="O982" s="5">
        <f t="shared" si="156"/>
        <v>4.0112683092913937E-2</v>
      </c>
      <c r="P982" s="5"/>
      <c r="Q982" s="5"/>
      <c r="R982" s="5"/>
      <c r="T982" s="12">
        <v>956</v>
      </c>
      <c r="U982" s="12">
        <v>-1.9381140129138687E-3</v>
      </c>
      <c r="V982" s="12">
        <v>-6.4202228923583432E-3</v>
      </c>
    </row>
    <row r="983" spans="1:22" x14ac:dyDescent="0.25">
      <c r="A983" s="3">
        <v>39941</v>
      </c>
      <c r="B983" s="1">
        <v>2101</v>
      </c>
      <c r="C983" s="1">
        <v>2102</v>
      </c>
      <c r="D983" s="1">
        <v>2073</v>
      </c>
      <c r="E983" s="1">
        <v>2073</v>
      </c>
      <c r="F983" s="10">
        <f t="shared" si="154"/>
        <v>-2.2169811320754684E-2</v>
      </c>
      <c r="G983" s="1">
        <f t="shared" si="159"/>
        <v>-0.8517240305644016</v>
      </c>
      <c r="H983" s="15">
        <f t="shared" si="155"/>
        <v>-2.822201317027262E-3</v>
      </c>
      <c r="I983" s="10">
        <f t="shared" si="150"/>
        <v>-1.3326987148976732E-2</v>
      </c>
      <c r="J983" s="15">
        <f t="shared" si="151"/>
        <v>9.6478533526300758E-4</v>
      </c>
      <c r="K983" s="1">
        <f t="shared" si="152"/>
        <v>4.5360438761054108E-4</v>
      </c>
      <c r="L983" s="15">
        <f t="shared" si="153"/>
        <v>5.1118094765246645E-4</v>
      </c>
      <c r="M983" s="19" t="str">
        <f t="shared" si="157"/>
        <v>Compra</v>
      </c>
      <c r="N983" s="10">
        <f t="shared" si="158"/>
        <v>9.6478533526300758E-4</v>
      </c>
      <c r="O983" s="5">
        <f t="shared" si="156"/>
        <v>4.1077468428176944E-2</v>
      </c>
      <c r="P983" s="5"/>
      <c r="Q983" s="5"/>
      <c r="R983" s="5"/>
      <c r="T983" s="12">
        <v>957</v>
      </c>
      <c r="U983" s="12">
        <v>-1.748856932648944E-3</v>
      </c>
      <c r="V983" s="12">
        <v>-9.0572809536705115E-3</v>
      </c>
    </row>
    <row r="984" spans="1:22" x14ac:dyDescent="0.25">
      <c r="A984" s="3">
        <v>39944</v>
      </c>
      <c r="B984" s="1">
        <v>2081</v>
      </c>
      <c r="C984" s="1">
        <v>2089.5</v>
      </c>
      <c r="D984" s="1">
        <v>2062</v>
      </c>
      <c r="E984" s="1">
        <v>2075</v>
      </c>
      <c r="F984" s="10">
        <f t="shared" si="154"/>
        <v>9.6478533526300758E-4</v>
      </c>
      <c r="G984" s="1">
        <f t="shared" si="159"/>
        <v>-0.6906807136815527</v>
      </c>
      <c r="H984" s="15">
        <f t="shared" si="155"/>
        <v>-2.2169811320754684E-2</v>
      </c>
      <c r="I984" s="10">
        <f t="shared" si="150"/>
        <v>-2.8832292167226825E-3</v>
      </c>
      <c r="J984" s="15">
        <f t="shared" si="151"/>
        <v>1.9277108433735091E-3</v>
      </c>
      <c r="K984" s="1">
        <f t="shared" si="152"/>
        <v>1.8887860156319573E-3</v>
      </c>
      <c r="L984" s="15">
        <f t="shared" si="153"/>
        <v>3.892482774155181E-5</v>
      </c>
      <c r="M984" s="19" t="str">
        <f t="shared" si="157"/>
        <v>Compra</v>
      </c>
      <c r="N984" s="10">
        <f t="shared" si="158"/>
        <v>1.9277108433735091E-3</v>
      </c>
      <c r="O984" s="5">
        <f t="shared" si="156"/>
        <v>4.3005179271550453E-2</v>
      </c>
      <c r="P984" s="5"/>
      <c r="Q984" s="5"/>
      <c r="R984" s="5"/>
      <c r="T984" s="12">
        <v>958</v>
      </c>
      <c r="U984" s="12">
        <v>8.3848799094519066E-4</v>
      </c>
      <c r="V984" s="12">
        <v>-1.9409604442769488E-2</v>
      </c>
    </row>
    <row r="985" spans="1:22" x14ac:dyDescent="0.25">
      <c r="A985" s="3">
        <v>39945</v>
      </c>
      <c r="B985" s="1">
        <v>2063</v>
      </c>
      <c r="C985" s="1">
        <v>2086.5</v>
      </c>
      <c r="D985" s="1">
        <v>2055.5</v>
      </c>
      <c r="E985" s="1">
        <v>2079</v>
      </c>
      <c r="F985" s="10">
        <f t="shared" si="154"/>
        <v>1.9277108433735091E-3</v>
      </c>
      <c r="G985" s="1">
        <f t="shared" si="159"/>
        <v>-0.3572620256538015</v>
      </c>
      <c r="H985" s="15">
        <f t="shared" si="155"/>
        <v>9.6478533526300758E-4</v>
      </c>
      <c r="I985" s="10">
        <f t="shared" si="150"/>
        <v>7.7556955889481749E-3</v>
      </c>
      <c r="J985" s="15">
        <f t="shared" si="151"/>
        <v>2.0683020683020636E-2</v>
      </c>
      <c r="K985" s="1">
        <f t="shared" si="152"/>
        <v>-4.1835225487563772E-4</v>
      </c>
      <c r="L985" s="15">
        <f t="shared" si="153"/>
        <v>2.1101372937896275E-2</v>
      </c>
      <c r="M985" s="19" t="str">
        <f t="shared" si="157"/>
        <v>Compra</v>
      </c>
      <c r="N985" s="10">
        <f t="shared" si="158"/>
        <v>2.0683020683020636E-2</v>
      </c>
      <c r="O985" s="5">
        <f t="shared" si="156"/>
        <v>6.368819995457109E-2</v>
      </c>
      <c r="P985" s="5"/>
      <c r="Q985" s="5"/>
      <c r="R985" s="5"/>
      <c r="T985" s="12">
        <v>959</v>
      </c>
      <c r="U985" s="12">
        <v>8.7594280888833587E-4</v>
      </c>
      <c r="V985" s="12">
        <v>-1.1561606210491154E-2</v>
      </c>
    </row>
    <row r="986" spans="1:22" x14ac:dyDescent="0.25">
      <c r="A986" s="3">
        <v>39946</v>
      </c>
      <c r="B986" s="1">
        <v>2085</v>
      </c>
      <c r="C986" s="1">
        <v>2124</v>
      </c>
      <c r="D986" s="1">
        <v>2085</v>
      </c>
      <c r="E986" s="1">
        <v>2122</v>
      </c>
      <c r="F986" s="10">
        <f t="shared" si="154"/>
        <v>2.0683020683020636E-2</v>
      </c>
      <c r="G986" s="1">
        <f t="shared" si="159"/>
        <v>0.25767897748715346</v>
      </c>
      <c r="H986" s="15">
        <f t="shared" si="155"/>
        <v>1.9277108433735091E-3</v>
      </c>
      <c r="I986" s="10">
        <f t="shared" si="150"/>
        <v>1.7745803357314127E-2</v>
      </c>
      <c r="J986" s="15">
        <f t="shared" si="151"/>
        <v>-1.3430725730443016E-2</v>
      </c>
      <c r="K986" s="1">
        <f t="shared" si="152"/>
        <v>-7.9295028268021729E-4</v>
      </c>
      <c r="L986" s="15">
        <f t="shared" si="153"/>
        <v>-1.2637775447762799E-2</v>
      </c>
      <c r="M986" s="19" t="str">
        <f t="shared" si="157"/>
        <v>Venda</v>
      </c>
      <c r="N986" s="10">
        <f t="shared" si="158"/>
        <v>1.3430725730443016E-2</v>
      </c>
      <c r="O986" s="5">
        <f t="shared" si="156"/>
        <v>7.7118925685014106E-2</v>
      </c>
      <c r="P986" s="5"/>
      <c r="Q986" s="5"/>
      <c r="R986" s="5"/>
      <c r="T986" s="12">
        <v>960</v>
      </c>
      <c r="U986" s="12">
        <v>1.686565128296512E-3</v>
      </c>
      <c r="V986" s="12">
        <v>4.1640199302092635E-3</v>
      </c>
    </row>
    <row r="987" spans="1:22" x14ac:dyDescent="0.25">
      <c r="A987" s="3">
        <v>39947</v>
      </c>
      <c r="B987" s="1">
        <v>2127</v>
      </c>
      <c r="C987" s="1">
        <v>2133</v>
      </c>
      <c r="D987" s="1">
        <v>2088</v>
      </c>
      <c r="E987" s="1">
        <v>2093.5</v>
      </c>
      <c r="F987" s="10">
        <f t="shared" si="154"/>
        <v>-1.3430725730443016E-2</v>
      </c>
      <c r="G987" s="1">
        <f t="shared" si="159"/>
        <v>-0.21286714825125427</v>
      </c>
      <c r="H987" s="15">
        <f t="shared" si="155"/>
        <v>2.0683020683020636E-2</v>
      </c>
      <c r="I987" s="10">
        <f t="shared" si="150"/>
        <v>-1.574988246356368E-2</v>
      </c>
      <c r="J987" s="15">
        <f t="shared" si="151"/>
        <v>1.2419393360401321E-2</v>
      </c>
      <c r="K987" s="1">
        <f t="shared" si="152"/>
        <v>-1.6064495503037056E-3</v>
      </c>
      <c r="L987" s="15">
        <f t="shared" si="153"/>
        <v>1.4025842910705025E-2</v>
      </c>
      <c r="M987" s="19" t="str">
        <f t="shared" si="157"/>
        <v>Compra</v>
      </c>
      <c r="N987" s="10">
        <f t="shared" si="158"/>
        <v>1.2419393360401321E-2</v>
      </c>
      <c r="O987" s="5">
        <f t="shared" si="156"/>
        <v>8.9538319045415427E-2</v>
      </c>
      <c r="P987" s="5"/>
      <c r="Q987" s="5"/>
      <c r="R987" s="5"/>
      <c r="T987" s="12">
        <v>961</v>
      </c>
      <c r="U987" s="12">
        <v>5.9182319149233978E-4</v>
      </c>
      <c r="V987" s="12">
        <v>-2.8289596568167583E-3</v>
      </c>
    </row>
    <row r="988" spans="1:22" x14ac:dyDescent="0.25">
      <c r="A988" s="3">
        <v>39948</v>
      </c>
      <c r="B988" s="1">
        <v>2108</v>
      </c>
      <c r="C988" s="1">
        <v>2121</v>
      </c>
      <c r="D988" s="1">
        <v>2074</v>
      </c>
      <c r="E988" s="1">
        <v>2119.5</v>
      </c>
      <c r="F988" s="10">
        <f t="shared" si="154"/>
        <v>1.2419393360401321E-2</v>
      </c>
      <c r="G988" s="1">
        <f t="shared" si="159"/>
        <v>-0.34404059495222472</v>
      </c>
      <c r="H988" s="15">
        <f t="shared" si="155"/>
        <v>-1.3430725730443016E-2</v>
      </c>
      <c r="I988" s="10">
        <f t="shared" si="150"/>
        <v>5.455407969639392E-3</v>
      </c>
      <c r="J988" s="15">
        <f t="shared" si="151"/>
        <v>-1.8164661476763433E-2</v>
      </c>
      <c r="K988" s="1">
        <f t="shared" si="152"/>
        <v>8.9584026717268227E-4</v>
      </c>
      <c r="L988" s="15">
        <f t="shared" si="153"/>
        <v>-1.9060501743936115E-2</v>
      </c>
      <c r="M988" s="19" t="str">
        <f t="shared" si="157"/>
        <v>Compra</v>
      </c>
      <c r="N988" s="10">
        <f t="shared" si="158"/>
        <v>-1.8164661476763433E-2</v>
      </c>
      <c r="O988" s="5">
        <f t="shared" si="156"/>
        <v>7.1373657568651994E-2</v>
      </c>
      <c r="P988" s="5"/>
      <c r="Q988" s="5"/>
      <c r="R988" s="5"/>
      <c r="T988" s="12">
        <v>962</v>
      </c>
      <c r="U988" s="12">
        <v>-4.9598718622558934E-4</v>
      </c>
      <c r="V988" s="12">
        <v>-7.5757616926982229E-3</v>
      </c>
    </row>
    <row r="989" spans="1:22" x14ac:dyDescent="0.25">
      <c r="A989" s="3">
        <v>39951</v>
      </c>
      <c r="B989" s="1">
        <v>2096</v>
      </c>
      <c r="C989" s="1">
        <v>2101</v>
      </c>
      <c r="D989" s="1">
        <v>2073</v>
      </c>
      <c r="E989" s="1">
        <v>2081</v>
      </c>
      <c r="F989" s="10">
        <f t="shared" si="154"/>
        <v>-1.8164661476763433E-2</v>
      </c>
      <c r="G989" s="1">
        <f t="shared" si="159"/>
        <v>-0.96801377332655247</v>
      </c>
      <c r="H989" s="15">
        <f t="shared" si="155"/>
        <v>1.2419393360401321E-2</v>
      </c>
      <c r="I989" s="10">
        <f t="shared" si="150"/>
        <v>-7.1564885496183672E-3</v>
      </c>
      <c r="J989" s="15">
        <f t="shared" si="151"/>
        <v>-1.4896684286400785E-2</v>
      </c>
      <c r="K989" s="1">
        <f t="shared" si="152"/>
        <v>-1.0164215045880441E-3</v>
      </c>
      <c r="L989" s="15">
        <f t="shared" si="153"/>
        <v>-1.388026278181274E-2</v>
      </c>
      <c r="M989" s="19" t="str">
        <f t="shared" si="157"/>
        <v>Compra</v>
      </c>
      <c r="N989" s="10">
        <f t="shared" si="158"/>
        <v>-1.4896684286400785E-2</v>
      </c>
      <c r="O989" s="5">
        <f t="shared" si="156"/>
        <v>5.6476973282251208E-2</v>
      </c>
      <c r="P989" s="5"/>
      <c r="Q989" s="5"/>
      <c r="R989" s="5"/>
      <c r="T989" s="12">
        <v>963</v>
      </c>
      <c r="U989" s="12">
        <v>1.2500584733825623E-4</v>
      </c>
      <c r="V989" s="12">
        <v>-1.4591551959453986E-2</v>
      </c>
    </row>
    <row r="990" spans="1:22" x14ac:dyDescent="0.25">
      <c r="A990" s="3">
        <v>39952</v>
      </c>
      <c r="B990" s="1">
        <v>2064</v>
      </c>
      <c r="C990" s="1">
        <v>2077</v>
      </c>
      <c r="D990" s="1">
        <v>2037.5</v>
      </c>
      <c r="E990" s="1">
        <v>2050</v>
      </c>
      <c r="F990" s="10">
        <f t="shared" si="154"/>
        <v>-1.4896684286400785E-2</v>
      </c>
      <c r="G990" s="1">
        <f t="shared" si="159"/>
        <v>-0.3204841728160665</v>
      </c>
      <c r="H990" s="15">
        <f t="shared" si="155"/>
        <v>-1.8164661476763433E-2</v>
      </c>
      <c r="I990" s="10">
        <f t="shared" si="150"/>
        <v>-6.7829457364341206E-3</v>
      </c>
      <c r="J990" s="15">
        <f t="shared" si="151"/>
        <v>-6.0975609756097615E-3</v>
      </c>
      <c r="K990" s="1">
        <f t="shared" si="152"/>
        <v>1.5962019317842661E-3</v>
      </c>
      <c r="L990" s="15">
        <f t="shared" si="153"/>
        <v>-7.6937629073940278E-3</v>
      </c>
      <c r="M990" s="19" t="str">
        <f t="shared" si="157"/>
        <v>Compra</v>
      </c>
      <c r="N990" s="10">
        <f t="shared" si="158"/>
        <v>-6.0975609756097615E-3</v>
      </c>
      <c r="O990" s="5">
        <f t="shared" si="156"/>
        <v>5.0379412306641447E-2</v>
      </c>
      <c r="P990" s="5"/>
      <c r="Q990" s="5"/>
      <c r="R990" s="5"/>
      <c r="T990" s="12">
        <v>964</v>
      </c>
      <c r="U990" s="12">
        <v>7.745593896662336E-4</v>
      </c>
      <c r="V990" s="12">
        <v>2.8951653809758575E-3</v>
      </c>
    </row>
    <row r="991" spans="1:22" x14ac:dyDescent="0.25">
      <c r="A991" s="3">
        <v>39953</v>
      </c>
      <c r="B991" s="1">
        <v>2034</v>
      </c>
      <c r="C991" s="1">
        <v>2042</v>
      </c>
      <c r="D991" s="1">
        <v>2018</v>
      </c>
      <c r="E991" s="1">
        <v>2037.5</v>
      </c>
      <c r="F991" s="10">
        <f t="shared" si="154"/>
        <v>-6.0975609756097615E-3</v>
      </c>
      <c r="G991" s="1">
        <f t="shared" si="159"/>
        <v>-0.32565913340813002</v>
      </c>
      <c r="H991" s="15">
        <f t="shared" si="155"/>
        <v>-1.4896684286400785E-2</v>
      </c>
      <c r="I991" s="10">
        <f t="shared" si="150"/>
        <v>1.7207472959686054E-3</v>
      </c>
      <c r="J991" s="15">
        <f t="shared" si="151"/>
        <v>-1.4723926380367791E-3</v>
      </c>
      <c r="K991" s="1">
        <f t="shared" si="152"/>
        <v>1.1104255043150745E-3</v>
      </c>
      <c r="L991" s="15">
        <f t="shared" si="153"/>
        <v>-2.5828181423518536E-3</v>
      </c>
      <c r="M991" s="19" t="str">
        <f t="shared" si="157"/>
        <v>Compra</v>
      </c>
      <c r="N991" s="10">
        <f t="shared" si="158"/>
        <v>-1.4723926380367791E-3</v>
      </c>
      <c r="O991" s="5">
        <f t="shared" si="156"/>
        <v>4.8907019668604668E-2</v>
      </c>
      <c r="P991" s="5"/>
      <c r="Q991" s="5"/>
      <c r="R991" s="5"/>
      <c r="T991" s="12">
        <v>965</v>
      </c>
      <c r="U991" s="12">
        <v>1.0600519859214194E-3</v>
      </c>
      <c r="V991" s="12">
        <v>1.1279984577149835E-2</v>
      </c>
    </row>
    <row r="992" spans="1:22" x14ac:dyDescent="0.25">
      <c r="A992" s="3">
        <v>39954</v>
      </c>
      <c r="B992" s="1">
        <v>2050</v>
      </c>
      <c r="C992" s="1">
        <v>2050</v>
      </c>
      <c r="D992" s="1">
        <v>2019.5</v>
      </c>
      <c r="E992" s="1">
        <v>2034.5</v>
      </c>
      <c r="F992" s="10">
        <f t="shared" si="154"/>
        <v>-1.4723926380367791E-3</v>
      </c>
      <c r="G992" s="1">
        <f t="shared" si="159"/>
        <v>-0.41376118295190306</v>
      </c>
      <c r="H992" s="15">
        <f t="shared" si="155"/>
        <v>-6.0975609756097615E-3</v>
      </c>
      <c r="I992" s="10">
        <f t="shared" si="150"/>
        <v>-7.5609756097561043E-3</v>
      </c>
      <c r="J992" s="15">
        <f t="shared" si="151"/>
        <v>-1.2288031457360349E-3</v>
      </c>
      <c r="K992" s="1">
        <f t="shared" si="152"/>
        <v>5.6559584804904224E-4</v>
      </c>
      <c r="L992" s="15">
        <f t="shared" si="153"/>
        <v>-1.7943989937850772E-3</v>
      </c>
      <c r="M992" s="19" t="str">
        <f t="shared" si="157"/>
        <v>Compra</v>
      </c>
      <c r="N992" s="10">
        <f t="shared" si="158"/>
        <v>-1.2288031457360349E-3</v>
      </c>
      <c r="O992" s="5">
        <f t="shared" si="156"/>
        <v>4.7678216522868633E-2</v>
      </c>
      <c r="P992" s="5"/>
      <c r="Q992" s="5"/>
      <c r="R992" s="5"/>
      <c r="T992" s="12">
        <v>966</v>
      </c>
      <c r="U992" s="12">
        <v>-8.941895596363442E-4</v>
      </c>
      <c r="V992" s="12">
        <v>-1.0392492155939331E-2</v>
      </c>
    </row>
    <row r="993" spans="1:22" x14ac:dyDescent="0.25">
      <c r="A993" s="3">
        <v>39955</v>
      </c>
      <c r="B993" s="1">
        <v>2025</v>
      </c>
      <c r="C993" s="1">
        <v>2037</v>
      </c>
      <c r="D993" s="1">
        <v>2016.5</v>
      </c>
      <c r="E993" s="1">
        <v>2032</v>
      </c>
      <c r="F993" s="10">
        <f t="shared" si="154"/>
        <v>-1.2288031457360349E-3</v>
      </c>
      <c r="G993" s="1">
        <f t="shared" si="159"/>
        <v>-0.15277989939820436</v>
      </c>
      <c r="H993" s="15">
        <f t="shared" si="155"/>
        <v>-1.4723926380367791E-3</v>
      </c>
      <c r="I993" s="10">
        <f t="shared" si="150"/>
        <v>3.4567901234567877E-3</v>
      </c>
      <c r="J993" s="15">
        <f t="shared" si="151"/>
        <v>-1.7224409448819422E-3</v>
      </c>
      <c r="K993" s="1">
        <f t="shared" si="152"/>
        <v>-1.2216480763294418E-4</v>
      </c>
      <c r="L993" s="15">
        <f t="shared" si="153"/>
        <v>-1.6002761372489981E-3</v>
      </c>
      <c r="M993" s="19" t="str">
        <f t="shared" si="157"/>
        <v>Venda</v>
      </c>
      <c r="N993" s="10">
        <f t="shared" si="158"/>
        <v>1.7224409448819422E-3</v>
      </c>
      <c r="O993" s="5">
        <f t="shared" si="156"/>
        <v>4.9400657467750575E-2</v>
      </c>
      <c r="P993" s="5"/>
      <c r="Q993" s="5"/>
      <c r="R993" s="5"/>
      <c r="T993" s="12">
        <v>967</v>
      </c>
      <c r="U993" s="12">
        <v>-8.9637501124156555E-4</v>
      </c>
      <c r="V993" s="12">
        <v>-5.0396980481191593E-3</v>
      </c>
    </row>
    <row r="994" spans="1:22" x14ac:dyDescent="0.25">
      <c r="A994" s="3">
        <v>39958</v>
      </c>
      <c r="B994" s="1">
        <v>2023</v>
      </c>
      <c r="C994" s="1">
        <v>2030</v>
      </c>
      <c r="D994" s="1">
        <v>2023</v>
      </c>
      <c r="E994" s="1">
        <v>2028.5</v>
      </c>
      <c r="F994" s="10">
        <f t="shared" si="154"/>
        <v>-1.7224409448819422E-3</v>
      </c>
      <c r="G994" s="1">
        <f t="shared" si="159"/>
        <v>0.66673974345991804</v>
      </c>
      <c r="H994" s="15">
        <f t="shared" si="155"/>
        <v>-1.2288031457360349E-3</v>
      </c>
      <c r="I994" s="10">
        <f t="shared" si="150"/>
        <v>2.7187345526444862E-3</v>
      </c>
      <c r="J994" s="15">
        <f t="shared" si="151"/>
        <v>-1.0105989647522851E-2</v>
      </c>
      <c r="K994" s="1">
        <f t="shared" si="152"/>
        <v>-1.9995624830561909E-4</v>
      </c>
      <c r="L994" s="15">
        <f t="shared" si="153"/>
        <v>-9.906033399217232E-3</v>
      </c>
      <c r="M994" s="19" t="str">
        <f t="shared" si="157"/>
        <v>Venda</v>
      </c>
      <c r="N994" s="10">
        <f t="shared" si="158"/>
        <v>1.0105989647522851E-2</v>
      </c>
      <c r="O994" s="5">
        <f t="shared" si="156"/>
        <v>5.9506647115273426E-2</v>
      </c>
      <c r="P994" s="5"/>
      <c r="Q994" s="5"/>
      <c r="R994" s="5"/>
      <c r="T994" s="12">
        <v>968</v>
      </c>
      <c r="U994" s="12">
        <v>1.0014562038729098E-3</v>
      </c>
      <c r="V994" s="12">
        <v>1.0941584678074733E-2</v>
      </c>
    </row>
    <row r="995" spans="1:22" x14ac:dyDescent="0.25">
      <c r="A995" s="3">
        <v>39959</v>
      </c>
      <c r="B995" s="1">
        <v>2031</v>
      </c>
      <c r="C995" s="1">
        <v>2049</v>
      </c>
      <c r="D995" s="1">
        <v>2008</v>
      </c>
      <c r="E995" s="1">
        <v>2008</v>
      </c>
      <c r="F995" s="10">
        <f t="shared" si="154"/>
        <v>-1.0105989647522851E-2</v>
      </c>
      <c r="G995" s="1">
        <f t="shared" si="159"/>
        <v>0.11927971439214122</v>
      </c>
      <c r="H995" s="15">
        <f t="shared" si="155"/>
        <v>-1.7224409448819422E-3</v>
      </c>
      <c r="I995" s="10">
        <f t="shared" si="150"/>
        <v>-1.1324470704086709E-2</v>
      </c>
      <c r="J995" s="15">
        <f t="shared" si="151"/>
        <v>1.5438247011952289E-2</v>
      </c>
      <c r="K995" s="1">
        <f t="shared" si="152"/>
        <v>2.2272892474206228E-4</v>
      </c>
      <c r="L995" s="15">
        <f t="shared" si="153"/>
        <v>1.5215518087210226E-2</v>
      </c>
      <c r="M995" s="19" t="str">
        <f t="shared" si="157"/>
        <v>Compra</v>
      </c>
      <c r="N995" s="10">
        <f t="shared" si="158"/>
        <v>1.5438247011952289E-2</v>
      </c>
      <c r="O995" s="5">
        <f t="shared" si="156"/>
        <v>7.4944894127225714E-2</v>
      </c>
      <c r="P995" s="5"/>
      <c r="Q995" s="5"/>
      <c r="R995" s="5"/>
      <c r="T995" s="12">
        <v>969</v>
      </c>
      <c r="U995" s="12">
        <v>1.6440747029523823E-4</v>
      </c>
      <c r="V995" s="12">
        <v>2.2077989261434325E-2</v>
      </c>
    </row>
    <row r="996" spans="1:22" x14ac:dyDescent="0.25">
      <c r="A996" s="3">
        <v>39960</v>
      </c>
      <c r="B996" s="1">
        <v>2017</v>
      </c>
      <c r="C996" s="1">
        <v>2039</v>
      </c>
      <c r="D996" s="1">
        <v>1998</v>
      </c>
      <c r="E996" s="1">
        <v>2039</v>
      </c>
      <c r="F996" s="10">
        <f t="shared" si="154"/>
        <v>1.5438247011952289E-2</v>
      </c>
      <c r="G996" s="1">
        <f t="shared" si="159"/>
        <v>-2.0039418617986677</v>
      </c>
      <c r="H996" s="15">
        <f t="shared" si="155"/>
        <v>-1.0105989647522851E-2</v>
      </c>
      <c r="I996" s="10">
        <f t="shared" si="150"/>
        <v>1.0907288051561714E-2</v>
      </c>
      <c r="J996" s="15">
        <f t="shared" si="151"/>
        <v>-1.9617459538989745E-2</v>
      </c>
      <c r="K996" s="1">
        <f t="shared" si="152"/>
        <v>6.2584501503381153E-4</v>
      </c>
      <c r="L996" s="15">
        <f t="shared" si="153"/>
        <v>-2.0243304554023556E-2</v>
      </c>
      <c r="M996" s="19" t="str">
        <f t="shared" si="157"/>
        <v>Compra</v>
      </c>
      <c r="N996" s="10">
        <f t="shared" si="158"/>
        <v>-1.9617459538989745E-2</v>
      </c>
      <c r="O996" s="5">
        <f t="shared" si="156"/>
        <v>5.5327434588235969E-2</v>
      </c>
      <c r="P996" s="5"/>
      <c r="Q996" s="5"/>
      <c r="R996" s="5"/>
      <c r="T996" s="12">
        <v>970</v>
      </c>
      <c r="U996" s="12">
        <v>-1.6330800588077777E-3</v>
      </c>
      <c r="V996" s="12">
        <v>-1.3464610882577688E-2</v>
      </c>
    </row>
    <row r="997" spans="1:22" x14ac:dyDescent="0.25">
      <c r="A997" s="3">
        <v>39961</v>
      </c>
      <c r="B997" s="1">
        <v>2030</v>
      </c>
      <c r="C997" s="1">
        <v>2035</v>
      </c>
      <c r="D997" s="1">
        <v>1999</v>
      </c>
      <c r="E997" s="1">
        <v>1999</v>
      </c>
      <c r="F997" s="10">
        <f t="shared" si="154"/>
        <v>-1.9617459538989745E-2</v>
      </c>
      <c r="G997" s="1">
        <f t="shared" si="159"/>
        <v>-1.2520904487625171</v>
      </c>
      <c r="H997" s="15">
        <f t="shared" si="155"/>
        <v>1.5438247011952289E-2</v>
      </c>
      <c r="I997" s="10">
        <f t="shared" si="150"/>
        <v>-1.5270935960591148E-2</v>
      </c>
      <c r="J997" s="15">
        <f t="shared" si="151"/>
        <v>-1.4007003501750881E-2</v>
      </c>
      <c r="K997" s="1">
        <f t="shared" si="152"/>
        <v>-1.0645880454607257E-3</v>
      </c>
      <c r="L997" s="15">
        <f t="shared" si="153"/>
        <v>-1.2942415456290155E-2</v>
      </c>
      <c r="M997" s="19" t="str">
        <f t="shared" si="157"/>
        <v>Compra</v>
      </c>
      <c r="N997" s="10">
        <f t="shared" si="158"/>
        <v>-1.4007003501750881E-2</v>
      </c>
      <c r="O997" s="5">
        <f t="shared" si="156"/>
        <v>4.1320431086485088E-2</v>
      </c>
      <c r="P997" s="5"/>
      <c r="Q997" s="5"/>
      <c r="R997" s="5"/>
      <c r="T997" s="12">
        <v>971</v>
      </c>
      <c r="U997" s="12">
        <v>-1.9487126200387135E-3</v>
      </c>
      <c r="V997" s="12">
        <v>-3.0557051792345176E-4</v>
      </c>
    </row>
    <row r="998" spans="1:22" x14ac:dyDescent="0.25">
      <c r="A998" s="3">
        <v>39962</v>
      </c>
      <c r="B998" s="1">
        <v>1980</v>
      </c>
      <c r="C998" s="1">
        <v>1982</v>
      </c>
      <c r="D998" s="1">
        <v>1969</v>
      </c>
      <c r="E998" s="1">
        <v>1971</v>
      </c>
      <c r="F998" s="10">
        <f t="shared" si="154"/>
        <v>-1.4007003501750881E-2</v>
      </c>
      <c r="G998" s="1">
        <f t="shared" si="159"/>
        <v>-0.3998397899584793</v>
      </c>
      <c r="H998" s="15">
        <f t="shared" si="155"/>
        <v>-1.9617459538989745E-2</v>
      </c>
      <c r="I998" s="10">
        <f t="shared" si="150"/>
        <v>-4.5454545454545192E-3</v>
      </c>
      <c r="J998" s="15">
        <f t="shared" si="151"/>
        <v>-4.0588533739218668E-3</v>
      </c>
      <c r="K998" s="1">
        <f t="shared" si="152"/>
        <v>1.6780394765487806E-3</v>
      </c>
      <c r="L998" s="15">
        <f t="shared" si="153"/>
        <v>-5.7368928504706474E-3</v>
      </c>
      <c r="M998" s="19" t="str">
        <f t="shared" si="157"/>
        <v>Compra</v>
      </c>
      <c r="N998" s="10">
        <f t="shared" si="158"/>
        <v>-4.0588533739218668E-3</v>
      </c>
      <c r="O998" s="5">
        <f t="shared" si="156"/>
        <v>3.7261577712563221E-2</v>
      </c>
      <c r="P998" s="5"/>
      <c r="Q998" s="5"/>
      <c r="R998" s="5"/>
      <c r="T998" s="12">
        <v>972</v>
      </c>
      <c r="U998" s="12">
        <v>1.0577372776308402E-3</v>
      </c>
      <c r="V998" s="12">
        <v>-1.5743683956347541E-2</v>
      </c>
    </row>
    <row r="999" spans="1:22" x14ac:dyDescent="0.25">
      <c r="A999" s="3">
        <v>39965</v>
      </c>
      <c r="B999" s="1">
        <v>1961</v>
      </c>
      <c r="C999" s="1">
        <v>1967</v>
      </c>
      <c r="D999" s="1">
        <v>1953.5</v>
      </c>
      <c r="E999" s="1">
        <v>1963</v>
      </c>
      <c r="F999" s="10">
        <f t="shared" si="154"/>
        <v>-4.0588533739218668E-3</v>
      </c>
      <c r="G999" s="1">
        <f t="shared" si="159"/>
        <v>-0.40848708556244273</v>
      </c>
      <c r="H999" s="15">
        <f t="shared" si="155"/>
        <v>-1.4007003501750881E-2</v>
      </c>
      <c r="I999" s="10">
        <f t="shared" si="150"/>
        <v>1.0198878123406363E-3</v>
      </c>
      <c r="J999" s="15">
        <f t="shared" si="151"/>
        <v>-1.3754457463066694E-2</v>
      </c>
      <c r="K999" s="1">
        <f t="shared" si="152"/>
        <v>1.0564082994644764E-3</v>
      </c>
      <c r="L999" s="15">
        <f t="shared" si="153"/>
        <v>-1.481086576253117E-2</v>
      </c>
      <c r="M999" s="19" t="str">
        <f t="shared" si="157"/>
        <v>Compra</v>
      </c>
      <c r="N999" s="10">
        <f t="shared" si="158"/>
        <v>-1.3754457463066694E-2</v>
      </c>
      <c r="O999" s="5">
        <f t="shared" si="156"/>
        <v>2.3507120249496527E-2</v>
      </c>
      <c r="P999" s="5"/>
      <c r="Q999" s="5"/>
      <c r="R999" s="5"/>
      <c r="T999" s="12">
        <v>973</v>
      </c>
      <c r="U999" s="12">
        <v>1.452084727623543E-4</v>
      </c>
      <c r="V999" s="12">
        <v>2.2556006844825265E-2</v>
      </c>
    </row>
    <row r="1000" spans="1:22" x14ac:dyDescent="0.25">
      <c r="A1000" s="3">
        <v>39966</v>
      </c>
      <c r="B1000" s="1">
        <v>1956</v>
      </c>
      <c r="C1000" s="1">
        <v>1965</v>
      </c>
      <c r="D1000" s="1">
        <v>1934</v>
      </c>
      <c r="E1000" s="1">
        <v>1936</v>
      </c>
      <c r="F1000" s="10">
        <f t="shared" si="154"/>
        <v>-1.3754457463066694E-2</v>
      </c>
      <c r="G1000" s="1">
        <f t="shared" si="159"/>
        <v>-0.41766788209969608</v>
      </c>
      <c r="H1000" s="15">
        <f t="shared" si="155"/>
        <v>-4.0588533739218668E-3</v>
      </c>
      <c r="I1000" s="10">
        <f t="shared" si="150"/>
        <v>-1.0224948875255602E-2</v>
      </c>
      <c r="J1000" s="15">
        <f t="shared" si="151"/>
        <v>2.1694214876033069E-2</v>
      </c>
      <c r="K1000" s="1">
        <f t="shared" si="152"/>
        <v>4.4994587977816453E-4</v>
      </c>
      <c r="L1000" s="15">
        <f t="shared" si="153"/>
        <v>2.1244268996254905E-2</v>
      </c>
      <c r="M1000" s="19" t="str">
        <f t="shared" si="157"/>
        <v>Compra</v>
      </c>
      <c r="N1000" s="10">
        <f t="shared" si="158"/>
        <v>2.1694214876033069E-2</v>
      </c>
      <c r="O1000" s="5">
        <f t="shared" si="156"/>
        <v>4.5201335125529596E-2</v>
      </c>
      <c r="P1000" s="5"/>
      <c r="Q1000" s="5"/>
      <c r="R1000" s="5"/>
      <c r="T1000" s="12">
        <v>974</v>
      </c>
      <c r="U1000" s="12">
        <v>9.7226552429001824E-4</v>
      </c>
      <c r="V1000" s="12">
        <v>-1.1734597362855027E-2</v>
      </c>
    </row>
    <row r="1001" spans="1:22" x14ac:dyDescent="0.25">
      <c r="A1001" s="3">
        <v>39967</v>
      </c>
      <c r="B1001" s="1">
        <v>1945</v>
      </c>
      <c r="C1001" s="1">
        <v>1990</v>
      </c>
      <c r="D1001" s="1">
        <v>1942</v>
      </c>
      <c r="E1001" s="1">
        <v>1978</v>
      </c>
      <c r="F1001" s="10">
        <f t="shared" si="154"/>
        <v>2.1694214876033069E-2</v>
      </c>
      <c r="G1001" s="1">
        <f t="shared" si="159"/>
        <v>-0.55878117280962758</v>
      </c>
      <c r="H1001" s="15">
        <f t="shared" si="155"/>
        <v>-1.3754457463066694E-2</v>
      </c>
      <c r="I1001" s="10">
        <f t="shared" si="150"/>
        <v>1.6966580976863765E-2</v>
      </c>
      <c r="J1001" s="15">
        <f t="shared" si="151"/>
        <v>-1.4914054600606685E-2</v>
      </c>
      <c r="K1001" s="1">
        <f t="shared" si="152"/>
        <v>6.7293302989669907E-4</v>
      </c>
      <c r="L1001" s="15">
        <f t="shared" si="153"/>
        <v>-1.5586987630503384E-2</v>
      </c>
      <c r="M1001" s="19" t="str">
        <f t="shared" si="157"/>
        <v>Compra</v>
      </c>
      <c r="N1001" s="10">
        <f t="shared" si="158"/>
        <v>-1.4914054600606685E-2</v>
      </c>
      <c r="O1001" s="5">
        <f t="shared" si="156"/>
        <v>3.028728052492291E-2</v>
      </c>
      <c r="P1001" s="5"/>
      <c r="Q1001" s="5"/>
      <c r="R1001" s="5"/>
      <c r="T1001" s="12">
        <v>975</v>
      </c>
      <c r="U1001" s="12">
        <v>-1.7967363189054617E-3</v>
      </c>
      <c r="V1001" s="12">
        <v>-9.0826834453737355E-3</v>
      </c>
    </row>
    <row r="1002" spans="1:22" x14ac:dyDescent="0.25">
      <c r="A1002" s="3">
        <v>39968</v>
      </c>
      <c r="B1002" s="1">
        <v>1983</v>
      </c>
      <c r="C1002" s="1">
        <v>1983</v>
      </c>
      <c r="D1002" s="1">
        <v>1947</v>
      </c>
      <c r="E1002" s="1">
        <v>1948.5</v>
      </c>
      <c r="F1002" s="10">
        <f t="shared" si="154"/>
        <v>-1.4914054600606685E-2</v>
      </c>
      <c r="G1002" s="1">
        <f t="shared" si="159"/>
        <v>-0.35490078310723638</v>
      </c>
      <c r="H1002" s="15">
        <f t="shared" si="155"/>
        <v>2.1694214876033069E-2</v>
      </c>
      <c r="I1002" s="10">
        <f t="shared" si="150"/>
        <v>-1.7397881996974229E-2</v>
      </c>
      <c r="J1002" s="15">
        <f t="shared" si="151"/>
        <v>1.000769822940728E-2</v>
      </c>
      <c r="K1002" s="1">
        <f t="shared" si="152"/>
        <v>-1.6435161669262443E-3</v>
      </c>
      <c r="L1002" s="15">
        <f t="shared" si="153"/>
        <v>1.1651214396333525E-2</v>
      </c>
      <c r="M1002" s="19" t="str">
        <f t="shared" si="157"/>
        <v>Compra</v>
      </c>
      <c r="N1002" s="10">
        <f t="shared" si="158"/>
        <v>1.000769822940728E-2</v>
      </c>
      <c r="O1002" s="5">
        <f t="shared" si="156"/>
        <v>4.0294978754330191E-2</v>
      </c>
      <c r="P1002" s="5"/>
      <c r="Q1002" s="5"/>
      <c r="R1002" s="5"/>
      <c r="T1002" s="12">
        <v>976</v>
      </c>
      <c r="U1002" s="12">
        <v>8.6499307449483488E-4</v>
      </c>
      <c r="V1002" s="12">
        <v>-1.7815833586378722E-3</v>
      </c>
    </row>
    <row r="1003" spans="1:22" x14ac:dyDescent="0.25">
      <c r="A1003" s="3">
        <v>39969</v>
      </c>
      <c r="B1003" s="1">
        <v>1939</v>
      </c>
      <c r="C1003" s="1">
        <v>1977</v>
      </c>
      <c r="D1003" s="1">
        <v>1922</v>
      </c>
      <c r="E1003" s="1">
        <v>1968</v>
      </c>
      <c r="F1003" s="10">
        <f t="shared" si="154"/>
        <v>1.000769822940728E-2</v>
      </c>
      <c r="G1003" s="1">
        <f t="shared" si="159"/>
        <v>-0.6845148947863039</v>
      </c>
      <c r="H1003" s="15">
        <f t="shared" si="155"/>
        <v>-1.4914054600606685E-2</v>
      </c>
      <c r="I1003" s="10">
        <f t="shared" si="150"/>
        <v>1.4956162970603426E-2</v>
      </c>
      <c r="J1003" s="15">
        <f t="shared" si="151"/>
        <v>2.5406504065039748E-3</v>
      </c>
      <c r="K1003" s="1">
        <f t="shared" si="152"/>
        <v>8.3311902790156377E-4</v>
      </c>
      <c r="L1003" s="15">
        <f t="shared" si="153"/>
        <v>1.7075313786024111E-3</v>
      </c>
      <c r="M1003" s="19" t="str">
        <f t="shared" si="157"/>
        <v>Compra</v>
      </c>
      <c r="N1003" s="10">
        <f t="shared" si="158"/>
        <v>2.5406504065039748E-3</v>
      </c>
      <c r="O1003" s="5">
        <f t="shared" si="156"/>
        <v>4.2835629160834165E-2</v>
      </c>
      <c r="P1003" s="5"/>
      <c r="Q1003" s="5"/>
      <c r="R1003" s="5"/>
      <c r="T1003" s="12">
        <v>977</v>
      </c>
      <c r="U1003" s="12">
        <v>7.0663094967196832E-4</v>
      </c>
      <c r="V1003" s="12">
        <v>-2.2724979573525182E-2</v>
      </c>
    </row>
    <row r="1004" spans="1:22" x14ac:dyDescent="0.25">
      <c r="A1004" s="3">
        <v>39972</v>
      </c>
      <c r="B1004" s="1">
        <v>1984</v>
      </c>
      <c r="C1004" s="1">
        <v>1992</v>
      </c>
      <c r="D1004" s="1">
        <v>1968</v>
      </c>
      <c r="E1004" s="1">
        <v>1973</v>
      </c>
      <c r="F1004" s="10">
        <f t="shared" si="154"/>
        <v>2.5406504065039748E-3</v>
      </c>
      <c r="G1004" s="1">
        <f t="shared" si="159"/>
        <v>-0.6897162174756698</v>
      </c>
      <c r="H1004" s="15">
        <f t="shared" si="155"/>
        <v>1.000769822940728E-2</v>
      </c>
      <c r="I1004" s="10">
        <f t="shared" si="150"/>
        <v>-5.5443548387096309E-3</v>
      </c>
      <c r="J1004" s="15">
        <f t="shared" si="151"/>
        <v>-1.0643689812468327E-2</v>
      </c>
      <c r="K1004" s="1">
        <f t="shared" si="152"/>
        <v>-8.6807334067385059E-4</v>
      </c>
      <c r="L1004" s="15">
        <f t="shared" si="153"/>
        <v>-9.7756164717944759E-3</v>
      </c>
      <c r="M1004" s="19" t="str">
        <f t="shared" si="157"/>
        <v>Compra</v>
      </c>
      <c r="N1004" s="10">
        <f t="shared" si="158"/>
        <v>-1.0643689812468327E-2</v>
      </c>
      <c r="O1004" s="5">
        <f t="shared" si="156"/>
        <v>3.2191939348365839E-2</v>
      </c>
      <c r="P1004" s="5"/>
      <c r="Q1004" s="5"/>
      <c r="R1004" s="5"/>
      <c r="T1004" s="12">
        <v>978</v>
      </c>
      <c r="U1004" s="12">
        <v>4.2016352248381628E-4</v>
      </c>
      <c r="V1004" s="12">
        <v>8.0226132129757512E-3</v>
      </c>
    </row>
    <row r="1005" spans="1:22" x14ac:dyDescent="0.25">
      <c r="A1005" s="3">
        <v>39973</v>
      </c>
      <c r="B1005" s="1">
        <v>1955</v>
      </c>
      <c r="C1005" s="1">
        <v>1959.5</v>
      </c>
      <c r="D1005" s="1">
        <v>1942</v>
      </c>
      <c r="E1005" s="1">
        <v>1952</v>
      </c>
      <c r="F1005" s="10">
        <f t="shared" si="154"/>
        <v>-1.0643689812468327E-2</v>
      </c>
      <c r="G1005" s="1">
        <f t="shared" si="159"/>
        <v>-0.79631157330270963</v>
      </c>
      <c r="H1005" s="15">
        <f t="shared" si="155"/>
        <v>2.5406504065039748E-3</v>
      </c>
      <c r="I1005" s="10">
        <f t="shared" si="150"/>
        <v>-1.5345268542199531E-3</v>
      </c>
      <c r="J1005" s="15">
        <f t="shared" si="151"/>
        <v>2.049180327868827E-3</v>
      </c>
      <c r="K1005" s="1">
        <f t="shared" si="152"/>
        <v>-2.9849070603535957E-4</v>
      </c>
      <c r="L1005" s="15">
        <f t="shared" si="153"/>
        <v>2.3476710339041867E-3</v>
      </c>
      <c r="M1005" s="19" t="str">
        <f t="shared" si="157"/>
        <v>Compra</v>
      </c>
      <c r="N1005" s="10">
        <f t="shared" si="158"/>
        <v>2.049180327868827E-3</v>
      </c>
      <c r="O1005" s="5">
        <f t="shared" si="156"/>
        <v>3.4241119676234666E-2</v>
      </c>
      <c r="P1005" s="5"/>
      <c r="Q1005" s="5"/>
      <c r="R1005" s="5"/>
      <c r="T1005" s="12">
        <v>979</v>
      </c>
      <c r="U1005" s="12">
        <v>1.5819181222794583E-3</v>
      </c>
      <c r="V1005" s="12">
        <v>-1.2744708819953911E-2</v>
      </c>
    </row>
    <row r="1006" spans="1:22" x14ac:dyDescent="0.25">
      <c r="A1006" s="3">
        <v>39974</v>
      </c>
      <c r="B1006" s="1">
        <v>1933</v>
      </c>
      <c r="C1006" s="1">
        <v>1971</v>
      </c>
      <c r="D1006" s="1">
        <v>1930</v>
      </c>
      <c r="E1006" s="1">
        <v>1956</v>
      </c>
      <c r="F1006" s="10">
        <f t="shared" si="154"/>
        <v>2.049180327868827E-3</v>
      </c>
      <c r="G1006" s="1">
        <f t="shared" si="159"/>
        <v>-0.53146670891372272</v>
      </c>
      <c r="H1006" s="15">
        <f t="shared" si="155"/>
        <v>-1.0643689812468327E-2</v>
      </c>
      <c r="I1006" s="10">
        <f t="shared" si="150"/>
        <v>1.189860320744951E-2</v>
      </c>
      <c r="J1006" s="15">
        <f t="shared" si="151"/>
        <v>-1.1247443762781195E-2</v>
      </c>
      <c r="K1006" s="1">
        <f t="shared" si="152"/>
        <v>5.170541061985612E-4</v>
      </c>
      <c r="L1006" s="15">
        <f t="shared" si="153"/>
        <v>-1.1764497868979757E-2</v>
      </c>
      <c r="M1006" s="19" t="str">
        <f t="shared" si="157"/>
        <v>Compra</v>
      </c>
      <c r="N1006" s="10">
        <f t="shared" si="158"/>
        <v>-1.1247443762781195E-2</v>
      </c>
      <c r="O1006" s="5">
        <f t="shared" si="156"/>
        <v>2.2993675913453471E-2</v>
      </c>
      <c r="P1006" s="5"/>
      <c r="Q1006" s="5"/>
      <c r="R1006" s="5"/>
      <c r="T1006" s="12">
        <v>980</v>
      </c>
      <c r="U1006" s="12">
        <v>-5.5037636913906685E-4</v>
      </c>
      <c r="V1006" s="12">
        <v>-2.271824947888195E-3</v>
      </c>
    </row>
    <row r="1007" spans="1:22" x14ac:dyDescent="0.25">
      <c r="A1007" s="3">
        <v>39976</v>
      </c>
      <c r="B1007" s="1">
        <v>1948</v>
      </c>
      <c r="C1007" s="1">
        <v>1955</v>
      </c>
      <c r="D1007" s="1">
        <v>1924</v>
      </c>
      <c r="E1007" s="1">
        <v>1934</v>
      </c>
      <c r="F1007" s="10">
        <f t="shared" si="154"/>
        <v>-1.1247443762781195E-2</v>
      </c>
      <c r="G1007" s="1">
        <f t="shared" si="159"/>
        <v>-0.50110765767478382</v>
      </c>
      <c r="H1007" s="15">
        <f t="shared" si="155"/>
        <v>2.049180327868827E-3</v>
      </c>
      <c r="I1007" s="10">
        <f t="shared" si="150"/>
        <v>-7.1868583162217892E-3</v>
      </c>
      <c r="J1007" s="15">
        <f t="shared" si="151"/>
        <v>1.2150982419855128E-2</v>
      </c>
      <c r="K1007" s="1">
        <f t="shared" si="152"/>
        <v>-1.4913515218213053E-4</v>
      </c>
      <c r="L1007" s="15">
        <f t="shared" si="153"/>
        <v>1.2300117572037259E-2</v>
      </c>
      <c r="M1007" s="19" t="str">
        <f t="shared" si="157"/>
        <v>Compra</v>
      </c>
      <c r="N1007" s="10">
        <f t="shared" si="158"/>
        <v>1.2150982419855128E-2</v>
      </c>
      <c r="O1007" s="5">
        <f t="shared" si="156"/>
        <v>3.5144658333308598E-2</v>
      </c>
      <c r="P1007" s="5"/>
      <c r="Q1007" s="5"/>
      <c r="R1007" s="5"/>
      <c r="T1007" s="12">
        <v>981</v>
      </c>
      <c r="U1007" s="12">
        <v>7.4385703460222734E-4</v>
      </c>
      <c r="V1007" s="12">
        <v>-2.2913668355356912E-2</v>
      </c>
    </row>
    <row r="1008" spans="1:22" x14ac:dyDescent="0.25">
      <c r="A1008" s="3">
        <v>39979</v>
      </c>
      <c r="B1008" s="1">
        <v>1949</v>
      </c>
      <c r="C1008" s="1">
        <v>1966</v>
      </c>
      <c r="D1008" s="1">
        <v>1942</v>
      </c>
      <c r="E1008" s="1">
        <v>1957.5</v>
      </c>
      <c r="F1008" s="10">
        <f t="shared" si="154"/>
        <v>1.2150982419855128E-2</v>
      </c>
      <c r="G1008" s="1">
        <f t="shared" si="159"/>
        <v>-0.56081315959310019</v>
      </c>
      <c r="H1008" s="15">
        <f t="shared" si="155"/>
        <v>-1.1247443762781195E-2</v>
      </c>
      <c r="I1008" s="10">
        <f t="shared" si="150"/>
        <v>4.3612108773729563E-3</v>
      </c>
      <c r="J1008" s="15">
        <f t="shared" si="151"/>
        <v>1.0472541507024369E-2</v>
      </c>
      <c r="K1008" s="1">
        <f t="shared" si="152"/>
        <v>7.4978891194613442E-4</v>
      </c>
      <c r="L1008" s="15">
        <f t="shared" si="153"/>
        <v>9.7227525950782344E-3</v>
      </c>
      <c r="M1008" s="19" t="str">
        <f t="shared" si="157"/>
        <v>Compra</v>
      </c>
      <c r="N1008" s="10">
        <f t="shared" si="158"/>
        <v>1.0472541507024369E-2</v>
      </c>
      <c r="O1008" s="5">
        <f t="shared" si="156"/>
        <v>4.5617199840332967E-2</v>
      </c>
      <c r="P1008" s="5"/>
      <c r="Q1008" s="5"/>
      <c r="R1008" s="5"/>
      <c r="T1008" s="12">
        <v>982</v>
      </c>
      <c r="U1008" s="12">
        <v>4.5360438761054108E-4</v>
      </c>
      <c r="V1008" s="12">
        <v>5.1118094765246645E-4</v>
      </c>
    </row>
    <row r="1009" spans="1:22" x14ac:dyDescent="0.25">
      <c r="A1009" s="3">
        <v>39980</v>
      </c>
      <c r="B1009" s="1">
        <v>1941</v>
      </c>
      <c r="C1009" s="1">
        <v>1980</v>
      </c>
      <c r="D1009" s="1">
        <v>1936</v>
      </c>
      <c r="E1009" s="1">
        <v>1978</v>
      </c>
      <c r="F1009" s="10">
        <f t="shared" si="154"/>
        <v>1.0472541507024369E-2</v>
      </c>
      <c r="G1009" s="1">
        <f t="shared" si="159"/>
        <v>-0.19972943781505484</v>
      </c>
      <c r="H1009" s="15">
        <f t="shared" si="155"/>
        <v>1.2150982419855128E-2</v>
      </c>
      <c r="I1009" s="10">
        <f t="shared" si="150"/>
        <v>1.9062339000515127E-2</v>
      </c>
      <c r="J1009" s="15">
        <f t="shared" si="151"/>
        <v>-3.5389282103134301E-3</v>
      </c>
      <c r="K1009" s="1">
        <f t="shared" si="152"/>
        <v>-1.6784529475066957E-3</v>
      </c>
      <c r="L1009" s="15">
        <f t="shared" si="153"/>
        <v>-1.8604752628067344E-3</v>
      </c>
      <c r="M1009" s="19" t="str">
        <f t="shared" si="157"/>
        <v>Compra</v>
      </c>
      <c r="N1009" s="10">
        <f t="shared" si="158"/>
        <v>-3.5389282103134301E-3</v>
      </c>
      <c r="O1009" s="5">
        <f t="shared" si="156"/>
        <v>4.2078271630019537E-2</v>
      </c>
      <c r="P1009" s="5"/>
      <c r="Q1009" s="5"/>
      <c r="R1009" s="5"/>
      <c r="T1009" s="12">
        <v>983</v>
      </c>
      <c r="U1009" s="12">
        <v>1.8887860156319573E-3</v>
      </c>
      <c r="V1009" s="12">
        <v>3.892482774155181E-5</v>
      </c>
    </row>
    <row r="1010" spans="1:22" x14ac:dyDescent="0.25">
      <c r="A1010" s="3">
        <v>39981</v>
      </c>
      <c r="B1010" s="1">
        <v>1988</v>
      </c>
      <c r="C1010" s="1">
        <v>2003</v>
      </c>
      <c r="D1010" s="1">
        <v>1964</v>
      </c>
      <c r="E1010" s="1">
        <v>1971</v>
      </c>
      <c r="F1010" s="10">
        <f t="shared" si="154"/>
        <v>-3.5389282103134301E-3</v>
      </c>
      <c r="G1010" s="1">
        <f t="shared" si="159"/>
        <v>-0.19376330429005467</v>
      </c>
      <c r="H1010" s="15">
        <f t="shared" si="155"/>
        <v>1.0472541507024369E-2</v>
      </c>
      <c r="I1010" s="10">
        <f t="shared" si="150"/>
        <v>-8.5513078470824677E-3</v>
      </c>
      <c r="J1010" s="15">
        <f t="shared" si="151"/>
        <v>6.0882800608828003E-3</v>
      </c>
      <c r="K1010" s="1">
        <f t="shared" si="152"/>
        <v>-8.8277463508339019E-4</v>
      </c>
      <c r="L1010" s="15">
        <f t="shared" si="153"/>
        <v>6.97105469596619E-3</v>
      </c>
      <c r="M1010" s="19" t="str">
        <f t="shared" si="157"/>
        <v>Compra</v>
      </c>
      <c r="N1010" s="10">
        <f t="shared" si="158"/>
        <v>6.0882800608828003E-3</v>
      </c>
      <c r="O1010" s="5">
        <f t="shared" si="156"/>
        <v>4.8166551690902337E-2</v>
      </c>
      <c r="P1010" s="5"/>
      <c r="Q1010" s="5"/>
      <c r="R1010" s="5"/>
      <c r="T1010" s="12">
        <v>984</v>
      </c>
      <c r="U1010" s="12">
        <v>-4.1835225487563772E-4</v>
      </c>
      <c r="V1010" s="12">
        <v>2.1101372937896275E-2</v>
      </c>
    </row>
    <row r="1011" spans="1:22" x14ac:dyDescent="0.25">
      <c r="A1011" s="3">
        <v>39982</v>
      </c>
      <c r="B1011" s="1">
        <v>1976</v>
      </c>
      <c r="C1011" s="1">
        <v>1984.5</v>
      </c>
      <c r="D1011" s="1">
        <v>1960</v>
      </c>
      <c r="E1011" s="1">
        <v>1983</v>
      </c>
      <c r="F1011" s="10">
        <f t="shared" si="154"/>
        <v>6.0882800608828003E-3</v>
      </c>
      <c r="G1011" s="1">
        <f t="shared" si="159"/>
        <v>-0.31130048580977571</v>
      </c>
      <c r="H1011" s="15">
        <f t="shared" si="155"/>
        <v>-3.5389282103134301E-3</v>
      </c>
      <c r="I1011" s="10">
        <f t="shared" si="150"/>
        <v>3.5425101214574539E-3</v>
      </c>
      <c r="J1011" s="15">
        <f t="shared" si="151"/>
        <v>-2.5214321734745582E-3</v>
      </c>
      <c r="K1011" s="1">
        <f t="shared" si="152"/>
        <v>7.1160963745932847E-5</v>
      </c>
      <c r="L1011" s="15">
        <f t="shared" si="153"/>
        <v>-2.5925931372204909E-3</v>
      </c>
      <c r="M1011" s="19" t="str">
        <f t="shared" si="157"/>
        <v>Compra</v>
      </c>
      <c r="N1011" s="10">
        <f t="shared" si="158"/>
        <v>-2.5214321734745582E-3</v>
      </c>
      <c r="O1011" s="5">
        <f t="shared" si="156"/>
        <v>4.5645119517427779E-2</v>
      </c>
      <c r="P1011" s="5"/>
      <c r="Q1011" s="5"/>
      <c r="R1011" s="5"/>
      <c r="T1011" s="12">
        <v>985</v>
      </c>
      <c r="U1011" s="12">
        <v>-7.9295028268021729E-4</v>
      </c>
      <c r="V1011" s="12">
        <v>-1.2637775447762799E-2</v>
      </c>
    </row>
    <row r="1012" spans="1:22" x14ac:dyDescent="0.25">
      <c r="A1012" s="3">
        <v>39983</v>
      </c>
      <c r="B1012" s="1">
        <v>1969</v>
      </c>
      <c r="C1012" s="1">
        <v>1981</v>
      </c>
      <c r="D1012" s="1">
        <v>1956</v>
      </c>
      <c r="E1012" s="1">
        <v>1978</v>
      </c>
      <c r="F1012" s="10">
        <f t="shared" si="154"/>
        <v>-2.5214321734745582E-3</v>
      </c>
      <c r="G1012" s="1">
        <f t="shared" si="159"/>
        <v>-0.37113152802161425</v>
      </c>
      <c r="H1012" s="15">
        <f t="shared" si="155"/>
        <v>6.0882800608828003E-3</v>
      </c>
      <c r="I1012" s="10">
        <f t="shared" si="150"/>
        <v>4.5708481462671813E-3</v>
      </c>
      <c r="J1012" s="15">
        <f t="shared" si="151"/>
        <v>2.9575328614762419E-2</v>
      </c>
      <c r="K1012" s="1">
        <f t="shared" si="152"/>
        <v>-7.9114322254423793E-4</v>
      </c>
      <c r="L1012" s="15">
        <f t="shared" si="153"/>
        <v>3.0366471837306657E-2</v>
      </c>
      <c r="M1012" s="19" t="str">
        <f t="shared" si="157"/>
        <v>Compra</v>
      </c>
      <c r="N1012" s="10">
        <f t="shared" si="158"/>
        <v>2.9575328614762419E-2</v>
      </c>
      <c r="O1012" s="5">
        <f t="shared" si="156"/>
        <v>7.5220448132190199E-2</v>
      </c>
      <c r="P1012" s="5"/>
      <c r="Q1012" s="5"/>
      <c r="R1012" s="5"/>
      <c r="T1012" s="12">
        <v>986</v>
      </c>
      <c r="U1012" s="12">
        <v>-1.6064495503037056E-3</v>
      </c>
      <c r="V1012" s="12">
        <v>1.4025842910705025E-2</v>
      </c>
    </row>
    <row r="1013" spans="1:22" x14ac:dyDescent="0.25">
      <c r="A1013" s="3">
        <v>39986</v>
      </c>
      <c r="B1013" s="1">
        <v>1991</v>
      </c>
      <c r="C1013" s="1">
        <v>2039.5</v>
      </c>
      <c r="D1013" s="1">
        <v>1991</v>
      </c>
      <c r="E1013" s="1">
        <v>2036.5</v>
      </c>
      <c r="F1013" s="10">
        <f t="shared" si="154"/>
        <v>2.9575328614762419E-2</v>
      </c>
      <c r="G1013" s="1">
        <f t="shared" si="159"/>
        <v>-0.96288875378027017</v>
      </c>
      <c r="H1013" s="15">
        <f t="shared" si="155"/>
        <v>-2.5214321734745582E-3</v>
      </c>
      <c r="I1013" s="10">
        <f t="shared" si="150"/>
        <v>2.2852837769964829E-2</v>
      </c>
      <c r="J1013" s="15">
        <f t="shared" si="151"/>
        <v>-2.6761600785661699E-2</v>
      </c>
      <c r="K1013" s="1">
        <f t="shared" si="152"/>
        <v>-4.1326916541718176E-4</v>
      </c>
      <c r="L1013" s="15">
        <f t="shared" si="153"/>
        <v>-2.6348331620244518E-2</v>
      </c>
      <c r="M1013" s="19" t="str">
        <f t="shared" si="157"/>
        <v>Venda</v>
      </c>
      <c r="N1013" s="10">
        <f t="shared" si="158"/>
        <v>2.6761600785661699E-2</v>
      </c>
      <c r="O1013" s="5">
        <f t="shared" si="156"/>
        <v>0.1019820489178519</v>
      </c>
      <c r="P1013" s="5"/>
      <c r="Q1013" s="5"/>
      <c r="R1013" s="5"/>
      <c r="T1013" s="12">
        <v>987</v>
      </c>
      <c r="U1013" s="12">
        <v>8.9584026717268227E-4</v>
      </c>
      <c r="V1013" s="12">
        <v>-1.9060501743936115E-2</v>
      </c>
    </row>
    <row r="1014" spans="1:22" x14ac:dyDescent="0.25">
      <c r="A1014" s="3">
        <v>39987</v>
      </c>
      <c r="B1014" s="1">
        <v>2022.5</v>
      </c>
      <c r="C1014" s="1">
        <v>2024</v>
      </c>
      <c r="D1014" s="1">
        <v>1981</v>
      </c>
      <c r="E1014" s="1">
        <v>1982</v>
      </c>
      <c r="F1014" s="10">
        <f t="shared" si="154"/>
        <v>-2.6761600785661699E-2</v>
      </c>
      <c r="G1014" s="1">
        <f t="shared" si="159"/>
        <v>-1.338865270607023</v>
      </c>
      <c r="H1014" s="15">
        <f t="shared" si="155"/>
        <v>2.9575328614762419E-2</v>
      </c>
      <c r="I1014" s="10">
        <f t="shared" si="150"/>
        <v>-2.0024721878862839E-2</v>
      </c>
      <c r="J1014" s="15">
        <f t="shared" si="151"/>
        <v>-5.5499495459132575E-3</v>
      </c>
      <c r="K1014" s="1">
        <f t="shared" si="152"/>
        <v>-2.1836835900388312E-3</v>
      </c>
      <c r="L1014" s="15">
        <f t="shared" si="153"/>
        <v>-3.3662659558744263E-3</v>
      </c>
      <c r="M1014" s="19" t="str">
        <f t="shared" si="157"/>
        <v>Compra</v>
      </c>
      <c r="N1014" s="10">
        <f t="shared" si="158"/>
        <v>-5.5499495459132575E-3</v>
      </c>
      <c r="O1014" s="5">
        <f t="shared" si="156"/>
        <v>9.643209937193864E-2</v>
      </c>
      <c r="P1014" s="5"/>
      <c r="Q1014" s="5"/>
      <c r="R1014" s="5"/>
      <c r="T1014" s="12">
        <v>988</v>
      </c>
      <c r="U1014" s="12">
        <v>-1.0164215045880441E-3</v>
      </c>
      <c r="V1014" s="12">
        <v>-1.388026278181274E-2</v>
      </c>
    </row>
    <row r="1015" spans="1:22" x14ac:dyDescent="0.25">
      <c r="A1015" s="3">
        <v>39988</v>
      </c>
      <c r="B1015" s="1">
        <v>1977.5</v>
      </c>
      <c r="C1015" s="1">
        <v>1995</v>
      </c>
      <c r="D1015" s="1">
        <v>1963.5</v>
      </c>
      <c r="E1015" s="1">
        <v>1971</v>
      </c>
      <c r="F1015" s="10">
        <f t="shared" si="154"/>
        <v>-5.5499495459132575E-3</v>
      </c>
      <c r="G1015" s="1">
        <f t="shared" si="159"/>
        <v>-0.45884461895937217</v>
      </c>
      <c r="H1015" s="15">
        <f t="shared" si="155"/>
        <v>-2.6761600785661699E-2</v>
      </c>
      <c r="I1015" s="10">
        <f t="shared" si="150"/>
        <v>-3.2869785082174641E-3</v>
      </c>
      <c r="J1015" s="15">
        <f t="shared" si="151"/>
        <v>-1.3698630136986356E-2</v>
      </c>
      <c r="K1015" s="1">
        <f t="shared" si="152"/>
        <v>2.2797240484990311E-3</v>
      </c>
      <c r="L1015" s="15">
        <f t="shared" si="153"/>
        <v>-1.5978354185485388E-2</v>
      </c>
      <c r="M1015" s="19" t="str">
        <f t="shared" si="157"/>
        <v>Compra</v>
      </c>
      <c r="N1015" s="10">
        <f t="shared" si="158"/>
        <v>-1.3698630136986356E-2</v>
      </c>
      <c r="O1015" s="5">
        <f t="shared" si="156"/>
        <v>8.2733469234952284E-2</v>
      </c>
      <c r="P1015" s="5"/>
      <c r="Q1015" s="5"/>
      <c r="R1015" s="5"/>
      <c r="T1015" s="12">
        <v>989</v>
      </c>
      <c r="U1015" s="12">
        <v>1.5962019317842661E-3</v>
      </c>
      <c r="V1015" s="12">
        <v>-7.6937629073940278E-3</v>
      </c>
    </row>
    <row r="1016" spans="1:22" x14ac:dyDescent="0.25">
      <c r="A1016" s="3">
        <v>39989</v>
      </c>
      <c r="B1016" s="1">
        <v>1965</v>
      </c>
      <c r="C1016" s="1">
        <v>1979</v>
      </c>
      <c r="D1016" s="1">
        <v>1943</v>
      </c>
      <c r="E1016" s="1">
        <v>1944</v>
      </c>
      <c r="F1016" s="10">
        <f t="shared" si="154"/>
        <v>-1.3698630136986356E-2</v>
      </c>
      <c r="G1016" s="1">
        <f t="shared" si="159"/>
        <v>-0.39262229318093883</v>
      </c>
      <c r="H1016" s="15">
        <f t="shared" si="155"/>
        <v>-5.5499495459132575E-3</v>
      </c>
      <c r="I1016" s="10">
        <f t="shared" si="150"/>
        <v>-1.0687022900763399E-2</v>
      </c>
      <c r="J1016" s="15">
        <f t="shared" si="151"/>
        <v>-4.8868312757202048E-3</v>
      </c>
      <c r="K1016" s="1">
        <f t="shared" si="152"/>
        <v>5.8920009737593643E-4</v>
      </c>
      <c r="L1016" s="15">
        <f t="shared" si="153"/>
        <v>-5.4760313730961409E-3</v>
      </c>
      <c r="M1016" s="19" t="str">
        <f t="shared" si="157"/>
        <v>Compra</v>
      </c>
      <c r="N1016" s="10">
        <f t="shared" si="158"/>
        <v>-4.8868312757202048E-3</v>
      </c>
      <c r="O1016" s="5">
        <f t="shared" si="156"/>
        <v>7.7846637959232079E-2</v>
      </c>
      <c r="P1016" s="5"/>
      <c r="Q1016" s="5"/>
      <c r="R1016" s="5"/>
      <c r="T1016" s="12">
        <v>990</v>
      </c>
      <c r="U1016" s="12">
        <v>1.1104255043150745E-3</v>
      </c>
      <c r="V1016" s="12">
        <v>-2.5828181423518536E-3</v>
      </c>
    </row>
    <row r="1017" spans="1:22" x14ac:dyDescent="0.25">
      <c r="A1017" s="3">
        <v>39990</v>
      </c>
      <c r="B1017" s="1">
        <v>1932</v>
      </c>
      <c r="C1017" s="1">
        <v>1952</v>
      </c>
      <c r="D1017" s="1">
        <v>1926</v>
      </c>
      <c r="E1017" s="1">
        <v>1934.5</v>
      </c>
      <c r="F1017" s="10">
        <f t="shared" si="154"/>
        <v>-4.8868312757202048E-3</v>
      </c>
      <c r="G1017" s="1">
        <f t="shared" si="159"/>
        <v>-0.37583778632396342</v>
      </c>
      <c r="H1017" s="15">
        <f t="shared" si="155"/>
        <v>-1.3698630136986356E-2</v>
      </c>
      <c r="I1017" s="10">
        <f t="shared" si="150"/>
        <v>1.2939958592133038E-3</v>
      </c>
      <c r="J1017" s="15">
        <f t="shared" si="151"/>
        <v>1.2923235978288927E-2</v>
      </c>
      <c r="K1017" s="1">
        <f t="shared" si="152"/>
        <v>1.0200052412023459E-3</v>
      </c>
      <c r="L1017" s="15">
        <f t="shared" si="153"/>
        <v>1.1903230737086582E-2</v>
      </c>
      <c r="M1017" s="19" t="str">
        <f t="shared" si="157"/>
        <v>Compra</v>
      </c>
      <c r="N1017" s="10">
        <f t="shared" si="158"/>
        <v>1.2923235978288927E-2</v>
      </c>
      <c r="O1017" s="5">
        <f t="shared" si="156"/>
        <v>9.0769873937521006E-2</v>
      </c>
      <c r="P1017" s="5"/>
      <c r="Q1017" s="5"/>
      <c r="R1017" s="5"/>
      <c r="T1017" s="12">
        <v>991</v>
      </c>
      <c r="U1017" s="12">
        <v>5.6559584804904224E-4</v>
      </c>
      <c r="V1017" s="12">
        <v>-1.7943989937850772E-3</v>
      </c>
    </row>
    <row r="1018" spans="1:22" x14ac:dyDescent="0.25">
      <c r="A1018" s="3">
        <v>39993</v>
      </c>
      <c r="B1018" s="1">
        <v>1930</v>
      </c>
      <c r="C1018" s="1">
        <v>1966</v>
      </c>
      <c r="D1018" s="1">
        <v>1930</v>
      </c>
      <c r="E1018" s="1">
        <v>1959.5</v>
      </c>
      <c r="F1018" s="10">
        <f t="shared" si="154"/>
        <v>1.2923235978288927E-2</v>
      </c>
      <c r="G1018" s="1">
        <f t="shared" si="159"/>
        <v>-0.41616041483740324</v>
      </c>
      <c r="H1018" s="15">
        <f t="shared" si="155"/>
        <v>-4.8868312757202048E-3</v>
      </c>
      <c r="I1018" s="10">
        <f t="shared" si="150"/>
        <v>1.5284974093264347E-2</v>
      </c>
      <c r="J1018" s="15">
        <f t="shared" si="151"/>
        <v>-4.8481755549885097E-3</v>
      </c>
      <c r="K1018" s="1">
        <f t="shared" si="152"/>
        <v>-7.7342582867078542E-5</v>
      </c>
      <c r="L1018" s="15">
        <f t="shared" si="153"/>
        <v>-4.7708329721214311E-3</v>
      </c>
      <c r="M1018" s="19" t="str">
        <f t="shared" si="157"/>
        <v>Venda</v>
      </c>
      <c r="N1018" s="10">
        <f t="shared" si="158"/>
        <v>4.8481755549885097E-3</v>
      </c>
      <c r="O1018" s="5">
        <f t="shared" si="156"/>
        <v>9.5618049492509516E-2</v>
      </c>
      <c r="P1018" s="5"/>
      <c r="Q1018" s="5"/>
      <c r="R1018" s="5"/>
      <c r="T1018" s="12">
        <v>992</v>
      </c>
      <c r="U1018" s="12">
        <v>-1.2216480763294418E-4</v>
      </c>
      <c r="V1018" s="12">
        <v>-1.6002761372489981E-3</v>
      </c>
    </row>
    <row r="1019" spans="1:22" x14ac:dyDescent="0.25">
      <c r="A1019" s="3">
        <v>39994</v>
      </c>
      <c r="B1019" s="1">
        <v>1945</v>
      </c>
      <c r="C1019" s="1">
        <v>1958</v>
      </c>
      <c r="D1019" s="1">
        <v>1936.5</v>
      </c>
      <c r="E1019" s="1">
        <v>1950</v>
      </c>
      <c r="F1019" s="10">
        <f t="shared" si="154"/>
        <v>-4.8481755549885097E-3</v>
      </c>
      <c r="G1019" s="1">
        <f t="shared" si="159"/>
        <v>5.2217761563511669E-2</v>
      </c>
      <c r="H1019" s="15">
        <f t="shared" si="155"/>
        <v>1.2923235978288927E-2</v>
      </c>
      <c r="I1019" s="10">
        <f t="shared" si="150"/>
        <v>2.5706940874035134E-3</v>
      </c>
      <c r="J1019" s="15">
        <f t="shared" si="151"/>
        <v>-5.12820512820511E-3</v>
      </c>
      <c r="K1019" s="1">
        <f t="shared" si="152"/>
        <v>-1.3811117138487013E-3</v>
      </c>
      <c r="L1019" s="15">
        <f t="shared" si="153"/>
        <v>-3.7470934143564085E-3</v>
      </c>
      <c r="M1019" s="19" t="str">
        <f t="shared" si="157"/>
        <v>Compra</v>
      </c>
      <c r="N1019" s="10">
        <f t="shared" si="158"/>
        <v>-5.12820512820511E-3</v>
      </c>
      <c r="O1019" s="5">
        <f t="shared" si="156"/>
        <v>9.0489844364304406E-2</v>
      </c>
      <c r="P1019" s="5"/>
      <c r="Q1019" s="5"/>
      <c r="R1019" s="5"/>
      <c r="T1019" s="12">
        <v>993</v>
      </c>
      <c r="U1019" s="12">
        <v>-1.9995624830561909E-4</v>
      </c>
      <c r="V1019" s="12">
        <v>-9.906033399217232E-3</v>
      </c>
    </row>
    <row r="1020" spans="1:22" x14ac:dyDescent="0.25">
      <c r="A1020" s="3">
        <v>39995</v>
      </c>
      <c r="B1020" s="1">
        <v>1959</v>
      </c>
      <c r="C1020" s="1">
        <v>1959</v>
      </c>
      <c r="D1020" s="1">
        <v>1936</v>
      </c>
      <c r="E1020" s="1">
        <v>1940</v>
      </c>
      <c r="F1020" s="10">
        <f t="shared" si="154"/>
        <v>-5.12820512820511E-3</v>
      </c>
      <c r="G1020" s="1">
        <f t="shared" si="159"/>
        <v>-2.152855722644784E-2</v>
      </c>
      <c r="H1020" s="15">
        <f t="shared" si="155"/>
        <v>-4.8481755549885097E-3</v>
      </c>
      <c r="I1020" s="10">
        <f t="shared" si="150"/>
        <v>-9.6988259315977654E-3</v>
      </c>
      <c r="J1020" s="15">
        <f t="shared" si="151"/>
        <v>1.3917525773195827E-2</v>
      </c>
      <c r="K1020" s="1">
        <f t="shared" si="152"/>
        <v>4.7106341989474546E-4</v>
      </c>
      <c r="L1020" s="15">
        <f t="shared" si="153"/>
        <v>1.3446462353301082E-2</v>
      </c>
      <c r="M1020" s="19" t="str">
        <f t="shared" si="157"/>
        <v>Compra</v>
      </c>
      <c r="N1020" s="10">
        <f t="shared" si="158"/>
        <v>1.3917525773195827E-2</v>
      </c>
      <c r="O1020" s="5">
        <f t="shared" si="156"/>
        <v>0.10440737013750023</v>
      </c>
      <c r="P1020" s="5"/>
      <c r="Q1020" s="5"/>
      <c r="R1020" s="5"/>
      <c r="T1020" s="12">
        <v>994</v>
      </c>
      <c r="U1020" s="12">
        <v>2.2272892474206228E-4</v>
      </c>
      <c r="V1020" s="12">
        <v>1.5215518087210226E-2</v>
      </c>
    </row>
    <row r="1021" spans="1:22" x14ac:dyDescent="0.25">
      <c r="A1021" s="3">
        <v>39996</v>
      </c>
      <c r="B1021" s="1">
        <v>1950</v>
      </c>
      <c r="C1021" s="1">
        <v>1973</v>
      </c>
      <c r="D1021" s="1">
        <v>1947.5</v>
      </c>
      <c r="E1021" s="1">
        <v>1967</v>
      </c>
      <c r="F1021" s="10">
        <f t="shared" si="154"/>
        <v>1.3917525773195827E-2</v>
      </c>
      <c r="G1021" s="1">
        <f t="shared" si="159"/>
        <v>-0.1789823788559943</v>
      </c>
      <c r="H1021" s="15">
        <f t="shared" si="155"/>
        <v>-5.12820512820511E-3</v>
      </c>
      <c r="I1021" s="10">
        <f t="shared" si="150"/>
        <v>8.7179487179487314E-3</v>
      </c>
      <c r="J1021" s="15">
        <f t="shared" si="151"/>
        <v>-2.0335536349771477E-3</v>
      </c>
      <c r="K1021" s="1">
        <f t="shared" si="152"/>
        <v>7.6828378964637561E-5</v>
      </c>
      <c r="L1021" s="15">
        <f t="shared" si="153"/>
        <v>-2.1103820139417853E-3</v>
      </c>
      <c r="M1021" s="19" t="str">
        <f t="shared" si="157"/>
        <v>Compra</v>
      </c>
      <c r="N1021" s="10">
        <f t="shared" si="158"/>
        <v>-2.0335536349771477E-3</v>
      </c>
      <c r="O1021" s="5">
        <f t="shared" si="156"/>
        <v>0.10237381650252309</v>
      </c>
      <c r="P1021" s="5"/>
      <c r="Q1021" s="5"/>
      <c r="R1021" s="5"/>
      <c r="T1021" s="12">
        <v>995</v>
      </c>
      <c r="U1021" s="12">
        <v>6.2584501503381153E-4</v>
      </c>
      <c r="V1021" s="12">
        <v>-2.0243304554023556E-2</v>
      </c>
    </row>
    <row r="1022" spans="1:22" x14ac:dyDescent="0.25">
      <c r="A1022" s="3">
        <v>39997</v>
      </c>
      <c r="B1022" s="1">
        <v>1961</v>
      </c>
      <c r="C1022" s="1">
        <v>1965</v>
      </c>
      <c r="D1022" s="1">
        <v>1955</v>
      </c>
      <c r="E1022" s="1">
        <v>1963</v>
      </c>
      <c r="F1022" s="10">
        <f t="shared" si="154"/>
        <v>-2.0335536349771477E-3</v>
      </c>
      <c r="G1022" s="1">
        <f t="shared" si="159"/>
        <v>-0.58207277909125277</v>
      </c>
      <c r="H1022" s="15">
        <f t="shared" si="155"/>
        <v>1.3917525773195827E-2</v>
      </c>
      <c r="I1022" s="10">
        <f t="shared" si="150"/>
        <v>1.0198878123406363E-3</v>
      </c>
      <c r="J1022" s="15">
        <f t="shared" si="151"/>
        <v>1.0188487009679115E-3</v>
      </c>
      <c r="K1022" s="1">
        <f t="shared" si="152"/>
        <v>-1.3746534917607055E-3</v>
      </c>
      <c r="L1022" s="15">
        <f t="shared" si="153"/>
        <v>2.393502192728617E-3</v>
      </c>
      <c r="M1022" s="19" t="str">
        <f t="shared" si="157"/>
        <v>Compra</v>
      </c>
      <c r="N1022" s="10">
        <f t="shared" si="158"/>
        <v>1.0188487009679115E-3</v>
      </c>
      <c r="O1022" s="5">
        <f t="shared" si="156"/>
        <v>0.103392665203491</v>
      </c>
      <c r="P1022" s="5"/>
      <c r="Q1022" s="5"/>
      <c r="R1022" s="5"/>
      <c r="T1022" s="12">
        <v>996</v>
      </c>
      <c r="U1022" s="12">
        <v>-1.0645880454607257E-3</v>
      </c>
      <c r="V1022" s="12">
        <v>-1.2942415456290155E-2</v>
      </c>
    </row>
    <row r="1023" spans="1:22" x14ac:dyDescent="0.25">
      <c r="A1023" s="3">
        <v>40000</v>
      </c>
      <c r="B1023" s="1">
        <v>1978</v>
      </c>
      <c r="C1023" s="1">
        <v>1993</v>
      </c>
      <c r="D1023" s="1">
        <v>1958.5</v>
      </c>
      <c r="E1023" s="1">
        <v>1965</v>
      </c>
      <c r="F1023" s="10">
        <f t="shared" si="154"/>
        <v>1.0188487009679115E-3</v>
      </c>
      <c r="G1023" s="1">
        <f t="shared" si="159"/>
        <v>-0.39988029409927395</v>
      </c>
      <c r="H1023" s="15">
        <f t="shared" si="155"/>
        <v>-2.0335536349771477E-3</v>
      </c>
      <c r="I1023" s="10">
        <f t="shared" si="150"/>
        <v>-6.5722952477249574E-3</v>
      </c>
      <c r="J1023" s="15">
        <f t="shared" si="151"/>
        <v>2.0865139949109324E-2</v>
      </c>
      <c r="K1023" s="1">
        <f t="shared" si="152"/>
        <v>1.8502301894127973E-4</v>
      </c>
      <c r="L1023" s="15">
        <f t="shared" si="153"/>
        <v>2.0680116930168045E-2</v>
      </c>
      <c r="M1023" s="19" t="str">
        <f t="shared" si="157"/>
        <v>Compra</v>
      </c>
      <c r="N1023" s="10">
        <f t="shared" si="158"/>
        <v>2.0865139949109324E-2</v>
      </c>
      <c r="O1023" s="5">
        <f t="shared" si="156"/>
        <v>0.12425780515260032</v>
      </c>
      <c r="P1023" s="5"/>
      <c r="Q1023" s="5"/>
      <c r="R1023" s="5"/>
      <c r="T1023" s="12">
        <v>997</v>
      </c>
      <c r="U1023" s="12">
        <v>1.6780394765487806E-3</v>
      </c>
      <c r="V1023" s="12">
        <v>-5.7368928504706474E-3</v>
      </c>
    </row>
    <row r="1024" spans="1:22" x14ac:dyDescent="0.25">
      <c r="A1024" s="3">
        <v>40001</v>
      </c>
      <c r="B1024" s="1">
        <v>1955</v>
      </c>
      <c r="C1024" s="1">
        <v>2008.5</v>
      </c>
      <c r="D1024" s="1">
        <v>1954</v>
      </c>
      <c r="E1024" s="1">
        <v>2006</v>
      </c>
      <c r="F1024" s="10">
        <f t="shared" si="154"/>
        <v>2.0865139949109324E-2</v>
      </c>
      <c r="G1024" s="1">
        <f t="shared" si="159"/>
        <v>-0.29311257657936318</v>
      </c>
      <c r="H1024" s="15">
        <f t="shared" si="155"/>
        <v>1.0188487009679115E-3</v>
      </c>
      <c r="I1024" s="10">
        <f t="shared" si="150"/>
        <v>2.6086956521739202E-2</v>
      </c>
      <c r="J1024" s="15">
        <f t="shared" si="151"/>
        <v>2.9910269192423566E-3</v>
      </c>
      <c r="K1024" s="1">
        <f t="shared" si="152"/>
        <v>-8.5980533216801309E-4</v>
      </c>
      <c r="L1024" s="15">
        <f t="shared" si="153"/>
        <v>3.8508322514103697E-3</v>
      </c>
      <c r="M1024" s="19" t="str">
        <f t="shared" si="157"/>
        <v>Venda</v>
      </c>
      <c r="N1024" s="10">
        <f t="shared" si="158"/>
        <v>-2.9910269192423566E-3</v>
      </c>
      <c r="O1024" s="5">
        <f t="shared" si="156"/>
        <v>0.12126677823335796</v>
      </c>
      <c r="P1024" s="5"/>
      <c r="Q1024" s="5"/>
      <c r="R1024" s="5"/>
      <c r="T1024" s="12">
        <v>998</v>
      </c>
      <c r="U1024" s="12">
        <v>1.0564082994644764E-3</v>
      </c>
      <c r="V1024" s="12">
        <v>-1.481086576253117E-2</v>
      </c>
    </row>
    <row r="1025" spans="1:22" ht="15.75" thickBot="1" x14ac:dyDescent="0.3">
      <c r="A1025" s="3">
        <v>40002</v>
      </c>
      <c r="B1025" s="1">
        <v>2005</v>
      </c>
      <c r="C1025" s="1">
        <v>2035</v>
      </c>
      <c r="D1025" s="1">
        <v>1993</v>
      </c>
      <c r="E1025" s="1">
        <v>2012</v>
      </c>
      <c r="F1025" s="10">
        <f t="shared" si="154"/>
        <v>2.9910269192423566E-3</v>
      </c>
      <c r="G1025" s="1">
        <f t="shared" si="159"/>
        <v>-0.46051119144422131</v>
      </c>
      <c r="H1025" s="15">
        <f t="shared" si="155"/>
        <v>2.0865139949109324E-2</v>
      </c>
      <c r="I1025" s="10">
        <f t="shared" si="150"/>
        <v>3.491271820448949E-3</v>
      </c>
      <c r="J1025" s="15">
        <f t="shared" si="151"/>
        <v>-4.4731610337972461E-3</v>
      </c>
      <c r="K1025" s="1">
        <f t="shared" si="152"/>
        <v>-2.0524352807087002E-3</v>
      </c>
      <c r="L1025" s="15">
        <f t="shared" si="153"/>
        <v>-2.4207257530885458E-3</v>
      </c>
      <c r="M1025" s="19" t="str">
        <f t="shared" si="157"/>
        <v>Compra</v>
      </c>
      <c r="N1025" s="10">
        <f t="shared" si="158"/>
        <v>-4.4731610337972461E-3</v>
      </c>
      <c r="O1025" s="5">
        <f t="shared" si="156"/>
        <v>0.11679361719956072</v>
      </c>
      <c r="P1025" s="5"/>
      <c r="Q1025" s="5"/>
      <c r="R1025" s="5"/>
      <c r="T1025" s="13">
        <v>999</v>
      </c>
      <c r="U1025" s="13">
        <v>4.4994587977816453E-4</v>
      </c>
      <c r="V1025" s="13">
        <v>2.1244268996254905E-2</v>
      </c>
    </row>
    <row r="1026" spans="1:22" x14ac:dyDescent="0.25">
      <c r="A1026" s="3">
        <v>40004</v>
      </c>
      <c r="B1026" s="1">
        <v>2022</v>
      </c>
      <c r="C1026" s="1">
        <v>2035.5</v>
      </c>
      <c r="D1026" s="1">
        <v>2003</v>
      </c>
      <c r="E1026" s="1">
        <v>2003</v>
      </c>
      <c r="F1026" s="10">
        <f t="shared" si="154"/>
        <v>-4.4731610337972461E-3</v>
      </c>
      <c r="G1026" s="1">
        <f t="shared" si="159"/>
        <v>-0.25508150945404806</v>
      </c>
      <c r="H1026" s="15">
        <f t="shared" si="155"/>
        <v>2.9910269192423566E-3</v>
      </c>
      <c r="I1026" s="10">
        <f t="shared" si="150"/>
        <v>-9.3966369930761351E-3</v>
      </c>
      <c r="J1026" s="15">
        <f t="shared" si="151"/>
        <v>-7.7383924113829661E-3</v>
      </c>
      <c r="K1026" s="1">
        <f t="shared" si="152"/>
        <v>-2.01864555342411E-4</v>
      </c>
      <c r="L1026" s="15">
        <f t="shared" si="153"/>
        <v>-7.5365278560405547E-3</v>
      </c>
      <c r="M1026" s="19" t="str">
        <f t="shared" si="157"/>
        <v>Compra</v>
      </c>
      <c r="N1026" s="10">
        <f t="shared" si="158"/>
        <v>-7.7383924113829661E-3</v>
      </c>
      <c r="O1026" s="5">
        <f t="shared" si="156"/>
        <v>0.10905522478817775</v>
      </c>
      <c r="P1026" s="5"/>
      <c r="Q1026" s="5"/>
      <c r="R1026" s="5"/>
    </row>
    <row r="1027" spans="1:22" x14ac:dyDescent="0.25">
      <c r="A1027" s="3">
        <v>40007</v>
      </c>
      <c r="B1027" s="1">
        <v>2006</v>
      </c>
      <c r="C1027" s="1">
        <v>2019</v>
      </c>
      <c r="D1027" s="1">
        <v>1981.5</v>
      </c>
      <c r="E1027" s="1">
        <v>1987.5</v>
      </c>
      <c r="F1027" s="10">
        <f t="shared" si="154"/>
        <v>-7.7383924113829661E-3</v>
      </c>
      <c r="G1027" s="1">
        <f t="shared" si="159"/>
        <v>0.14007126772246845</v>
      </c>
      <c r="H1027" s="15">
        <f t="shared" si="155"/>
        <v>-4.4731610337972461E-3</v>
      </c>
      <c r="I1027" s="10">
        <f t="shared" ref="I1027:I1090" si="160">(E1027/B1027)-1</f>
        <v>-9.2223330009970628E-3</v>
      </c>
      <c r="J1027" s="15">
        <f t="shared" ref="J1027:J1090" si="161">F1028</f>
        <v>-1.0062893081761004E-2</v>
      </c>
      <c r="K1027" s="1">
        <f t="shared" ref="K1027:K1090" si="162">$U$17+G1027*$U$18+H1027*$U$19+I1027*$U$20</f>
        <v>4.1245142483241923E-4</v>
      </c>
      <c r="L1027" s="15">
        <f t="shared" ref="L1027:L1090" si="163">J1027-K1027</f>
        <v>-1.0475344506593423E-2</v>
      </c>
      <c r="M1027" s="19" t="str">
        <f t="shared" si="157"/>
        <v>Compra</v>
      </c>
      <c r="N1027" s="10">
        <f t="shared" si="158"/>
        <v>-1.0062893081761004E-2</v>
      </c>
      <c r="O1027" s="5">
        <f t="shared" si="156"/>
        <v>9.8992331706416747E-2</v>
      </c>
      <c r="P1027" s="5"/>
      <c r="Q1027" s="5"/>
      <c r="R1027" s="5"/>
    </row>
    <row r="1028" spans="1:22" x14ac:dyDescent="0.25">
      <c r="A1028" s="3">
        <v>40008</v>
      </c>
      <c r="B1028" s="1">
        <v>1972</v>
      </c>
      <c r="C1028" s="1">
        <v>1986</v>
      </c>
      <c r="D1028" s="1">
        <v>1965.5</v>
      </c>
      <c r="E1028" s="1">
        <v>1967.5</v>
      </c>
      <c r="F1028" s="10">
        <f t="shared" ref="F1028:F1091" si="164">E1028/E1027-1</f>
        <v>-1.0062893081761004E-2</v>
      </c>
      <c r="G1028" s="1">
        <f t="shared" si="159"/>
        <v>0.36249457288368631</v>
      </c>
      <c r="H1028" s="15">
        <f t="shared" ref="H1028:H1091" si="165">F1027</f>
        <v>-7.7383924113829661E-3</v>
      </c>
      <c r="I1028" s="10">
        <f t="shared" si="160"/>
        <v>-2.2819472616633085E-3</v>
      </c>
      <c r="J1028" s="15">
        <f t="shared" si="161"/>
        <v>-1.499364675984749E-2</v>
      </c>
      <c r="K1028" s="1">
        <f t="shared" si="162"/>
        <v>5.1535745882200874E-4</v>
      </c>
      <c r="L1028" s="15">
        <f t="shared" si="163"/>
        <v>-1.5509004218669499E-2</v>
      </c>
      <c r="M1028" s="19" t="str">
        <f t="shared" si="157"/>
        <v>Compra</v>
      </c>
      <c r="N1028" s="10">
        <f t="shared" si="158"/>
        <v>-1.499364675984749E-2</v>
      </c>
      <c r="O1028" s="5">
        <f t="shared" ref="O1028:O1091" si="166">N1028+O1027</f>
        <v>8.3998684946569258E-2</v>
      </c>
      <c r="P1028" s="5"/>
      <c r="Q1028" s="5"/>
      <c r="R1028" s="5"/>
    </row>
    <row r="1029" spans="1:22" x14ac:dyDescent="0.25">
      <c r="A1029" s="3">
        <v>40009</v>
      </c>
      <c r="B1029" s="1">
        <v>1955</v>
      </c>
      <c r="C1029" s="1">
        <v>1959.5</v>
      </c>
      <c r="D1029" s="1">
        <v>1936</v>
      </c>
      <c r="E1029" s="1">
        <v>1938</v>
      </c>
      <c r="F1029" s="10">
        <f t="shared" si="164"/>
        <v>-1.499364675984749E-2</v>
      </c>
      <c r="G1029" s="1">
        <f t="shared" si="159"/>
        <v>0.51721812560722302</v>
      </c>
      <c r="H1029" s="15">
        <f t="shared" si="165"/>
        <v>-1.0062893081761004E-2</v>
      </c>
      <c r="I1029" s="10">
        <f t="shared" si="160"/>
        <v>-8.6956521739129933E-3</v>
      </c>
      <c r="J1029" s="15">
        <f t="shared" si="161"/>
        <v>-1.5479876160990891E-3</v>
      </c>
      <c r="K1029" s="1">
        <f t="shared" si="162"/>
        <v>8.5586882170603066E-4</v>
      </c>
      <c r="L1029" s="15">
        <f t="shared" si="163"/>
        <v>-2.4038564378051196E-3</v>
      </c>
      <c r="M1029" s="19" t="str">
        <f t="shared" ref="M1029:M1092" si="167">IF(AND(L1028&gt;L1027,K1029&lt;0),"Venda","Compra")</f>
        <v>Compra</v>
      </c>
      <c r="N1029" s="10">
        <f t="shared" ref="N1029:N1092" si="168">IF(AND(L1028&gt;L1027,K1029&lt;0),-J1029,J1029)</f>
        <v>-1.5479876160990891E-3</v>
      </c>
      <c r="O1029" s="5">
        <f t="shared" si="166"/>
        <v>8.2450697330470168E-2</v>
      </c>
      <c r="P1029" s="5"/>
      <c r="Q1029" s="5"/>
      <c r="R1029" s="5"/>
    </row>
    <row r="1030" spans="1:22" x14ac:dyDescent="0.25">
      <c r="A1030" s="3">
        <v>40010</v>
      </c>
      <c r="B1030" s="1">
        <v>1941</v>
      </c>
      <c r="C1030" s="1">
        <v>1948</v>
      </c>
      <c r="D1030" s="1">
        <v>1925</v>
      </c>
      <c r="E1030" s="1">
        <v>1935</v>
      </c>
      <c r="F1030" s="10">
        <f t="shared" si="164"/>
        <v>-1.5479876160990891E-3</v>
      </c>
      <c r="G1030" s="1">
        <f t="shared" si="159"/>
        <v>3.9435745408071786E-2</v>
      </c>
      <c r="H1030" s="15">
        <f t="shared" si="165"/>
        <v>-1.499364675984749E-2</v>
      </c>
      <c r="I1030" s="10">
        <f t="shared" si="160"/>
        <v>-3.0911901081916993E-3</v>
      </c>
      <c r="J1030" s="15">
        <f t="shared" si="161"/>
        <v>-7.7519379844959158E-4</v>
      </c>
      <c r="K1030" s="1">
        <f t="shared" si="162"/>
        <v>1.1991649067972106E-3</v>
      </c>
      <c r="L1030" s="15">
        <f t="shared" si="163"/>
        <v>-1.9743587052468022E-3</v>
      </c>
      <c r="M1030" s="19" t="str">
        <f t="shared" si="167"/>
        <v>Compra</v>
      </c>
      <c r="N1030" s="10">
        <f t="shared" si="168"/>
        <v>-7.7519379844959158E-4</v>
      </c>
      <c r="O1030" s="5">
        <f t="shared" si="166"/>
        <v>8.1675503532020577E-2</v>
      </c>
      <c r="P1030" s="5"/>
      <c r="Q1030" s="5"/>
      <c r="R1030" s="5"/>
    </row>
    <row r="1031" spans="1:22" x14ac:dyDescent="0.25">
      <c r="A1031" s="3">
        <v>40011</v>
      </c>
      <c r="B1031" s="1">
        <v>1945</v>
      </c>
      <c r="C1031" s="1">
        <v>1946</v>
      </c>
      <c r="D1031" s="1">
        <v>1925.5</v>
      </c>
      <c r="E1031" s="1">
        <v>1933.5</v>
      </c>
      <c r="F1031" s="10">
        <f t="shared" si="164"/>
        <v>-7.7519379844959158E-4</v>
      </c>
      <c r="G1031" s="1">
        <f t="shared" si="159"/>
        <v>0.14151900662824907</v>
      </c>
      <c r="H1031" s="15">
        <f t="shared" si="165"/>
        <v>-1.5479876160990891E-3</v>
      </c>
      <c r="I1031" s="10">
        <f t="shared" si="160"/>
        <v>-5.9125964010282583E-3</v>
      </c>
      <c r="J1031" s="15">
        <f t="shared" si="161"/>
        <v>-1.6291698991466208E-2</v>
      </c>
      <c r="K1031" s="1">
        <f t="shared" si="162"/>
        <v>7.8216241418979356E-5</v>
      </c>
      <c r="L1031" s="15">
        <f t="shared" si="163"/>
        <v>-1.6369915232885189E-2</v>
      </c>
      <c r="M1031" s="19" t="str">
        <f t="shared" si="167"/>
        <v>Compra</v>
      </c>
      <c r="N1031" s="10">
        <f t="shared" si="168"/>
        <v>-1.6291698991466208E-2</v>
      </c>
      <c r="O1031" s="5">
        <f t="shared" si="166"/>
        <v>6.5383804540554369E-2</v>
      </c>
      <c r="P1031" s="5"/>
      <c r="Q1031" s="5"/>
      <c r="R1031" s="5"/>
    </row>
    <row r="1032" spans="1:22" x14ac:dyDescent="0.25">
      <c r="A1032" s="3">
        <v>40014</v>
      </c>
      <c r="B1032" s="1">
        <v>1915</v>
      </c>
      <c r="C1032" s="1">
        <v>1917</v>
      </c>
      <c r="D1032" s="1">
        <v>1902</v>
      </c>
      <c r="E1032" s="1">
        <v>1902</v>
      </c>
      <c r="F1032" s="10">
        <f t="shared" si="164"/>
        <v>-1.6291698991466208E-2</v>
      </c>
      <c r="G1032" s="1">
        <f t="shared" ref="G1032:G1095" si="169">SLOPE(F1028:F1032,F1027:F1031)</f>
        <v>-0.28772878665762158</v>
      </c>
      <c r="H1032" s="15">
        <f t="shared" si="165"/>
        <v>-7.7519379844959158E-4</v>
      </c>
      <c r="I1032" s="10">
        <f t="shared" si="160"/>
        <v>-6.788511749347248E-3</v>
      </c>
      <c r="J1032" s="15">
        <f t="shared" si="161"/>
        <v>-1.8401682439537215E-3</v>
      </c>
      <c r="K1032" s="1">
        <f t="shared" si="162"/>
        <v>6.9751432877102046E-5</v>
      </c>
      <c r="L1032" s="15">
        <f t="shared" si="163"/>
        <v>-1.9099196768308235E-3</v>
      </c>
      <c r="M1032" s="19" t="str">
        <f t="shared" si="167"/>
        <v>Compra</v>
      </c>
      <c r="N1032" s="10">
        <f t="shared" si="168"/>
        <v>-1.8401682439537215E-3</v>
      </c>
      <c r="O1032" s="5">
        <f t="shared" si="166"/>
        <v>6.3543636296600647E-2</v>
      </c>
      <c r="P1032" s="5"/>
      <c r="Q1032" s="5"/>
      <c r="R1032" s="5"/>
    </row>
    <row r="1033" spans="1:22" x14ac:dyDescent="0.25">
      <c r="A1033" s="3">
        <v>40015</v>
      </c>
      <c r="B1033" s="1">
        <v>1900</v>
      </c>
      <c r="C1033" s="1">
        <v>1917</v>
      </c>
      <c r="D1033" s="1">
        <v>1896</v>
      </c>
      <c r="E1033" s="1">
        <v>1898.5</v>
      </c>
      <c r="F1033" s="10">
        <f t="shared" si="164"/>
        <v>-1.8401682439537215E-3</v>
      </c>
      <c r="G1033" s="1">
        <f t="shared" si="169"/>
        <v>-0.43051463569175891</v>
      </c>
      <c r="H1033" s="15">
        <f t="shared" si="165"/>
        <v>-1.6291698991466208E-2</v>
      </c>
      <c r="I1033" s="10">
        <f t="shared" si="160"/>
        <v>-7.8947368421056208E-4</v>
      </c>
      <c r="J1033" s="15">
        <f t="shared" si="161"/>
        <v>5.0039504872267937E-3</v>
      </c>
      <c r="K1033" s="1">
        <f t="shared" si="162"/>
        <v>1.3011078062637256E-3</v>
      </c>
      <c r="L1033" s="15">
        <f t="shared" si="163"/>
        <v>3.7028426809630681E-3</v>
      </c>
      <c r="M1033" s="19" t="str">
        <f t="shared" si="167"/>
        <v>Compra</v>
      </c>
      <c r="N1033" s="10">
        <f t="shared" si="168"/>
        <v>5.0039504872267937E-3</v>
      </c>
      <c r="O1033" s="5">
        <f t="shared" si="166"/>
        <v>6.8547586783827441E-2</v>
      </c>
      <c r="P1033" s="5"/>
      <c r="Q1033" s="5"/>
      <c r="R1033" s="5"/>
    </row>
    <row r="1034" spans="1:22" x14ac:dyDescent="0.25">
      <c r="A1034" s="3">
        <v>40016</v>
      </c>
      <c r="B1034" s="1">
        <v>1906</v>
      </c>
      <c r="C1034" s="1">
        <v>1913</v>
      </c>
      <c r="D1034" s="1">
        <v>1898</v>
      </c>
      <c r="E1034" s="1">
        <v>1908</v>
      </c>
      <c r="F1034" s="10">
        <f t="shared" si="164"/>
        <v>5.0039504872267937E-3</v>
      </c>
      <c r="G1034" s="1">
        <f t="shared" si="169"/>
        <v>-0.21090806487192418</v>
      </c>
      <c r="H1034" s="15">
        <f t="shared" si="165"/>
        <v>-1.8401682439537215E-3</v>
      </c>
      <c r="I1034" s="10">
        <f t="shared" si="160"/>
        <v>1.0493179433368471E-3</v>
      </c>
      <c r="J1034" s="15">
        <f t="shared" si="161"/>
        <v>-4.7169811320755262E-3</v>
      </c>
      <c r="K1034" s="1">
        <f t="shared" si="162"/>
        <v>-2.8110557474173063E-5</v>
      </c>
      <c r="L1034" s="15">
        <f t="shared" si="163"/>
        <v>-4.688870574601353E-3</v>
      </c>
      <c r="M1034" s="19" t="str">
        <f t="shared" si="167"/>
        <v>Venda</v>
      </c>
      <c r="N1034" s="10">
        <f t="shared" si="168"/>
        <v>4.7169811320755262E-3</v>
      </c>
      <c r="O1034" s="5">
        <f t="shared" si="166"/>
        <v>7.3264567915902967E-2</v>
      </c>
      <c r="P1034" s="5"/>
      <c r="Q1034" s="5"/>
      <c r="R1034" s="5"/>
    </row>
    <row r="1035" spans="1:22" x14ac:dyDescent="0.25">
      <c r="A1035" s="3">
        <v>40017</v>
      </c>
      <c r="B1035" s="1">
        <v>1906.5</v>
      </c>
      <c r="C1035" s="1">
        <v>1906.5</v>
      </c>
      <c r="D1035" s="1">
        <v>1885.5</v>
      </c>
      <c r="E1035" s="1">
        <v>1899</v>
      </c>
      <c r="F1035" s="10">
        <f t="shared" si="164"/>
        <v>-4.7169811320755262E-3</v>
      </c>
      <c r="G1035" s="1">
        <f t="shared" si="169"/>
        <v>-0.186848886854484</v>
      </c>
      <c r="H1035" s="15">
        <f t="shared" si="165"/>
        <v>5.0039504872267937E-3</v>
      </c>
      <c r="I1035" s="10">
        <f t="shared" si="160"/>
        <v>-3.9339103068449788E-3</v>
      </c>
      <c r="J1035" s="15">
        <f t="shared" si="161"/>
        <v>-5.2659294365453579E-4</v>
      </c>
      <c r="K1035" s="1">
        <f t="shared" si="162"/>
        <v>-5.1279769823809565E-4</v>
      </c>
      <c r="L1035" s="15">
        <f t="shared" si="163"/>
        <v>-1.379524541644014E-5</v>
      </c>
      <c r="M1035" s="19" t="str">
        <f t="shared" si="167"/>
        <v>Compra</v>
      </c>
      <c r="N1035" s="10">
        <f t="shared" si="168"/>
        <v>-5.2659294365453579E-4</v>
      </c>
      <c r="O1035" s="5">
        <f t="shared" si="166"/>
        <v>7.2737974972248431E-2</v>
      </c>
      <c r="P1035" s="5"/>
      <c r="Q1035" s="5"/>
      <c r="R1035" s="5"/>
    </row>
    <row r="1036" spans="1:22" x14ac:dyDescent="0.25">
      <c r="A1036" s="3">
        <v>40018</v>
      </c>
      <c r="B1036" s="1">
        <v>1892</v>
      </c>
      <c r="C1036" s="1">
        <v>1904.5</v>
      </c>
      <c r="D1036" s="1">
        <v>1890</v>
      </c>
      <c r="E1036" s="1">
        <v>1898</v>
      </c>
      <c r="F1036" s="10">
        <f t="shared" si="164"/>
        <v>-5.2659294365453579E-4</v>
      </c>
      <c r="G1036" s="1">
        <f t="shared" si="169"/>
        <v>-0.22694071198698434</v>
      </c>
      <c r="H1036" s="15">
        <f t="shared" si="165"/>
        <v>-4.7169811320755262E-3</v>
      </c>
      <c r="I1036" s="10">
        <f t="shared" si="160"/>
        <v>3.1712473572937938E-3</v>
      </c>
      <c r="J1036" s="15">
        <f t="shared" si="161"/>
        <v>-1.1854583772392013E-2</v>
      </c>
      <c r="K1036" s="1">
        <f t="shared" si="162"/>
        <v>1.7551076032520821E-4</v>
      </c>
      <c r="L1036" s="15">
        <f t="shared" si="163"/>
        <v>-1.2030094532717221E-2</v>
      </c>
      <c r="M1036" s="19" t="str">
        <f t="shared" si="167"/>
        <v>Compra</v>
      </c>
      <c r="N1036" s="10">
        <f t="shared" si="168"/>
        <v>-1.1854583772392013E-2</v>
      </c>
      <c r="O1036" s="5">
        <f t="shared" si="166"/>
        <v>6.0883391199856418E-2</v>
      </c>
      <c r="P1036" s="5"/>
      <c r="Q1036" s="5"/>
      <c r="R1036" s="5"/>
    </row>
    <row r="1037" spans="1:22" x14ac:dyDescent="0.25">
      <c r="A1037" s="3">
        <v>40021</v>
      </c>
      <c r="B1037" s="1">
        <v>1890</v>
      </c>
      <c r="C1037" s="1">
        <v>1900</v>
      </c>
      <c r="D1037" s="1">
        <v>1872.5</v>
      </c>
      <c r="E1037" s="1">
        <v>1875.5</v>
      </c>
      <c r="F1037" s="10">
        <f t="shared" si="164"/>
        <v>-1.1854583772392013E-2</v>
      </c>
      <c r="G1037" s="1">
        <f t="shared" si="169"/>
        <v>-0.18204183787367093</v>
      </c>
      <c r="H1037" s="15">
        <f t="shared" si="165"/>
        <v>-5.2659294365453579E-4</v>
      </c>
      <c r="I1037" s="10">
        <f t="shared" si="160"/>
        <v>-7.6719576719577187E-3</v>
      </c>
      <c r="J1037" s="15">
        <f t="shared" si="161"/>
        <v>4.2655291922153449E-3</v>
      </c>
      <c r="K1037" s="1">
        <f t="shared" si="162"/>
        <v>5.9220652738551204E-5</v>
      </c>
      <c r="L1037" s="15">
        <f t="shared" si="163"/>
        <v>4.2063085394767937E-3</v>
      </c>
      <c r="M1037" s="19" t="str">
        <f t="shared" si="167"/>
        <v>Compra</v>
      </c>
      <c r="N1037" s="10">
        <f t="shared" si="168"/>
        <v>4.2655291922153449E-3</v>
      </c>
      <c r="O1037" s="5">
        <f t="shared" si="166"/>
        <v>6.5148920392071763E-2</v>
      </c>
      <c r="P1037" s="5"/>
      <c r="Q1037" s="5"/>
      <c r="R1037" s="5"/>
    </row>
    <row r="1038" spans="1:22" x14ac:dyDescent="0.25">
      <c r="A1038" s="3">
        <v>40022</v>
      </c>
      <c r="B1038" s="1">
        <v>1875</v>
      </c>
      <c r="C1038" s="1">
        <v>1896.5</v>
      </c>
      <c r="D1038" s="1">
        <v>1875</v>
      </c>
      <c r="E1038" s="1">
        <v>1883.5</v>
      </c>
      <c r="F1038" s="10">
        <f t="shared" si="164"/>
        <v>4.2655291922153449E-3</v>
      </c>
      <c r="G1038" s="1">
        <f t="shared" si="169"/>
        <v>-0.63195764172593383</v>
      </c>
      <c r="H1038" s="15">
        <f t="shared" si="165"/>
        <v>-1.1854583772392013E-2</v>
      </c>
      <c r="I1038" s="10">
        <f t="shared" si="160"/>
        <v>4.5333333333332781E-3</v>
      </c>
      <c r="J1038" s="15">
        <f t="shared" si="161"/>
        <v>6.1056543668702723E-3</v>
      </c>
      <c r="K1038" s="1">
        <f t="shared" si="162"/>
        <v>8.0534570097712255E-4</v>
      </c>
      <c r="L1038" s="15">
        <f t="shared" si="163"/>
        <v>5.3003086658931498E-3</v>
      </c>
      <c r="M1038" s="19" t="str">
        <f t="shared" si="167"/>
        <v>Compra</v>
      </c>
      <c r="N1038" s="10">
        <f t="shared" si="168"/>
        <v>6.1056543668702723E-3</v>
      </c>
      <c r="O1038" s="5">
        <f t="shared" si="166"/>
        <v>7.1254574758942035E-2</v>
      </c>
      <c r="P1038" s="5"/>
      <c r="Q1038" s="5"/>
      <c r="R1038" s="5"/>
    </row>
    <row r="1039" spans="1:22" x14ac:dyDescent="0.25">
      <c r="A1039" s="3">
        <v>40023</v>
      </c>
      <c r="B1039" s="1">
        <v>1895</v>
      </c>
      <c r="C1039" s="1">
        <v>1910</v>
      </c>
      <c r="D1039" s="1">
        <v>1886</v>
      </c>
      <c r="E1039" s="1">
        <v>1895</v>
      </c>
      <c r="F1039" s="10">
        <f t="shared" si="164"/>
        <v>6.1056543668702723E-3</v>
      </c>
      <c r="G1039" s="1">
        <f t="shared" si="169"/>
        <v>-0.25733483034364169</v>
      </c>
      <c r="H1039" s="15">
        <f t="shared" si="165"/>
        <v>4.2655291922153449E-3</v>
      </c>
      <c r="I1039" s="10">
        <f t="shared" si="160"/>
        <v>0</v>
      </c>
      <c r="J1039" s="15">
        <f t="shared" si="161"/>
        <v>-7.1240105540897325E-3</v>
      </c>
      <c r="K1039" s="1">
        <f t="shared" si="162"/>
        <v>-5.3423136944495534E-4</v>
      </c>
      <c r="L1039" s="15">
        <f t="shared" si="163"/>
        <v>-6.5897791846447774E-3</v>
      </c>
      <c r="M1039" s="19" t="str">
        <f t="shared" si="167"/>
        <v>Venda</v>
      </c>
      <c r="N1039" s="10">
        <f t="shared" si="168"/>
        <v>7.1240105540897325E-3</v>
      </c>
      <c r="O1039" s="5">
        <f t="shared" si="166"/>
        <v>7.8378585313031768E-2</v>
      </c>
      <c r="P1039" s="5"/>
      <c r="Q1039" s="5"/>
      <c r="R1039" s="5"/>
    </row>
    <row r="1040" spans="1:22" x14ac:dyDescent="0.25">
      <c r="A1040" s="3">
        <v>40024</v>
      </c>
      <c r="B1040" s="1">
        <v>1884</v>
      </c>
      <c r="C1040" s="1">
        <v>1886</v>
      </c>
      <c r="D1040" s="1">
        <v>1873</v>
      </c>
      <c r="E1040" s="1">
        <v>1881.5</v>
      </c>
      <c r="F1040" s="10">
        <f t="shared" si="164"/>
        <v>-7.1240105540897325E-3</v>
      </c>
      <c r="G1040" s="1">
        <f t="shared" si="169"/>
        <v>-0.34170693573230687</v>
      </c>
      <c r="H1040" s="15">
        <f t="shared" si="165"/>
        <v>6.1056543668702723E-3</v>
      </c>
      <c r="I1040" s="10">
        <f t="shared" si="160"/>
        <v>-1.3269639065817129E-3</v>
      </c>
      <c r="J1040" s="15">
        <f t="shared" si="161"/>
        <v>-5.0491629019399076E-3</v>
      </c>
      <c r="K1040" s="1">
        <f t="shared" si="162"/>
        <v>-6.5666688829962524E-4</v>
      </c>
      <c r="L1040" s="15">
        <f t="shared" si="163"/>
        <v>-4.3924960136402826E-3</v>
      </c>
      <c r="M1040" s="19" t="str">
        <f t="shared" si="167"/>
        <v>Compra</v>
      </c>
      <c r="N1040" s="10">
        <f t="shared" si="168"/>
        <v>-5.0491629019399076E-3</v>
      </c>
      <c r="O1040" s="5">
        <f t="shared" si="166"/>
        <v>7.332942241109186E-2</v>
      </c>
      <c r="P1040" s="5"/>
      <c r="Q1040" s="5"/>
      <c r="R1040" s="5"/>
    </row>
    <row r="1041" spans="1:18" x14ac:dyDescent="0.25">
      <c r="A1041" s="3">
        <v>40025</v>
      </c>
      <c r="B1041" s="1">
        <v>1874</v>
      </c>
      <c r="C1041" s="1">
        <v>1884</v>
      </c>
      <c r="D1041" s="1">
        <v>1870</v>
      </c>
      <c r="E1041" s="1">
        <v>1872</v>
      </c>
      <c r="F1041" s="10">
        <f t="shared" si="164"/>
        <v>-5.0491629019399076E-3</v>
      </c>
      <c r="G1041" s="1">
        <f t="shared" si="169"/>
        <v>-0.22033636149071242</v>
      </c>
      <c r="H1041" s="15">
        <f t="shared" si="165"/>
        <v>-7.1240105540897325E-3</v>
      </c>
      <c r="I1041" s="10">
        <f t="shared" si="160"/>
        <v>-1.0672358591248265E-3</v>
      </c>
      <c r="J1041" s="15">
        <f t="shared" si="161"/>
        <v>-1.8162393162393209E-2</v>
      </c>
      <c r="K1041" s="1">
        <f t="shared" si="162"/>
        <v>4.8545544623650308E-4</v>
      </c>
      <c r="L1041" s="15">
        <f t="shared" si="163"/>
        <v>-1.8647848608629711E-2</v>
      </c>
      <c r="M1041" s="19" t="str">
        <f t="shared" si="167"/>
        <v>Compra</v>
      </c>
      <c r="N1041" s="10">
        <f t="shared" si="168"/>
        <v>-1.8162393162393209E-2</v>
      </c>
      <c r="O1041" s="5">
        <f t="shared" si="166"/>
        <v>5.5167029248698651E-2</v>
      </c>
      <c r="P1041" s="5"/>
      <c r="Q1041" s="5"/>
      <c r="R1041" s="5"/>
    </row>
    <row r="1042" spans="1:18" x14ac:dyDescent="0.25">
      <c r="A1042" s="3">
        <v>40028</v>
      </c>
      <c r="B1042" s="1">
        <v>1865</v>
      </c>
      <c r="C1042" s="1">
        <v>1865</v>
      </c>
      <c r="D1042" s="1">
        <v>1836.5</v>
      </c>
      <c r="E1042" s="1">
        <v>1838</v>
      </c>
      <c r="F1042" s="10">
        <f t="shared" si="164"/>
        <v>-1.8162393162393209E-2</v>
      </c>
      <c r="G1042" s="1">
        <f t="shared" si="169"/>
        <v>2.182244653857475E-2</v>
      </c>
      <c r="H1042" s="15">
        <f t="shared" si="165"/>
        <v>-5.0491629019399076E-3</v>
      </c>
      <c r="I1042" s="10">
        <f t="shared" si="160"/>
        <v>-1.4477211796246614E-2</v>
      </c>
      <c r="J1042" s="15">
        <f t="shared" si="161"/>
        <v>-6.5288356909684042E-3</v>
      </c>
      <c r="K1042" s="1">
        <f t="shared" si="162"/>
        <v>5.9710211914988957E-4</v>
      </c>
      <c r="L1042" s="15">
        <f t="shared" si="163"/>
        <v>-7.1259378101182942E-3</v>
      </c>
      <c r="M1042" s="19" t="str">
        <f t="shared" si="167"/>
        <v>Compra</v>
      </c>
      <c r="N1042" s="10">
        <f t="shared" si="168"/>
        <v>-6.5288356909684042E-3</v>
      </c>
      <c r="O1042" s="5">
        <f t="shared" si="166"/>
        <v>4.8638193557730247E-2</v>
      </c>
      <c r="P1042" s="5"/>
      <c r="Q1042" s="5"/>
      <c r="R1042" s="5"/>
    </row>
    <row r="1043" spans="1:18" x14ac:dyDescent="0.25">
      <c r="A1043" s="3">
        <v>40029</v>
      </c>
      <c r="B1043" s="1">
        <v>1847</v>
      </c>
      <c r="C1043" s="1">
        <v>1851</v>
      </c>
      <c r="D1043" s="1">
        <v>1824.5</v>
      </c>
      <c r="E1043" s="1">
        <v>1826</v>
      </c>
      <c r="F1043" s="10">
        <f t="shared" si="164"/>
        <v>-6.5288356909684042E-3</v>
      </c>
      <c r="G1043" s="1">
        <f t="shared" si="169"/>
        <v>0.27753909531336818</v>
      </c>
      <c r="H1043" s="15">
        <f t="shared" si="165"/>
        <v>-1.8162393162393209E-2</v>
      </c>
      <c r="I1043" s="10">
        <f t="shared" si="160"/>
        <v>-1.1369788846778528E-2</v>
      </c>
      <c r="J1043" s="15">
        <f t="shared" si="161"/>
        <v>-3.8335158817086601E-3</v>
      </c>
      <c r="K1043" s="1">
        <f t="shared" si="162"/>
        <v>1.6499797107587277E-3</v>
      </c>
      <c r="L1043" s="15">
        <f t="shared" si="163"/>
        <v>-5.4834955924673873E-3</v>
      </c>
      <c r="M1043" s="19" t="str">
        <f t="shared" si="167"/>
        <v>Compra</v>
      </c>
      <c r="N1043" s="10">
        <f t="shared" si="168"/>
        <v>-3.8335158817086601E-3</v>
      </c>
      <c r="O1043" s="5">
        <f t="shared" si="166"/>
        <v>4.4804677676021587E-2</v>
      </c>
      <c r="P1043" s="5"/>
      <c r="Q1043" s="5"/>
      <c r="R1043" s="5"/>
    </row>
    <row r="1044" spans="1:18" x14ac:dyDescent="0.25">
      <c r="A1044" s="3">
        <v>40030</v>
      </c>
      <c r="B1044" s="1">
        <v>1825</v>
      </c>
      <c r="C1044" s="1">
        <v>1847</v>
      </c>
      <c r="D1044" s="1">
        <v>1816</v>
      </c>
      <c r="E1044" s="1">
        <v>1819</v>
      </c>
      <c r="F1044" s="10">
        <f t="shared" si="164"/>
        <v>-3.8335158817086601E-3</v>
      </c>
      <c r="G1044" s="1">
        <f t="shared" si="169"/>
        <v>-7.6068379895463181E-2</v>
      </c>
      <c r="H1044" s="15">
        <f t="shared" si="165"/>
        <v>-6.5288356909684042E-3</v>
      </c>
      <c r="I1044" s="10">
        <f t="shared" si="160"/>
        <v>-3.2876712328767654E-3</v>
      </c>
      <c r="J1044" s="15">
        <f t="shared" si="161"/>
        <v>1.979109400769663E-2</v>
      </c>
      <c r="K1044" s="1">
        <f t="shared" si="162"/>
        <v>4.7251477025822346E-4</v>
      </c>
      <c r="L1044" s="15">
        <f t="shared" si="163"/>
        <v>1.9318579237438408E-2</v>
      </c>
      <c r="M1044" s="19" t="str">
        <f t="shared" si="167"/>
        <v>Compra</v>
      </c>
      <c r="N1044" s="10">
        <f t="shared" si="168"/>
        <v>1.979109400769663E-2</v>
      </c>
      <c r="O1044" s="5">
        <f t="shared" si="166"/>
        <v>6.4595771683718217E-2</v>
      </c>
      <c r="P1044" s="5"/>
      <c r="Q1044" s="5"/>
      <c r="R1044" s="5"/>
    </row>
    <row r="1045" spans="1:18" x14ac:dyDescent="0.25">
      <c r="A1045" s="3">
        <v>40031</v>
      </c>
      <c r="B1045" s="1">
        <v>1820</v>
      </c>
      <c r="C1045" s="1">
        <v>1855</v>
      </c>
      <c r="D1045" s="1">
        <v>1819</v>
      </c>
      <c r="E1045" s="1">
        <v>1855</v>
      </c>
      <c r="F1045" s="10">
        <f t="shared" si="164"/>
        <v>1.979109400769663E-2</v>
      </c>
      <c r="G1045" s="1">
        <f t="shared" si="169"/>
        <v>0.62967034211212014</v>
      </c>
      <c r="H1045" s="15">
        <f t="shared" si="165"/>
        <v>-3.8335158817086601E-3</v>
      </c>
      <c r="I1045" s="10">
        <f t="shared" si="160"/>
        <v>1.9230769230769162E-2</v>
      </c>
      <c r="J1045" s="15">
        <f t="shared" si="161"/>
        <v>-1.2398921832884047E-2</v>
      </c>
      <c r="K1045" s="1">
        <f t="shared" si="162"/>
        <v>-3.5657037987771702E-4</v>
      </c>
      <c r="L1045" s="15">
        <f t="shared" si="163"/>
        <v>-1.204235145300633E-2</v>
      </c>
      <c r="M1045" s="19" t="str">
        <f t="shared" si="167"/>
        <v>Venda</v>
      </c>
      <c r="N1045" s="10">
        <f t="shared" si="168"/>
        <v>1.2398921832884047E-2</v>
      </c>
      <c r="O1045" s="5">
        <f t="shared" si="166"/>
        <v>7.6994693516602264E-2</v>
      </c>
      <c r="P1045" s="5"/>
      <c r="Q1045" s="5"/>
      <c r="R1045" s="5"/>
    </row>
    <row r="1046" spans="1:18" x14ac:dyDescent="0.25">
      <c r="A1046" s="3">
        <v>40032</v>
      </c>
      <c r="B1046" s="1">
        <v>1847</v>
      </c>
      <c r="C1046" s="1">
        <v>1847</v>
      </c>
      <c r="D1046" s="1">
        <v>1825</v>
      </c>
      <c r="E1046" s="1">
        <v>1832</v>
      </c>
      <c r="F1046" s="10">
        <f t="shared" si="164"/>
        <v>-1.2398921832884047E-2</v>
      </c>
      <c r="G1046" s="1">
        <f t="shared" si="169"/>
        <v>-0.18815465931727757</v>
      </c>
      <c r="H1046" s="15">
        <f t="shared" si="165"/>
        <v>1.979109400769663E-2</v>
      </c>
      <c r="I1046" s="10">
        <f t="shared" si="160"/>
        <v>-8.1212777476989961E-3</v>
      </c>
      <c r="J1046" s="15">
        <f t="shared" si="161"/>
        <v>7.9148471615719806E-3</v>
      </c>
      <c r="K1046" s="1">
        <f t="shared" si="162"/>
        <v>-1.7098626649876807E-3</v>
      </c>
      <c r="L1046" s="15">
        <f t="shared" si="163"/>
        <v>9.6247098265596614E-3</v>
      </c>
      <c r="M1046" s="19" t="str">
        <f t="shared" si="167"/>
        <v>Compra</v>
      </c>
      <c r="N1046" s="10">
        <f t="shared" si="168"/>
        <v>7.9148471615719806E-3</v>
      </c>
      <c r="O1046" s="5">
        <f t="shared" si="166"/>
        <v>8.4909540678174245E-2</v>
      </c>
      <c r="P1046" s="5"/>
      <c r="Q1046" s="5"/>
      <c r="R1046" s="5"/>
    </row>
    <row r="1047" spans="1:18" x14ac:dyDescent="0.25">
      <c r="A1047" s="3">
        <v>40035</v>
      </c>
      <c r="B1047" s="1">
        <v>1825</v>
      </c>
      <c r="C1047" s="1">
        <v>1860</v>
      </c>
      <c r="D1047" s="1">
        <v>1825</v>
      </c>
      <c r="E1047" s="1">
        <v>1846.5</v>
      </c>
      <c r="F1047" s="10">
        <f t="shared" si="164"/>
        <v>7.9148471615719806E-3</v>
      </c>
      <c r="G1047" s="1">
        <f t="shared" si="169"/>
        <v>-0.30225021924645068</v>
      </c>
      <c r="H1047" s="15">
        <f t="shared" si="165"/>
        <v>-1.2398921832884047E-2</v>
      </c>
      <c r="I1047" s="10">
        <f t="shared" si="160"/>
        <v>1.178082191780816E-2</v>
      </c>
      <c r="J1047" s="15">
        <f t="shared" si="161"/>
        <v>4.0617384240455578E-3</v>
      </c>
      <c r="K1047" s="1">
        <f t="shared" si="162"/>
        <v>6.5297167619095048E-4</v>
      </c>
      <c r="L1047" s="15">
        <f t="shared" si="163"/>
        <v>3.4087667478546074E-3</v>
      </c>
      <c r="M1047" s="19" t="str">
        <f t="shared" si="167"/>
        <v>Compra</v>
      </c>
      <c r="N1047" s="10">
        <f t="shared" si="168"/>
        <v>4.0617384240455578E-3</v>
      </c>
      <c r="O1047" s="5">
        <f t="shared" si="166"/>
        <v>8.8971279102219802E-2</v>
      </c>
      <c r="P1047" s="5"/>
      <c r="Q1047" s="5"/>
      <c r="R1047" s="5"/>
    </row>
    <row r="1048" spans="1:18" x14ac:dyDescent="0.25">
      <c r="A1048" s="3">
        <v>40036</v>
      </c>
      <c r="B1048" s="1">
        <v>1855</v>
      </c>
      <c r="C1048" s="1">
        <v>1868</v>
      </c>
      <c r="D1048" s="1">
        <v>1845.5</v>
      </c>
      <c r="E1048" s="1">
        <v>1854</v>
      </c>
      <c r="F1048" s="10">
        <f t="shared" si="164"/>
        <v>4.0617384240455578E-3</v>
      </c>
      <c r="G1048" s="1">
        <f t="shared" si="169"/>
        <v>-0.57166061994098316</v>
      </c>
      <c r="H1048" s="15">
        <f t="shared" si="165"/>
        <v>7.9148471615719806E-3</v>
      </c>
      <c r="I1048" s="10">
        <f t="shared" si="160"/>
        <v>-5.3908355795151408E-4</v>
      </c>
      <c r="J1048" s="15">
        <f t="shared" si="161"/>
        <v>-3.2362459546925182E-3</v>
      </c>
      <c r="K1048" s="1">
        <f t="shared" si="162"/>
        <v>-8.1299899658958874E-4</v>
      </c>
      <c r="L1048" s="15">
        <f t="shared" si="163"/>
        <v>-2.4232469581029295E-3</v>
      </c>
      <c r="M1048" s="19" t="str">
        <f t="shared" si="167"/>
        <v>Compra</v>
      </c>
      <c r="N1048" s="10">
        <f t="shared" si="168"/>
        <v>-3.2362459546925182E-3</v>
      </c>
      <c r="O1048" s="5">
        <f t="shared" si="166"/>
        <v>8.5735033147527284E-2</v>
      </c>
      <c r="P1048" s="5"/>
      <c r="Q1048" s="5"/>
      <c r="R1048" s="5"/>
    </row>
    <row r="1049" spans="1:18" x14ac:dyDescent="0.25">
      <c r="A1049" s="3">
        <v>40037</v>
      </c>
      <c r="B1049" s="1">
        <v>1856</v>
      </c>
      <c r="C1049" s="1">
        <v>1857.5</v>
      </c>
      <c r="D1049" s="1">
        <v>1835.5</v>
      </c>
      <c r="E1049" s="1">
        <v>1848</v>
      </c>
      <c r="F1049" s="10">
        <f t="shared" si="164"/>
        <v>-3.2362459546925182E-3</v>
      </c>
      <c r="G1049" s="1">
        <f t="shared" si="169"/>
        <v>-0.76230442975465718</v>
      </c>
      <c r="H1049" s="15">
        <f t="shared" si="165"/>
        <v>4.0617384240455578E-3</v>
      </c>
      <c r="I1049" s="10">
        <f t="shared" si="160"/>
        <v>-4.3103448275861878E-3</v>
      </c>
      <c r="J1049" s="15">
        <f t="shared" si="161"/>
        <v>-1.0281385281385336E-2</v>
      </c>
      <c r="K1049" s="1">
        <f t="shared" si="162"/>
        <v>-3.6957275425995894E-4</v>
      </c>
      <c r="L1049" s="15">
        <f t="shared" si="163"/>
        <v>-9.9118125271253771E-3</v>
      </c>
      <c r="M1049" s="19" t="str">
        <f t="shared" si="167"/>
        <v>Compra</v>
      </c>
      <c r="N1049" s="10">
        <f t="shared" si="168"/>
        <v>-1.0281385281385336E-2</v>
      </c>
      <c r="O1049" s="5">
        <f t="shared" si="166"/>
        <v>7.5453647866141949E-2</v>
      </c>
      <c r="P1049" s="5"/>
      <c r="Q1049" s="5"/>
      <c r="R1049" s="5"/>
    </row>
    <row r="1050" spans="1:18" x14ac:dyDescent="0.25">
      <c r="A1050" s="3">
        <v>40038</v>
      </c>
      <c r="B1050" s="1">
        <v>1828</v>
      </c>
      <c r="C1050" s="1">
        <v>1844.5</v>
      </c>
      <c r="D1050" s="1">
        <v>1825</v>
      </c>
      <c r="E1050" s="1">
        <v>1829</v>
      </c>
      <c r="F1050" s="10">
        <f t="shared" si="164"/>
        <v>-1.0281385281385336E-2</v>
      </c>
      <c r="G1050" s="1">
        <f t="shared" si="169"/>
        <v>-0.42242967081398364</v>
      </c>
      <c r="H1050" s="15">
        <f t="shared" si="165"/>
        <v>-3.2362459546925182E-3</v>
      </c>
      <c r="I1050" s="10">
        <f t="shared" si="160"/>
        <v>5.4704595185994798E-4</v>
      </c>
      <c r="J1050" s="15">
        <f t="shared" si="161"/>
        <v>1.585565882996165E-2</v>
      </c>
      <c r="K1050" s="1">
        <f t="shared" si="162"/>
        <v>1.2506659455235427E-4</v>
      </c>
      <c r="L1050" s="15">
        <f t="shared" si="163"/>
        <v>1.5730592235409294E-2</v>
      </c>
      <c r="M1050" s="19" t="str">
        <f t="shared" si="167"/>
        <v>Compra</v>
      </c>
      <c r="N1050" s="10">
        <f t="shared" si="168"/>
        <v>1.585565882996165E-2</v>
      </c>
      <c r="O1050" s="5">
        <f t="shared" si="166"/>
        <v>9.1309306696103598E-2</v>
      </c>
      <c r="P1050" s="5"/>
      <c r="Q1050" s="5"/>
      <c r="R1050" s="5"/>
    </row>
    <row r="1051" spans="1:18" x14ac:dyDescent="0.25">
      <c r="A1051" s="3">
        <v>40039</v>
      </c>
      <c r="B1051" s="1">
        <v>1829</v>
      </c>
      <c r="C1051" s="1">
        <v>1861.5</v>
      </c>
      <c r="D1051" s="1">
        <v>1822</v>
      </c>
      <c r="E1051" s="1">
        <v>1858</v>
      </c>
      <c r="F1051" s="10">
        <f t="shared" si="164"/>
        <v>1.585565882996165E-2</v>
      </c>
      <c r="G1051" s="1">
        <f t="shared" si="169"/>
        <v>-0.54472272145140588</v>
      </c>
      <c r="H1051" s="15">
        <f t="shared" si="165"/>
        <v>-1.0281385281385336E-2</v>
      </c>
      <c r="I1051" s="10">
        <f t="shared" si="160"/>
        <v>1.585565882996165E-2</v>
      </c>
      <c r="J1051" s="15">
        <f t="shared" si="161"/>
        <v>1.2648008611410022E-2</v>
      </c>
      <c r="K1051" s="1">
        <f t="shared" si="162"/>
        <v>3.9347919516571125E-4</v>
      </c>
      <c r="L1051" s="15">
        <f t="shared" si="163"/>
        <v>1.225452941624431E-2</v>
      </c>
      <c r="M1051" s="19" t="str">
        <f t="shared" si="167"/>
        <v>Compra</v>
      </c>
      <c r="N1051" s="10">
        <f t="shared" si="168"/>
        <v>1.2648008611410022E-2</v>
      </c>
      <c r="O1051" s="5">
        <f t="shared" si="166"/>
        <v>0.10395731530751362</v>
      </c>
      <c r="P1051" s="5"/>
      <c r="Q1051" s="5"/>
      <c r="R1051" s="5"/>
    </row>
    <row r="1052" spans="1:18" x14ac:dyDescent="0.25">
      <c r="A1052" s="3">
        <v>40042</v>
      </c>
      <c r="B1052" s="1">
        <v>1885</v>
      </c>
      <c r="C1052" s="1">
        <v>1887</v>
      </c>
      <c r="D1052" s="1">
        <v>1860.5</v>
      </c>
      <c r="E1052" s="1">
        <v>1881.5</v>
      </c>
      <c r="F1052" s="10">
        <f t="shared" si="164"/>
        <v>1.2648008611410022E-2</v>
      </c>
      <c r="G1052" s="1">
        <f t="shared" si="169"/>
        <v>8.6923038173485012E-2</v>
      </c>
      <c r="H1052" s="15">
        <f t="shared" si="165"/>
        <v>1.585565882996165E-2</v>
      </c>
      <c r="I1052" s="10">
        <f t="shared" si="160"/>
        <v>-1.8567639257294211E-3</v>
      </c>
      <c r="J1052" s="15">
        <f t="shared" si="161"/>
        <v>-1.8867924528301883E-2</v>
      </c>
      <c r="K1052" s="1">
        <f t="shared" si="162"/>
        <v>-1.5370875864287737E-3</v>
      </c>
      <c r="L1052" s="15">
        <f t="shared" si="163"/>
        <v>-1.733083694187311E-2</v>
      </c>
      <c r="M1052" s="19" t="str">
        <f t="shared" si="167"/>
        <v>Compra</v>
      </c>
      <c r="N1052" s="10">
        <f t="shared" si="168"/>
        <v>-1.8867924528301883E-2</v>
      </c>
      <c r="O1052" s="5">
        <f t="shared" si="166"/>
        <v>8.5089390779211738E-2</v>
      </c>
      <c r="P1052" s="5"/>
      <c r="Q1052" s="5"/>
      <c r="R1052" s="5"/>
    </row>
    <row r="1053" spans="1:18" x14ac:dyDescent="0.25">
      <c r="A1053" s="3">
        <v>40043</v>
      </c>
      <c r="B1053" s="1">
        <v>1870</v>
      </c>
      <c r="C1053" s="1">
        <v>1875</v>
      </c>
      <c r="D1053" s="1">
        <v>1844.5</v>
      </c>
      <c r="E1053" s="1">
        <v>1846</v>
      </c>
      <c r="F1053" s="10">
        <f t="shared" si="164"/>
        <v>-1.8867924528301883E-2</v>
      </c>
      <c r="G1053" s="1">
        <f t="shared" si="169"/>
        <v>-0.35250226989194622</v>
      </c>
      <c r="H1053" s="15">
        <f t="shared" si="165"/>
        <v>1.2648008611410022E-2</v>
      </c>
      <c r="I1053" s="10">
        <f t="shared" si="160"/>
        <v>-1.2834224598930466E-2</v>
      </c>
      <c r="J1053" s="15">
        <f t="shared" si="161"/>
        <v>-5.4171180931739116E-4</v>
      </c>
      <c r="K1053" s="1">
        <f t="shared" si="162"/>
        <v>-9.5840546030414491E-4</v>
      </c>
      <c r="L1053" s="15">
        <f t="shared" si="163"/>
        <v>4.1669365098675375E-4</v>
      </c>
      <c r="M1053" s="19" t="str">
        <f t="shared" si="167"/>
        <v>Compra</v>
      </c>
      <c r="N1053" s="10">
        <f t="shared" si="168"/>
        <v>-5.4171180931739116E-4</v>
      </c>
      <c r="O1053" s="5">
        <f t="shared" si="166"/>
        <v>8.4547678969894347E-2</v>
      </c>
      <c r="P1053" s="5"/>
      <c r="Q1053" s="5"/>
      <c r="R1053" s="5"/>
    </row>
    <row r="1054" spans="1:18" x14ac:dyDescent="0.25">
      <c r="A1054" s="3">
        <v>40044</v>
      </c>
      <c r="B1054" s="1">
        <v>1858</v>
      </c>
      <c r="C1054" s="1">
        <v>1868</v>
      </c>
      <c r="D1054" s="1">
        <v>1830.5</v>
      </c>
      <c r="E1054" s="1">
        <v>1845</v>
      </c>
      <c r="F1054" s="10">
        <f t="shared" si="164"/>
        <v>-5.4171180931739116E-4</v>
      </c>
      <c r="G1054" s="1">
        <f t="shared" si="169"/>
        <v>-0.18005456952709772</v>
      </c>
      <c r="H1054" s="15">
        <f t="shared" si="165"/>
        <v>-1.8867924528301883E-2</v>
      </c>
      <c r="I1054" s="10">
        <f t="shared" si="160"/>
        <v>-6.9967707212056363E-3</v>
      </c>
      <c r="J1054" s="15">
        <f t="shared" si="161"/>
        <v>1.0840108401084514E-3</v>
      </c>
      <c r="K1054" s="1">
        <f t="shared" si="162"/>
        <v>1.6502012540814096E-3</v>
      </c>
      <c r="L1054" s="15">
        <f t="shared" si="163"/>
        <v>-5.6619041397295818E-4</v>
      </c>
      <c r="M1054" s="19" t="str">
        <f t="shared" si="167"/>
        <v>Compra</v>
      </c>
      <c r="N1054" s="10">
        <f t="shared" si="168"/>
        <v>1.0840108401084514E-3</v>
      </c>
      <c r="O1054" s="5">
        <f t="shared" si="166"/>
        <v>8.5631689810002798E-2</v>
      </c>
      <c r="P1054" s="5"/>
      <c r="Q1054" s="5"/>
      <c r="R1054" s="5"/>
    </row>
    <row r="1055" spans="1:18" x14ac:dyDescent="0.25">
      <c r="A1055" s="3">
        <v>40045</v>
      </c>
      <c r="B1055" s="1">
        <v>1834</v>
      </c>
      <c r="C1055" s="1">
        <v>1857</v>
      </c>
      <c r="D1055" s="1">
        <v>1834</v>
      </c>
      <c r="E1055" s="1">
        <v>1847</v>
      </c>
      <c r="F1055" s="10">
        <f t="shared" si="164"/>
        <v>1.0840108401084514E-3</v>
      </c>
      <c r="G1055" s="1">
        <f t="shared" si="169"/>
        <v>-0.21654851358702706</v>
      </c>
      <c r="H1055" s="15">
        <f t="shared" si="165"/>
        <v>-5.4171180931739116E-4</v>
      </c>
      <c r="I1055" s="10">
        <f t="shared" si="160"/>
        <v>7.0883315158123406E-3</v>
      </c>
      <c r="J1055" s="15">
        <f t="shared" si="161"/>
        <v>-8.1212777476989961E-3</v>
      </c>
      <c r="K1055" s="1">
        <f t="shared" si="162"/>
        <v>-2.8333867738747993E-4</v>
      </c>
      <c r="L1055" s="15">
        <f t="shared" si="163"/>
        <v>-7.8379390703115157E-3</v>
      </c>
      <c r="M1055" s="19" t="str">
        <f t="shared" si="167"/>
        <v>Compra</v>
      </c>
      <c r="N1055" s="10">
        <f t="shared" si="168"/>
        <v>-8.1212777476989961E-3</v>
      </c>
      <c r="O1055" s="5">
        <f t="shared" si="166"/>
        <v>7.7510412062303802E-2</v>
      </c>
      <c r="P1055" s="5"/>
      <c r="Q1055" s="5"/>
      <c r="R1055" s="5"/>
    </row>
    <row r="1056" spans="1:18" x14ac:dyDescent="0.25">
      <c r="A1056" s="3">
        <v>40046</v>
      </c>
      <c r="B1056" s="1">
        <v>1836</v>
      </c>
      <c r="C1056" s="1">
        <v>1839</v>
      </c>
      <c r="D1056" s="1">
        <v>1818</v>
      </c>
      <c r="E1056" s="1">
        <v>1832</v>
      </c>
      <c r="F1056" s="10">
        <f t="shared" si="164"/>
        <v>-8.1212777476989961E-3</v>
      </c>
      <c r="G1056" s="1">
        <f t="shared" si="169"/>
        <v>-1.2270466635072705E-2</v>
      </c>
      <c r="H1056" s="15">
        <f t="shared" si="165"/>
        <v>1.0840108401084514E-3</v>
      </c>
      <c r="I1056" s="10">
        <f t="shared" si="160"/>
        <v>-2.1786492374727962E-3</v>
      </c>
      <c r="J1056" s="15">
        <f t="shared" si="161"/>
        <v>4.9126637554586239E-3</v>
      </c>
      <c r="K1056" s="1">
        <f t="shared" si="162"/>
        <v>-2.2632467138537614E-4</v>
      </c>
      <c r="L1056" s="15">
        <f t="shared" si="163"/>
        <v>5.138988426844E-3</v>
      </c>
      <c r="M1056" s="19" t="str">
        <f t="shared" si="167"/>
        <v>Compra</v>
      </c>
      <c r="N1056" s="10">
        <f t="shared" si="168"/>
        <v>4.9126637554586239E-3</v>
      </c>
      <c r="O1056" s="5">
        <f t="shared" si="166"/>
        <v>8.2423075817762426E-2</v>
      </c>
      <c r="P1056" s="5"/>
      <c r="Q1056" s="5"/>
      <c r="R1056" s="5"/>
    </row>
    <row r="1057" spans="1:18" x14ac:dyDescent="0.25">
      <c r="A1057" s="3">
        <v>40049</v>
      </c>
      <c r="B1057" s="1">
        <v>1828</v>
      </c>
      <c r="C1057" s="1">
        <v>1846</v>
      </c>
      <c r="D1057" s="1">
        <v>1826</v>
      </c>
      <c r="E1057" s="1">
        <v>1841</v>
      </c>
      <c r="F1057" s="10">
        <f t="shared" si="164"/>
        <v>4.9126637554586239E-3</v>
      </c>
      <c r="G1057" s="1">
        <f t="shared" si="169"/>
        <v>-0.61824793467043204</v>
      </c>
      <c r="H1057" s="15">
        <f t="shared" si="165"/>
        <v>-8.1212777476989961E-3</v>
      </c>
      <c r="I1057" s="10">
        <f t="shared" si="160"/>
        <v>7.1115973741793237E-3</v>
      </c>
      <c r="J1057" s="15">
        <f t="shared" si="161"/>
        <v>1.086366105377512E-2</v>
      </c>
      <c r="K1057" s="1">
        <f t="shared" si="162"/>
        <v>4.1639506396117844E-4</v>
      </c>
      <c r="L1057" s="15">
        <f t="shared" si="163"/>
        <v>1.0447265989813942E-2</v>
      </c>
      <c r="M1057" s="19" t="str">
        <f t="shared" si="167"/>
        <v>Compra</v>
      </c>
      <c r="N1057" s="10">
        <f t="shared" si="168"/>
        <v>1.086366105377512E-2</v>
      </c>
      <c r="O1057" s="5">
        <f t="shared" si="166"/>
        <v>9.3286736871537546E-2</v>
      </c>
      <c r="P1057" s="5"/>
      <c r="Q1057" s="5"/>
      <c r="R1057" s="5"/>
    </row>
    <row r="1058" spans="1:18" x14ac:dyDescent="0.25">
      <c r="A1058" s="3">
        <v>40050</v>
      </c>
      <c r="B1058" s="1">
        <v>1838</v>
      </c>
      <c r="C1058" s="1">
        <v>1861</v>
      </c>
      <c r="D1058" s="1">
        <v>1829</v>
      </c>
      <c r="E1058" s="1">
        <v>1861</v>
      </c>
      <c r="F1058" s="10">
        <f t="shared" si="164"/>
        <v>1.086366105377512E-2</v>
      </c>
      <c r="G1058" s="1">
        <f t="shared" si="169"/>
        <v>0.1398130742399277</v>
      </c>
      <c r="H1058" s="15">
        <f t="shared" si="165"/>
        <v>4.9126637554586239E-3</v>
      </c>
      <c r="I1058" s="10">
        <f t="shared" si="160"/>
        <v>1.2513601741022784E-2</v>
      </c>
      <c r="J1058" s="15">
        <f t="shared" si="161"/>
        <v>5.3734551316497736E-4</v>
      </c>
      <c r="K1058" s="1">
        <f t="shared" si="162"/>
        <v>-9.2087117601957617E-4</v>
      </c>
      <c r="L1058" s="15">
        <f t="shared" si="163"/>
        <v>1.4582166891845536E-3</v>
      </c>
      <c r="M1058" s="19" t="str">
        <f t="shared" si="167"/>
        <v>Venda</v>
      </c>
      <c r="N1058" s="10">
        <f t="shared" si="168"/>
        <v>-5.3734551316497736E-4</v>
      </c>
      <c r="O1058" s="5">
        <f t="shared" si="166"/>
        <v>9.2749391358372568E-2</v>
      </c>
      <c r="P1058" s="5"/>
      <c r="Q1058" s="5"/>
      <c r="R1058" s="5"/>
    </row>
    <row r="1059" spans="1:18" x14ac:dyDescent="0.25">
      <c r="A1059" s="3">
        <v>40051</v>
      </c>
      <c r="B1059" s="1">
        <v>1864.5</v>
      </c>
      <c r="C1059" s="1">
        <v>1875.5</v>
      </c>
      <c r="D1059" s="1">
        <v>1858.5</v>
      </c>
      <c r="E1059" s="1">
        <v>1862</v>
      </c>
      <c r="F1059" s="10">
        <f t="shared" si="164"/>
        <v>5.3734551316497736E-4</v>
      </c>
      <c r="G1059" s="1">
        <f t="shared" si="169"/>
        <v>-2.69667870936302E-2</v>
      </c>
      <c r="H1059" s="15">
        <f t="shared" si="165"/>
        <v>1.086366105377512E-2</v>
      </c>
      <c r="I1059" s="10">
        <f t="shared" si="160"/>
        <v>-1.3408420488066897E-3</v>
      </c>
      <c r="J1059" s="15">
        <f t="shared" si="161"/>
        <v>2.1482277121374072E-3</v>
      </c>
      <c r="K1059" s="1">
        <f t="shared" si="162"/>
        <v>-1.101570902318635E-3</v>
      </c>
      <c r="L1059" s="15">
        <f t="shared" si="163"/>
        <v>3.2497986144560424E-3</v>
      </c>
      <c r="M1059" s="19" t="str">
        <f t="shared" si="167"/>
        <v>Compra</v>
      </c>
      <c r="N1059" s="10">
        <f t="shared" si="168"/>
        <v>2.1482277121374072E-3</v>
      </c>
      <c r="O1059" s="5">
        <f t="shared" si="166"/>
        <v>9.4897619070509975E-2</v>
      </c>
      <c r="P1059" s="5"/>
      <c r="Q1059" s="5"/>
      <c r="R1059" s="5"/>
    </row>
    <row r="1060" spans="1:18" x14ac:dyDescent="0.25">
      <c r="A1060" s="3">
        <v>40052</v>
      </c>
      <c r="B1060" s="1">
        <v>1855</v>
      </c>
      <c r="C1060" s="1">
        <v>1890.5</v>
      </c>
      <c r="D1060" s="1">
        <v>1853.5</v>
      </c>
      <c r="E1060" s="1">
        <v>1866</v>
      </c>
      <c r="F1060" s="10">
        <f t="shared" si="164"/>
        <v>2.1482277121374072E-3</v>
      </c>
      <c r="G1060" s="1">
        <f t="shared" si="169"/>
        <v>-3.9113845949556705E-2</v>
      </c>
      <c r="H1060" s="15">
        <f t="shared" si="165"/>
        <v>5.3734551316497736E-4</v>
      </c>
      <c r="I1060" s="10">
        <f t="shared" si="160"/>
        <v>5.9299191374662108E-3</v>
      </c>
      <c r="J1060" s="15">
        <f t="shared" si="161"/>
        <v>7.7706323687030121E-3</v>
      </c>
      <c r="K1060" s="1">
        <f t="shared" si="162"/>
        <v>-3.6662942484504688E-4</v>
      </c>
      <c r="L1060" s="15">
        <f t="shared" si="163"/>
        <v>8.1372617935480587E-3</v>
      </c>
      <c r="M1060" s="19" t="str">
        <f t="shared" si="167"/>
        <v>Venda</v>
      </c>
      <c r="N1060" s="10">
        <f t="shared" si="168"/>
        <v>-7.7706323687030121E-3</v>
      </c>
      <c r="O1060" s="5">
        <f t="shared" si="166"/>
        <v>8.7126986701806963E-2</v>
      </c>
      <c r="P1060" s="5"/>
      <c r="Q1060" s="5"/>
      <c r="R1060" s="5"/>
    </row>
    <row r="1061" spans="1:18" x14ac:dyDescent="0.25">
      <c r="A1061" s="3">
        <v>40053</v>
      </c>
      <c r="B1061" s="1">
        <v>1862</v>
      </c>
      <c r="C1061" s="1">
        <v>1887.5</v>
      </c>
      <c r="D1061" s="1">
        <v>1860</v>
      </c>
      <c r="E1061" s="1">
        <v>1880.5</v>
      </c>
      <c r="F1061" s="10">
        <f t="shared" si="164"/>
        <v>7.7706323687030121E-3</v>
      </c>
      <c r="G1061" s="1">
        <f t="shared" si="169"/>
        <v>-8.9208713632361103E-2</v>
      </c>
      <c r="H1061" s="15">
        <f t="shared" si="165"/>
        <v>2.1482277121374072E-3</v>
      </c>
      <c r="I1061" s="10">
        <f t="shared" si="160"/>
        <v>9.9355531686358134E-3</v>
      </c>
      <c r="J1061" s="15">
        <f t="shared" si="161"/>
        <v>2.3929805902684897E-3</v>
      </c>
      <c r="K1061" s="1">
        <f t="shared" si="162"/>
        <v>-5.9742690786633763E-4</v>
      </c>
      <c r="L1061" s="15">
        <f t="shared" si="163"/>
        <v>2.9904074981348273E-3</v>
      </c>
      <c r="M1061" s="19" t="str">
        <f t="shared" si="167"/>
        <v>Venda</v>
      </c>
      <c r="N1061" s="10">
        <f t="shared" si="168"/>
        <v>-2.3929805902684897E-3</v>
      </c>
      <c r="O1061" s="5">
        <f t="shared" si="166"/>
        <v>8.4734006111538474E-2</v>
      </c>
      <c r="P1061" s="5"/>
      <c r="Q1061" s="5"/>
      <c r="R1061" s="5"/>
    </row>
    <row r="1062" spans="1:18" x14ac:dyDescent="0.25">
      <c r="A1062" s="3">
        <v>40056</v>
      </c>
      <c r="B1062" s="1">
        <v>1895</v>
      </c>
      <c r="C1062" s="1">
        <v>1903</v>
      </c>
      <c r="D1062" s="1">
        <v>1880</v>
      </c>
      <c r="E1062" s="1">
        <v>1885</v>
      </c>
      <c r="F1062" s="10">
        <f t="shared" si="164"/>
        <v>2.3929805902684897E-3</v>
      </c>
      <c r="G1062" s="1">
        <f t="shared" si="169"/>
        <v>-0.4119737736296743</v>
      </c>
      <c r="H1062" s="15">
        <f t="shared" si="165"/>
        <v>7.7706323687030121E-3</v>
      </c>
      <c r="I1062" s="10">
        <f t="shared" si="160"/>
        <v>-5.2770448548812299E-3</v>
      </c>
      <c r="J1062" s="15">
        <f t="shared" si="161"/>
        <v>1.9363395225464153E-2</v>
      </c>
      <c r="K1062" s="1">
        <f t="shared" si="162"/>
        <v>-7.0336115789167912E-4</v>
      </c>
      <c r="L1062" s="15">
        <f t="shared" si="163"/>
        <v>2.0066756383355831E-2</v>
      </c>
      <c r="M1062" s="19" t="str">
        <f t="shared" si="167"/>
        <v>Compra</v>
      </c>
      <c r="N1062" s="10">
        <f t="shared" si="168"/>
        <v>1.9363395225464153E-2</v>
      </c>
      <c r="O1062" s="5">
        <f t="shared" si="166"/>
        <v>0.10409740133700263</v>
      </c>
      <c r="P1062" s="5"/>
      <c r="Q1062" s="5"/>
      <c r="R1062" s="5"/>
    </row>
    <row r="1063" spans="1:18" x14ac:dyDescent="0.25">
      <c r="A1063" s="3">
        <v>40057</v>
      </c>
      <c r="B1063" s="1">
        <v>1894</v>
      </c>
      <c r="C1063" s="1">
        <v>1924.5</v>
      </c>
      <c r="D1063" s="1">
        <v>1876</v>
      </c>
      <c r="E1063" s="1">
        <v>1921.5</v>
      </c>
      <c r="F1063" s="10">
        <f t="shared" si="164"/>
        <v>1.9363395225464153E-2</v>
      </c>
      <c r="G1063" s="1">
        <f t="shared" si="169"/>
        <v>-0.83782877012784773</v>
      </c>
      <c r="H1063" s="15">
        <f t="shared" si="165"/>
        <v>2.3929805902684897E-3</v>
      </c>
      <c r="I1063" s="10">
        <f t="shared" si="160"/>
        <v>1.4519535374867942E-2</v>
      </c>
      <c r="J1063" s="15">
        <f t="shared" si="161"/>
        <v>-1.4832162373145996E-2</v>
      </c>
      <c r="K1063" s="1">
        <f t="shared" si="162"/>
        <v>-6.5921945618314167E-4</v>
      </c>
      <c r="L1063" s="15">
        <f t="shared" si="163"/>
        <v>-1.4172942916962854E-2</v>
      </c>
      <c r="M1063" s="19" t="str">
        <f t="shared" si="167"/>
        <v>Venda</v>
      </c>
      <c r="N1063" s="10">
        <f t="shared" si="168"/>
        <v>1.4832162373145996E-2</v>
      </c>
      <c r="O1063" s="5">
        <f t="shared" si="166"/>
        <v>0.11892956371014862</v>
      </c>
      <c r="P1063" s="5"/>
      <c r="Q1063" s="5"/>
      <c r="R1063" s="5"/>
    </row>
    <row r="1064" spans="1:18" x14ac:dyDescent="0.25">
      <c r="A1064" s="3">
        <v>40058</v>
      </c>
      <c r="B1064" s="1">
        <v>1915</v>
      </c>
      <c r="C1064" s="1">
        <v>1930</v>
      </c>
      <c r="D1064" s="1">
        <v>1889</v>
      </c>
      <c r="E1064" s="1">
        <v>1893</v>
      </c>
      <c r="F1064" s="10">
        <f t="shared" si="164"/>
        <v>-1.4832162373145996E-2</v>
      </c>
      <c r="G1064" s="1">
        <f t="shared" si="169"/>
        <v>-1.3125128382859859</v>
      </c>
      <c r="H1064" s="15">
        <f t="shared" si="165"/>
        <v>1.9363395225464153E-2</v>
      </c>
      <c r="I1064" s="10">
        <f t="shared" si="160"/>
        <v>-1.1488250652741505E-2</v>
      </c>
      <c r="J1064" s="15">
        <f t="shared" si="161"/>
        <v>-1.2414157422081407E-2</v>
      </c>
      <c r="K1064" s="1">
        <f t="shared" si="162"/>
        <v>-1.4919858718466471E-3</v>
      </c>
      <c r="L1064" s="15">
        <f t="shared" si="163"/>
        <v>-1.092217155023476E-2</v>
      </c>
      <c r="M1064" s="19" t="str">
        <f t="shared" si="167"/>
        <v>Compra</v>
      </c>
      <c r="N1064" s="10">
        <f t="shared" si="168"/>
        <v>-1.2414157422081407E-2</v>
      </c>
      <c r="O1064" s="5">
        <f t="shared" si="166"/>
        <v>0.10651540628806722</v>
      </c>
      <c r="P1064" s="5"/>
      <c r="Q1064" s="5"/>
      <c r="R1064" s="5"/>
    </row>
    <row r="1065" spans="1:18" x14ac:dyDescent="0.25">
      <c r="A1065" s="3">
        <v>40059</v>
      </c>
      <c r="B1065" s="1">
        <v>1880</v>
      </c>
      <c r="C1065" s="1">
        <v>1887.5</v>
      </c>
      <c r="D1065" s="1">
        <v>1868</v>
      </c>
      <c r="E1065" s="1">
        <v>1869.5</v>
      </c>
      <c r="F1065" s="10">
        <f t="shared" si="164"/>
        <v>-1.2414157422081407E-2</v>
      </c>
      <c r="G1065" s="1">
        <f t="shared" si="169"/>
        <v>-4.7839917400175382E-2</v>
      </c>
      <c r="H1065" s="15">
        <f t="shared" si="165"/>
        <v>-1.4832162373145996E-2</v>
      </c>
      <c r="I1065" s="10">
        <f t="shared" si="160"/>
        <v>-5.5851063829787106E-3</v>
      </c>
      <c r="J1065" s="15">
        <f t="shared" si="161"/>
        <v>-9.0933404653650296E-3</v>
      </c>
      <c r="K1065" s="1">
        <f t="shared" si="162"/>
        <v>1.2515033632490918E-3</v>
      </c>
      <c r="L1065" s="15">
        <f t="shared" si="163"/>
        <v>-1.0344843828614121E-2</v>
      </c>
      <c r="M1065" s="19" t="str">
        <f t="shared" si="167"/>
        <v>Compra</v>
      </c>
      <c r="N1065" s="10">
        <f t="shared" si="168"/>
        <v>-9.0933404653650296E-3</v>
      </c>
      <c r="O1065" s="5">
        <f t="shared" si="166"/>
        <v>9.7422065822702186E-2</v>
      </c>
      <c r="P1065" s="5"/>
      <c r="Q1065" s="5"/>
      <c r="R1065" s="5"/>
    </row>
    <row r="1066" spans="1:18" x14ac:dyDescent="0.25">
      <c r="A1066" s="3">
        <v>40060</v>
      </c>
      <c r="B1066" s="1">
        <v>1865</v>
      </c>
      <c r="C1066" s="1">
        <v>1870</v>
      </c>
      <c r="D1066" s="1">
        <v>1844</v>
      </c>
      <c r="E1066" s="1">
        <v>1852.5</v>
      </c>
      <c r="F1066" s="10">
        <f t="shared" si="164"/>
        <v>-9.0933404653650296E-3</v>
      </c>
      <c r="G1066" s="1">
        <f t="shared" si="169"/>
        <v>9.9982439672185328E-2</v>
      </c>
      <c r="H1066" s="15">
        <f t="shared" si="165"/>
        <v>-1.2414157422081407E-2</v>
      </c>
      <c r="I1066" s="10">
        <f t="shared" si="160"/>
        <v>-6.7024128686327122E-3</v>
      </c>
      <c r="J1066" s="15">
        <f t="shared" si="161"/>
        <v>-9.1767881241565652E-3</v>
      </c>
      <c r="K1066" s="1">
        <f t="shared" si="162"/>
        <v>1.0525969064839767E-3</v>
      </c>
      <c r="L1066" s="15">
        <f t="shared" si="163"/>
        <v>-1.0229385030640543E-2</v>
      </c>
      <c r="M1066" s="19" t="str">
        <f t="shared" si="167"/>
        <v>Compra</v>
      </c>
      <c r="N1066" s="10">
        <f t="shared" si="168"/>
        <v>-9.1767881241565652E-3</v>
      </c>
      <c r="O1066" s="5">
        <f t="shared" si="166"/>
        <v>8.8245277698545621E-2</v>
      </c>
      <c r="P1066" s="5"/>
      <c r="Q1066" s="5"/>
      <c r="R1066" s="5"/>
    </row>
    <row r="1067" spans="1:18" x14ac:dyDescent="0.25">
      <c r="A1067" s="3">
        <v>40064</v>
      </c>
      <c r="B1067" s="1">
        <v>1831</v>
      </c>
      <c r="C1067" s="1">
        <v>1838</v>
      </c>
      <c r="D1067" s="1">
        <v>1829.5</v>
      </c>
      <c r="E1067" s="1">
        <v>1835.5</v>
      </c>
      <c r="F1067" s="10">
        <f t="shared" si="164"/>
        <v>-9.1767881241565652E-3</v>
      </c>
      <c r="G1067" s="1">
        <f t="shared" si="169"/>
        <v>7.9653108980162951E-2</v>
      </c>
      <c r="H1067" s="15">
        <f t="shared" si="165"/>
        <v>-9.0933404653650296E-3</v>
      </c>
      <c r="I1067" s="10">
        <f t="shared" si="160"/>
        <v>2.4576734025123503E-3</v>
      </c>
      <c r="J1067" s="15">
        <f t="shared" si="161"/>
        <v>2.9964587305910673E-3</v>
      </c>
      <c r="K1067" s="1">
        <f t="shared" si="162"/>
        <v>5.4812465488438943E-4</v>
      </c>
      <c r="L1067" s="15">
        <f t="shared" si="163"/>
        <v>2.4483340757066778E-3</v>
      </c>
      <c r="M1067" s="19" t="str">
        <f t="shared" si="167"/>
        <v>Compra</v>
      </c>
      <c r="N1067" s="10">
        <f t="shared" si="168"/>
        <v>2.9964587305910673E-3</v>
      </c>
      <c r="O1067" s="5">
        <f t="shared" si="166"/>
        <v>9.1241736429136688E-2</v>
      </c>
      <c r="P1067" s="5"/>
      <c r="Q1067" s="5"/>
      <c r="R1067" s="5"/>
    </row>
    <row r="1068" spans="1:18" x14ac:dyDescent="0.25">
      <c r="A1068" s="3">
        <v>40065</v>
      </c>
      <c r="B1068" s="1">
        <v>1830</v>
      </c>
      <c r="C1068" s="1">
        <v>1845.5</v>
      </c>
      <c r="D1068" s="1">
        <v>1824.5</v>
      </c>
      <c r="E1068" s="1">
        <v>1841</v>
      </c>
      <c r="F1068" s="10">
        <f t="shared" si="164"/>
        <v>2.9964587305910673E-3</v>
      </c>
      <c r="G1068" s="1">
        <f t="shared" si="169"/>
        <v>-0.20104155499790838</v>
      </c>
      <c r="H1068" s="15">
        <f t="shared" si="165"/>
        <v>-9.1767881241565652E-3</v>
      </c>
      <c r="I1068" s="10">
        <f t="shared" si="160"/>
        <v>6.0109289617487072E-3</v>
      </c>
      <c r="J1068" s="15">
        <f t="shared" si="161"/>
        <v>-1.30363932645301E-2</v>
      </c>
      <c r="K1068" s="1">
        <f t="shared" si="162"/>
        <v>4.971817071546652E-4</v>
      </c>
      <c r="L1068" s="15">
        <f t="shared" si="163"/>
        <v>-1.3533574971684765E-2</v>
      </c>
      <c r="M1068" s="19" t="str">
        <f t="shared" si="167"/>
        <v>Compra</v>
      </c>
      <c r="N1068" s="10">
        <f t="shared" si="168"/>
        <v>-1.30363932645301E-2</v>
      </c>
      <c r="O1068" s="5">
        <f t="shared" si="166"/>
        <v>7.8205343164606589E-2</v>
      </c>
      <c r="P1068" s="5"/>
      <c r="Q1068" s="5"/>
      <c r="R1068" s="5"/>
    </row>
    <row r="1069" spans="1:18" x14ac:dyDescent="0.25">
      <c r="A1069" s="3">
        <v>40066</v>
      </c>
      <c r="B1069" s="1">
        <v>1843</v>
      </c>
      <c r="C1069" s="1">
        <v>1845</v>
      </c>
      <c r="D1069" s="1">
        <v>1816</v>
      </c>
      <c r="E1069" s="1">
        <v>1817</v>
      </c>
      <c r="F1069" s="10">
        <f t="shared" si="164"/>
        <v>-1.30363932645301E-2</v>
      </c>
      <c r="G1069" s="1">
        <f t="shared" si="169"/>
        <v>-0.17206861809956336</v>
      </c>
      <c r="H1069" s="15">
        <f t="shared" si="165"/>
        <v>2.9964587305910673E-3</v>
      </c>
      <c r="I1069" s="10">
        <f t="shared" si="160"/>
        <v>-1.4107433532284275E-2</v>
      </c>
      <c r="J1069" s="15">
        <f t="shared" si="161"/>
        <v>9.906439185470628E-3</v>
      </c>
      <c r="K1069" s="1">
        <f t="shared" si="162"/>
        <v>-9.9072445245506333E-5</v>
      </c>
      <c r="L1069" s="15">
        <f t="shared" si="163"/>
        <v>1.0005511630716134E-2</v>
      </c>
      <c r="M1069" s="19" t="str">
        <f t="shared" si="167"/>
        <v>Compra</v>
      </c>
      <c r="N1069" s="10">
        <f t="shared" si="168"/>
        <v>9.906439185470628E-3</v>
      </c>
      <c r="O1069" s="5">
        <f t="shared" si="166"/>
        <v>8.8111782350077217E-2</v>
      </c>
      <c r="P1069" s="5"/>
      <c r="Q1069" s="5"/>
      <c r="R1069" s="5"/>
    </row>
    <row r="1070" spans="1:18" x14ac:dyDescent="0.25">
      <c r="A1070" s="3">
        <v>40067</v>
      </c>
      <c r="B1070" s="1">
        <v>1812</v>
      </c>
      <c r="C1070" s="1">
        <v>1836</v>
      </c>
      <c r="D1070" s="1">
        <v>1809</v>
      </c>
      <c r="E1070" s="1">
        <v>1835</v>
      </c>
      <c r="F1070" s="10">
        <f t="shared" si="164"/>
        <v>9.906439185470628E-3</v>
      </c>
      <c r="G1070" s="1">
        <f t="shared" si="169"/>
        <v>-0.88718092313547403</v>
      </c>
      <c r="H1070" s="15">
        <f t="shared" si="165"/>
        <v>-1.30363932645301E-2</v>
      </c>
      <c r="I1070" s="10">
        <f t="shared" si="160"/>
        <v>1.2693156732891842E-2</v>
      </c>
      <c r="J1070" s="15">
        <f t="shared" si="161"/>
        <v>-1.0081743869209792E-2</v>
      </c>
      <c r="K1070" s="1">
        <f t="shared" si="162"/>
        <v>7.4005212819031009E-4</v>
      </c>
      <c r="L1070" s="15">
        <f t="shared" si="163"/>
        <v>-1.0821795997400102E-2</v>
      </c>
      <c r="M1070" s="19" t="str">
        <f t="shared" si="167"/>
        <v>Compra</v>
      </c>
      <c r="N1070" s="10">
        <f t="shared" si="168"/>
        <v>-1.0081743869209792E-2</v>
      </c>
      <c r="O1070" s="5">
        <f t="shared" si="166"/>
        <v>7.8030038480867425E-2</v>
      </c>
      <c r="P1070" s="5"/>
      <c r="Q1070" s="5"/>
      <c r="R1070" s="5"/>
    </row>
    <row r="1071" spans="1:18" x14ac:dyDescent="0.25">
      <c r="A1071" s="3">
        <v>40070</v>
      </c>
      <c r="B1071" s="1">
        <v>1839</v>
      </c>
      <c r="C1071" s="1">
        <v>1840</v>
      </c>
      <c r="D1071" s="1">
        <v>1813.5</v>
      </c>
      <c r="E1071" s="1">
        <v>1816.5</v>
      </c>
      <c r="F1071" s="10">
        <f t="shared" si="164"/>
        <v>-1.0081743869209792E-2</v>
      </c>
      <c r="G1071" s="1">
        <f t="shared" si="169"/>
        <v>-0.7535557330645597</v>
      </c>
      <c r="H1071" s="15">
        <f t="shared" si="165"/>
        <v>9.906439185470628E-3</v>
      </c>
      <c r="I1071" s="10">
        <f t="shared" si="160"/>
        <v>-1.2234910277324595E-2</v>
      </c>
      <c r="J1071" s="15">
        <f t="shared" si="161"/>
        <v>-5.2298375997797963E-3</v>
      </c>
      <c r="K1071" s="1">
        <f t="shared" si="162"/>
        <v>-6.9616782772229558E-4</v>
      </c>
      <c r="L1071" s="15">
        <f t="shared" si="163"/>
        <v>-4.533669772057501E-3</v>
      </c>
      <c r="M1071" s="19" t="str">
        <f t="shared" si="167"/>
        <v>Compra</v>
      </c>
      <c r="N1071" s="10">
        <f t="shared" si="168"/>
        <v>-5.2298375997797963E-3</v>
      </c>
      <c r="O1071" s="5">
        <f t="shared" si="166"/>
        <v>7.2800200881087629E-2</v>
      </c>
      <c r="P1071" s="5"/>
      <c r="Q1071" s="5"/>
      <c r="R1071" s="5"/>
    </row>
    <row r="1072" spans="1:18" x14ac:dyDescent="0.25">
      <c r="A1072" s="3">
        <v>40071</v>
      </c>
      <c r="B1072" s="1">
        <v>1817</v>
      </c>
      <c r="C1072" s="1">
        <v>1824</v>
      </c>
      <c r="D1072" s="1">
        <v>1805</v>
      </c>
      <c r="E1072" s="1">
        <v>1807</v>
      </c>
      <c r="F1072" s="10">
        <f t="shared" si="164"/>
        <v>-5.2298375997797963E-3</v>
      </c>
      <c r="G1072" s="1">
        <f t="shared" si="169"/>
        <v>-0.78088441941709552</v>
      </c>
      <c r="H1072" s="15">
        <f t="shared" si="165"/>
        <v>-1.0081743869209792E-2</v>
      </c>
      <c r="I1072" s="10">
        <f t="shared" si="160"/>
        <v>-5.5035773252614106E-3</v>
      </c>
      <c r="J1072" s="15">
        <f t="shared" si="161"/>
        <v>-4.1505257332595802E-3</v>
      </c>
      <c r="K1072" s="1">
        <f t="shared" si="162"/>
        <v>8.993761229907065E-4</v>
      </c>
      <c r="L1072" s="15">
        <f t="shared" si="163"/>
        <v>-5.0499018562502867E-3</v>
      </c>
      <c r="M1072" s="19" t="str">
        <f t="shared" si="167"/>
        <v>Compra</v>
      </c>
      <c r="N1072" s="10">
        <f t="shared" si="168"/>
        <v>-4.1505257332595802E-3</v>
      </c>
      <c r="O1072" s="5">
        <f t="shared" si="166"/>
        <v>6.8649675147828049E-2</v>
      </c>
      <c r="P1072" s="5"/>
      <c r="Q1072" s="5"/>
      <c r="R1072" s="5"/>
    </row>
    <row r="1073" spans="1:18" x14ac:dyDescent="0.25">
      <c r="A1073" s="3">
        <v>40072</v>
      </c>
      <c r="B1073" s="1">
        <v>1807</v>
      </c>
      <c r="C1073" s="1">
        <v>1809</v>
      </c>
      <c r="D1073" s="1">
        <v>1797</v>
      </c>
      <c r="E1073" s="1">
        <v>1799.5</v>
      </c>
      <c r="F1073" s="10">
        <f t="shared" si="164"/>
        <v>-4.1505257332595802E-3</v>
      </c>
      <c r="G1073" s="1">
        <f t="shared" si="169"/>
        <v>-0.73514371033772075</v>
      </c>
      <c r="H1073" s="15">
        <f t="shared" si="165"/>
        <v>-5.2298375997797963E-3</v>
      </c>
      <c r="I1073" s="10">
        <f t="shared" si="160"/>
        <v>-4.1505257332595802E-3</v>
      </c>
      <c r="J1073" s="15">
        <f t="shared" si="161"/>
        <v>6.9463739927757562E-3</v>
      </c>
      <c r="K1073" s="1">
        <f t="shared" si="162"/>
        <v>4.3833427630778792E-4</v>
      </c>
      <c r="L1073" s="15">
        <f t="shared" si="163"/>
        <v>6.5080397164679685E-3</v>
      </c>
      <c r="M1073" s="19" t="str">
        <f t="shared" si="167"/>
        <v>Compra</v>
      </c>
      <c r="N1073" s="10">
        <f t="shared" si="168"/>
        <v>6.9463739927757562E-3</v>
      </c>
      <c r="O1073" s="5">
        <f t="shared" si="166"/>
        <v>7.5596049140603805E-2</v>
      </c>
      <c r="P1073" s="5"/>
      <c r="Q1073" s="5"/>
      <c r="R1073" s="5"/>
    </row>
    <row r="1074" spans="1:18" x14ac:dyDescent="0.25">
      <c r="A1074" s="3">
        <v>40073</v>
      </c>
      <c r="B1074" s="1">
        <v>1806</v>
      </c>
      <c r="C1074" s="1">
        <v>1818.5</v>
      </c>
      <c r="D1074" s="1">
        <v>1802</v>
      </c>
      <c r="E1074" s="1">
        <v>1812</v>
      </c>
      <c r="F1074" s="10">
        <f t="shared" si="164"/>
        <v>6.9463739927757562E-3</v>
      </c>
      <c r="G1074" s="1">
        <f t="shared" si="169"/>
        <v>-0.62521343797135809</v>
      </c>
      <c r="H1074" s="15">
        <f t="shared" si="165"/>
        <v>-4.1505257332595802E-3</v>
      </c>
      <c r="I1074" s="10">
        <f t="shared" si="160"/>
        <v>3.3222591362125353E-3</v>
      </c>
      <c r="J1074" s="15">
        <f t="shared" si="161"/>
        <v>1.3796909492274079E-3</v>
      </c>
      <c r="K1074" s="1">
        <f t="shared" si="162"/>
        <v>1.5819411257908279E-4</v>
      </c>
      <c r="L1074" s="15">
        <f t="shared" si="163"/>
        <v>1.2214968366483251E-3</v>
      </c>
      <c r="M1074" s="19" t="str">
        <f t="shared" si="167"/>
        <v>Compra</v>
      </c>
      <c r="N1074" s="10">
        <f t="shared" si="168"/>
        <v>1.3796909492274079E-3</v>
      </c>
      <c r="O1074" s="5">
        <f t="shared" si="166"/>
        <v>7.6975740089831213E-2</v>
      </c>
      <c r="P1074" s="5"/>
      <c r="Q1074" s="5"/>
      <c r="R1074" s="5"/>
    </row>
    <row r="1075" spans="1:18" x14ac:dyDescent="0.25">
      <c r="A1075" s="3">
        <v>40074</v>
      </c>
      <c r="B1075" s="1">
        <v>1809</v>
      </c>
      <c r="C1075" s="1">
        <v>1814.5</v>
      </c>
      <c r="D1075" s="1">
        <v>1801</v>
      </c>
      <c r="E1075" s="1">
        <v>1814.5</v>
      </c>
      <c r="F1075" s="10">
        <f t="shared" si="164"/>
        <v>1.3796909492274079E-3</v>
      </c>
      <c r="G1075" s="1">
        <f t="shared" si="169"/>
        <v>-0.17339343517876199</v>
      </c>
      <c r="H1075" s="15">
        <f t="shared" si="165"/>
        <v>6.9463739927757562E-3</v>
      </c>
      <c r="I1075" s="10">
        <f t="shared" si="160"/>
        <v>3.040353786622374E-3</v>
      </c>
      <c r="J1075" s="15">
        <f t="shared" si="161"/>
        <v>8.2667401488012437E-3</v>
      </c>
      <c r="K1075" s="1">
        <f t="shared" si="162"/>
        <v>-8.4815487351969337E-4</v>
      </c>
      <c r="L1075" s="15">
        <f t="shared" si="163"/>
        <v>9.1148950223209364E-3</v>
      </c>
      <c r="M1075" s="19" t="str">
        <f t="shared" si="167"/>
        <v>Compra</v>
      </c>
      <c r="N1075" s="10">
        <f t="shared" si="168"/>
        <v>8.2667401488012437E-3</v>
      </c>
      <c r="O1075" s="5">
        <f t="shared" si="166"/>
        <v>8.5242480238632456E-2</v>
      </c>
      <c r="P1075" s="5"/>
      <c r="Q1075" s="5"/>
      <c r="R1075" s="5"/>
    </row>
    <row r="1076" spans="1:18" x14ac:dyDescent="0.25">
      <c r="A1076" s="3">
        <v>40077</v>
      </c>
      <c r="B1076" s="1">
        <v>1818</v>
      </c>
      <c r="C1076" s="1">
        <v>1829.5</v>
      </c>
      <c r="D1076" s="1">
        <v>1815.5</v>
      </c>
      <c r="E1076" s="1">
        <v>1829.5</v>
      </c>
      <c r="F1076" s="10">
        <f t="shared" si="164"/>
        <v>8.2667401488012437E-3</v>
      </c>
      <c r="G1076" s="1">
        <f t="shared" si="169"/>
        <v>0.48174458553583316</v>
      </c>
      <c r="H1076" s="15">
        <f t="shared" si="165"/>
        <v>1.3796909492274079E-3</v>
      </c>
      <c r="I1076" s="10">
        <f t="shared" si="160"/>
        <v>6.3256325632563559E-3</v>
      </c>
      <c r="J1076" s="15">
        <f t="shared" si="161"/>
        <v>-1.9130910084722563E-2</v>
      </c>
      <c r="K1076" s="1">
        <f t="shared" si="162"/>
        <v>-4.9664090173775057E-4</v>
      </c>
      <c r="L1076" s="15">
        <f t="shared" si="163"/>
        <v>-1.8634269182984813E-2</v>
      </c>
      <c r="M1076" s="19" t="str">
        <f t="shared" si="167"/>
        <v>Venda</v>
      </c>
      <c r="N1076" s="10">
        <f t="shared" si="168"/>
        <v>1.9130910084722563E-2</v>
      </c>
      <c r="O1076" s="5">
        <f t="shared" si="166"/>
        <v>0.10437339032335502</v>
      </c>
      <c r="P1076" s="5"/>
      <c r="Q1076" s="5"/>
      <c r="R1076" s="5"/>
    </row>
    <row r="1077" spans="1:18" x14ac:dyDescent="0.25">
      <c r="A1077" s="3">
        <v>40078</v>
      </c>
      <c r="B1077" s="1">
        <v>1815</v>
      </c>
      <c r="C1077" s="1">
        <v>1816.5</v>
      </c>
      <c r="D1077" s="1">
        <v>1794</v>
      </c>
      <c r="E1077" s="1">
        <v>1794.5</v>
      </c>
      <c r="F1077" s="10">
        <f t="shared" si="164"/>
        <v>-1.9130910084722563E-2</v>
      </c>
      <c r="G1077" s="1">
        <f t="shared" si="169"/>
        <v>-0.88188992149173384</v>
      </c>
      <c r="H1077" s="15">
        <f t="shared" si="165"/>
        <v>8.2667401488012437E-3</v>
      </c>
      <c r="I1077" s="10">
        <f t="shared" si="160"/>
        <v>-1.1294765840220378E-2</v>
      </c>
      <c r="J1077" s="15">
        <f t="shared" si="161"/>
        <v>2.2290331568681765E-3</v>
      </c>
      <c r="K1077" s="1">
        <f t="shared" si="162"/>
        <v>-5.6304517524611122E-4</v>
      </c>
      <c r="L1077" s="15">
        <f t="shared" si="163"/>
        <v>2.7920783321142878E-3</v>
      </c>
      <c r="M1077" s="19" t="str">
        <f t="shared" si="167"/>
        <v>Compra</v>
      </c>
      <c r="N1077" s="10">
        <f t="shared" si="168"/>
        <v>2.2290331568681765E-3</v>
      </c>
      <c r="O1077" s="5">
        <f t="shared" si="166"/>
        <v>0.1066024234802232</v>
      </c>
      <c r="P1077" s="5"/>
      <c r="Q1077" s="5"/>
      <c r="R1077" s="5"/>
    </row>
    <row r="1078" spans="1:18" x14ac:dyDescent="0.25">
      <c r="A1078" s="3">
        <v>40079</v>
      </c>
      <c r="B1078" s="1">
        <v>1793</v>
      </c>
      <c r="C1078" s="1">
        <v>1801.5</v>
      </c>
      <c r="D1078" s="1">
        <v>1782</v>
      </c>
      <c r="E1078" s="1">
        <v>1798.5</v>
      </c>
      <c r="F1078" s="10">
        <f t="shared" si="164"/>
        <v>2.2290331568681765E-3</v>
      </c>
      <c r="G1078" s="1">
        <f t="shared" si="169"/>
        <v>-0.42423582963263712</v>
      </c>
      <c r="H1078" s="15">
        <f t="shared" si="165"/>
        <v>-1.9130910084722563E-2</v>
      </c>
      <c r="I1078" s="10">
        <f t="shared" si="160"/>
        <v>3.0674846625766694E-3</v>
      </c>
      <c r="J1078" s="15">
        <f t="shared" si="161"/>
        <v>2.5020850708923348E-3</v>
      </c>
      <c r="K1078" s="1">
        <f t="shared" si="162"/>
        <v>1.4586375161235315E-3</v>
      </c>
      <c r="L1078" s="15">
        <f t="shared" si="163"/>
        <v>1.0434475547688032E-3</v>
      </c>
      <c r="M1078" s="19" t="str">
        <f t="shared" si="167"/>
        <v>Compra</v>
      </c>
      <c r="N1078" s="10">
        <f t="shared" si="168"/>
        <v>2.5020850708923348E-3</v>
      </c>
      <c r="O1078" s="5">
        <f t="shared" si="166"/>
        <v>0.10910450855111553</v>
      </c>
      <c r="P1078" s="5"/>
      <c r="Q1078" s="5"/>
      <c r="R1078" s="5"/>
    </row>
    <row r="1079" spans="1:18" x14ac:dyDescent="0.25">
      <c r="A1079" s="3">
        <v>40080</v>
      </c>
      <c r="B1079" s="1">
        <v>1790</v>
      </c>
      <c r="C1079" s="1">
        <v>1815</v>
      </c>
      <c r="D1079" s="1">
        <v>1782.5</v>
      </c>
      <c r="E1079" s="1">
        <v>1803</v>
      </c>
      <c r="F1079" s="10">
        <f t="shared" si="164"/>
        <v>2.5020850708923348E-3</v>
      </c>
      <c r="G1079" s="1">
        <f t="shared" si="169"/>
        <v>-0.35657562233353413</v>
      </c>
      <c r="H1079" s="15">
        <f t="shared" si="165"/>
        <v>2.2290331568681765E-3</v>
      </c>
      <c r="I1079" s="10">
        <f t="shared" si="160"/>
        <v>7.2625698324022547E-3</v>
      </c>
      <c r="J1079" s="15">
        <f t="shared" si="161"/>
        <v>-7.7648363838047629E-3</v>
      </c>
      <c r="K1079" s="1">
        <f t="shared" si="162"/>
        <v>-5.1759240788587925E-4</v>
      </c>
      <c r="L1079" s="15">
        <f t="shared" si="163"/>
        <v>-7.2472439759188835E-3</v>
      </c>
      <c r="M1079" s="19" t="str">
        <f t="shared" si="167"/>
        <v>Compra</v>
      </c>
      <c r="N1079" s="10">
        <f t="shared" si="168"/>
        <v>-7.7648363838047629E-3</v>
      </c>
      <c r="O1079" s="5">
        <f t="shared" si="166"/>
        <v>0.10133967216731077</v>
      </c>
      <c r="P1079" s="5"/>
      <c r="Q1079" s="5"/>
      <c r="R1079" s="5"/>
    </row>
    <row r="1080" spans="1:18" x14ac:dyDescent="0.25">
      <c r="A1080" s="3">
        <v>40081</v>
      </c>
      <c r="B1080" s="1">
        <v>1798.5</v>
      </c>
      <c r="C1080" s="1">
        <v>1815</v>
      </c>
      <c r="D1080" s="1">
        <v>1789</v>
      </c>
      <c r="E1080" s="1">
        <v>1789</v>
      </c>
      <c r="F1080" s="10">
        <f t="shared" si="164"/>
        <v>-7.7648363838047629E-3</v>
      </c>
      <c r="G1080" s="1">
        <f t="shared" si="169"/>
        <v>-0.48866525654624898</v>
      </c>
      <c r="H1080" s="15">
        <f t="shared" si="165"/>
        <v>2.5020850708923348E-3</v>
      </c>
      <c r="I1080" s="10">
        <f t="shared" si="160"/>
        <v>-5.2821795941061511E-3</v>
      </c>
      <c r="J1080" s="15">
        <f t="shared" si="161"/>
        <v>-5.5897149245387467E-4</v>
      </c>
      <c r="K1080" s="1">
        <f t="shared" si="162"/>
        <v>-2.3471428196734887E-4</v>
      </c>
      <c r="L1080" s="15">
        <f t="shared" si="163"/>
        <v>-3.2425721048652577E-4</v>
      </c>
      <c r="M1080" s="19" t="str">
        <f t="shared" si="167"/>
        <v>Compra</v>
      </c>
      <c r="N1080" s="10">
        <f t="shared" si="168"/>
        <v>-5.5897149245387467E-4</v>
      </c>
      <c r="O1080" s="5">
        <f t="shared" si="166"/>
        <v>0.10078070067485689</v>
      </c>
      <c r="P1080" s="5"/>
      <c r="Q1080" s="5"/>
      <c r="R1080" s="5"/>
    </row>
    <row r="1081" spans="1:18" x14ac:dyDescent="0.25">
      <c r="A1081" s="3">
        <v>40084</v>
      </c>
      <c r="B1081" s="1">
        <v>1791</v>
      </c>
      <c r="C1081" s="1">
        <v>1796</v>
      </c>
      <c r="D1081" s="1">
        <v>1784</v>
      </c>
      <c r="E1081" s="1">
        <v>1788</v>
      </c>
      <c r="F1081" s="10">
        <f t="shared" si="164"/>
        <v>-5.5897149245387467E-4</v>
      </c>
      <c r="G1081" s="1">
        <f t="shared" si="169"/>
        <v>-0.58530279180373357</v>
      </c>
      <c r="H1081" s="15">
        <f t="shared" si="165"/>
        <v>-7.7648363838047629E-3</v>
      </c>
      <c r="I1081" s="10">
        <f t="shared" si="160"/>
        <v>-1.6750418760469454E-3</v>
      </c>
      <c r="J1081" s="15">
        <f t="shared" si="161"/>
        <v>0</v>
      </c>
      <c r="K1081" s="1">
        <f t="shared" si="162"/>
        <v>5.8875779033465631E-4</v>
      </c>
      <c r="L1081" s="15">
        <f t="shared" si="163"/>
        <v>-5.8875779033465631E-4</v>
      </c>
      <c r="M1081" s="19" t="str">
        <f t="shared" si="167"/>
        <v>Compra</v>
      </c>
      <c r="N1081" s="10">
        <f t="shared" si="168"/>
        <v>0</v>
      </c>
      <c r="O1081" s="5">
        <f t="shared" si="166"/>
        <v>0.10078070067485689</v>
      </c>
      <c r="P1081" s="5"/>
      <c r="Q1081" s="5"/>
      <c r="R1081" s="5"/>
    </row>
    <row r="1082" spans="1:18" x14ac:dyDescent="0.25">
      <c r="A1082" s="3">
        <v>40085</v>
      </c>
      <c r="B1082" s="1">
        <v>1791</v>
      </c>
      <c r="C1082" s="1">
        <v>1796</v>
      </c>
      <c r="D1082" s="1">
        <v>1786</v>
      </c>
      <c r="E1082" s="1">
        <v>1788</v>
      </c>
      <c r="F1082" s="10">
        <f t="shared" si="164"/>
        <v>0</v>
      </c>
      <c r="G1082" s="1">
        <f t="shared" si="169"/>
        <v>-0.20469651241811224</v>
      </c>
      <c r="H1082" s="15">
        <f t="shared" si="165"/>
        <v>-5.5897149245387467E-4</v>
      </c>
      <c r="I1082" s="10">
        <f t="shared" si="160"/>
        <v>-1.6750418760469454E-3</v>
      </c>
      <c r="J1082" s="15">
        <f t="shared" si="161"/>
        <v>-5.8724832214764877E-3</v>
      </c>
      <c r="K1082" s="1">
        <f t="shared" si="162"/>
        <v>-7.6880455816566087E-5</v>
      </c>
      <c r="L1082" s="15">
        <f t="shared" si="163"/>
        <v>-5.7956027656599213E-3</v>
      </c>
      <c r="M1082" s="19" t="str">
        <f t="shared" si="167"/>
        <v>Compra</v>
      </c>
      <c r="N1082" s="10">
        <f t="shared" si="168"/>
        <v>-5.8724832214764877E-3</v>
      </c>
      <c r="O1082" s="5">
        <f t="shared" si="166"/>
        <v>9.4908217453380406E-2</v>
      </c>
      <c r="P1082" s="5"/>
      <c r="Q1082" s="5"/>
      <c r="R1082" s="5"/>
    </row>
    <row r="1083" spans="1:18" x14ac:dyDescent="0.25">
      <c r="A1083" s="3">
        <v>40086</v>
      </c>
      <c r="B1083" s="1">
        <v>1780</v>
      </c>
      <c r="C1083" s="1">
        <v>1788.5</v>
      </c>
      <c r="D1083" s="1">
        <v>1776</v>
      </c>
      <c r="E1083" s="1">
        <v>1777.5</v>
      </c>
      <c r="F1083" s="10">
        <f t="shared" si="164"/>
        <v>-5.8724832214764877E-3</v>
      </c>
      <c r="G1083" s="1">
        <f t="shared" si="169"/>
        <v>-0.25866814305652275</v>
      </c>
      <c r="H1083" s="15">
        <f t="shared" si="165"/>
        <v>0</v>
      </c>
      <c r="I1083" s="10">
        <f t="shared" si="160"/>
        <v>-1.4044943820225031E-3</v>
      </c>
      <c r="J1083" s="15">
        <f t="shared" si="161"/>
        <v>9.563994374121032E-3</v>
      </c>
      <c r="K1083" s="1">
        <f t="shared" si="162"/>
        <v>-1.2735637459756523E-4</v>
      </c>
      <c r="L1083" s="15">
        <f t="shared" si="163"/>
        <v>9.6913507487185972E-3</v>
      </c>
      <c r="M1083" s="19" t="str">
        <f t="shared" si="167"/>
        <v>Compra</v>
      </c>
      <c r="N1083" s="10">
        <f t="shared" si="168"/>
        <v>9.563994374121032E-3</v>
      </c>
      <c r="O1083" s="5">
        <f t="shared" si="166"/>
        <v>0.10447221182750144</v>
      </c>
      <c r="P1083" s="5"/>
      <c r="Q1083" s="5"/>
      <c r="R1083" s="5"/>
    </row>
    <row r="1084" spans="1:18" x14ac:dyDescent="0.25">
      <c r="A1084" s="3">
        <v>40087</v>
      </c>
      <c r="B1084" s="1">
        <v>1780.5</v>
      </c>
      <c r="C1084" s="1">
        <v>1800</v>
      </c>
      <c r="D1084" s="1">
        <v>1774</v>
      </c>
      <c r="E1084" s="1">
        <v>1794.5</v>
      </c>
      <c r="F1084" s="10">
        <f t="shared" si="164"/>
        <v>9.563994374121032E-3</v>
      </c>
      <c r="G1084" s="1">
        <f t="shared" si="169"/>
        <v>-1.1092669040411893</v>
      </c>
      <c r="H1084" s="15">
        <f t="shared" si="165"/>
        <v>-5.8724832214764877E-3</v>
      </c>
      <c r="I1084" s="10">
        <f t="shared" si="160"/>
        <v>7.8629598427408798E-3</v>
      </c>
      <c r="J1084" s="15">
        <f t="shared" si="161"/>
        <v>-3.3435497353022647E-3</v>
      </c>
      <c r="K1084" s="1">
        <f t="shared" si="162"/>
        <v>2.4591374909417119E-4</v>
      </c>
      <c r="L1084" s="15">
        <f t="shared" si="163"/>
        <v>-3.5894634843964359E-3</v>
      </c>
      <c r="M1084" s="19" t="str">
        <f t="shared" si="167"/>
        <v>Compra</v>
      </c>
      <c r="N1084" s="10">
        <f t="shared" si="168"/>
        <v>-3.3435497353022647E-3</v>
      </c>
      <c r="O1084" s="5">
        <f t="shared" si="166"/>
        <v>0.10112866209219917</v>
      </c>
      <c r="P1084" s="5"/>
      <c r="Q1084" s="5"/>
      <c r="R1084" s="5"/>
    </row>
    <row r="1085" spans="1:18" x14ac:dyDescent="0.25">
      <c r="A1085" s="3">
        <v>40088</v>
      </c>
      <c r="B1085" s="1">
        <v>1800</v>
      </c>
      <c r="C1085" s="1">
        <v>1814.5</v>
      </c>
      <c r="D1085" s="1">
        <v>1780.5</v>
      </c>
      <c r="E1085" s="1">
        <v>1788.5</v>
      </c>
      <c r="F1085" s="10">
        <f t="shared" si="164"/>
        <v>-3.3435497353022647E-3</v>
      </c>
      <c r="G1085" s="1">
        <f t="shared" si="169"/>
        <v>-0.4608408765073469</v>
      </c>
      <c r="H1085" s="15">
        <f t="shared" si="165"/>
        <v>9.563994374121032E-3</v>
      </c>
      <c r="I1085" s="10">
        <f t="shared" si="160"/>
        <v>-6.3888888888888884E-3</v>
      </c>
      <c r="J1085" s="15">
        <f t="shared" si="161"/>
        <v>-1.1182555213866352E-2</v>
      </c>
      <c r="K1085" s="1">
        <f t="shared" si="162"/>
        <v>-8.2995379668577163E-4</v>
      </c>
      <c r="L1085" s="15">
        <f t="shared" si="163"/>
        <v>-1.0352601417180581E-2</v>
      </c>
      <c r="M1085" s="19" t="str">
        <f t="shared" si="167"/>
        <v>Compra</v>
      </c>
      <c r="N1085" s="10">
        <f t="shared" si="168"/>
        <v>-1.1182555213866352E-2</v>
      </c>
      <c r="O1085" s="5">
        <f t="shared" si="166"/>
        <v>8.9946106878332821E-2</v>
      </c>
      <c r="P1085" s="5"/>
      <c r="Q1085" s="5"/>
      <c r="R1085" s="5"/>
    </row>
    <row r="1086" spans="1:18" x14ac:dyDescent="0.25">
      <c r="A1086" s="3">
        <v>40091</v>
      </c>
      <c r="B1086" s="1">
        <v>1779</v>
      </c>
      <c r="C1086" s="1">
        <v>1787</v>
      </c>
      <c r="D1086" s="1">
        <v>1768</v>
      </c>
      <c r="E1086" s="1">
        <v>1768.5</v>
      </c>
      <c r="F1086" s="10">
        <f t="shared" si="164"/>
        <v>-1.1182555213866352E-2</v>
      </c>
      <c r="G1086" s="1">
        <f t="shared" si="169"/>
        <v>-0.37260115856868348</v>
      </c>
      <c r="H1086" s="15">
        <f t="shared" si="165"/>
        <v>-3.3435497353022647E-3</v>
      </c>
      <c r="I1086" s="10">
        <f t="shared" si="160"/>
        <v>-5.9021922428330598E-3</v>
      </c>
      <c r="J1086" s="15">
        <f t="shared" si="161"/>
        <v>-8.4817642069545673E-4</v>
      </c>
      <c r="K1086" s="1">
        <f t="shared" si="162"/>
        <v>2.815927444257115E-4</v>
      </c>
      <c r="L1086" s="15">
        <f t="shared" si="163"/>
        <v>-1.1297691651211681E-3</v>
      </c>
      <c r="M1086" s="19" t="str">
        <f t="shared" si="167"/>
        <v>Compra</v>
      </c>
      <c r="N1086" s="10">
        <f t="shared" si="168"/>
        <v>-8.4817642069545673E-4</v>
      </c>
      <c r="O1086" s="5">
        <f t="shared" si="166"/>
        <v>8.9097930457637364E-2</v>
      </c>
      <c r="P1086" s="5"/>
      <c r="Q1086" s="5"/>
      <c r="R1086" s="5"/>
    </row>
    <row r="1087" spans="1:18" x14ac:dyDescent="0.25">
      <c r="A1087" s="3">
        <v>40092</v>
      </c>
      <c r="B1087" s="1">
        <v>1759.5</v>
      </c>
      <c r="C1087" s="1">
        <v>1767.5</v>
      </c>
      <c r="D1087" s="1">
        <v>1752</v>
      </c>
      <c r="E1087" s="1">
        <v>1767</v>
      </c>
      <c r="F1087" s="10">
        <f t="shared" si="164"/>
        <v>-8.4817642069545673E-4</v>
      </c>
      <c r="G1087" s="1">
        <f t="shared" si="169"/>
        <v>-0.27893370636824455</v>
      </c>
      <c r="H1087" s="15">
        <f t="shared" si="165"/>
        <v>-1.1182555213866352E-2</v>
      </c>
      <c r="I1087" s="10">
        <f t="shared" si="160"/>
        <v>4.2625745950555238E-3</v>
      </c>
      <c r="J1087" s="15">
        <f t="shared" si="161"/>
        <v>-6.2252405206564276E-3</v>
      </c>
      <c r="K1087" s="1">
        <f t="shared" si="162"/>
        <v>7.210385643139838E-4</v>
      </c>
      <c r="L1087" s="15">
        <f t="shared" si="163"/>
        <v>-6.9462790849704114E-3</v>
      </c>
      <c r="M1087" s="19" t="str">
        <f t="shared" si="167"/>
        <v>Compra</v>
      </c>
      <c r="N1087" s="10">
        <f t="shared" si="168"/>
        <v>-6.2252405206564276E-3</v>
      </c>
      <c r="O1087" s="5">
        <f t="shared" si="166"/>
        <v>8.2872689936980937E-2</v>
      </c>
      <c r="P1087" s="5"/>
      <c r="Q1087" s="5"/>
      <c r="R1087" s="5"/>
    </row>
    <row r="1088" spans="1:18" x14ac:dyDescent="0.25">
      <c r="A1088" s="3">
        <v>40093</v>
      </c>
      <c r="B1088" s="1">
        <v>1769.5</v>
      </c>
      <c r="C1088" s="1">
        <v>1778</v>
      </c>
      <c r="D1088" s="1">
        <v>1755</v>
      </c>
      <c r="E1088" s="1">
        <v>1756</v>
      </c>
      <c r="F1088" s="10">
        <f t="shared" si="164"/>
        <v>-6.2252405206564276E-3</v>
      </c>
      <c r="G1088" s="1">
        <f t="shared" si="169"/>
        <v>-0.27210339933862487</v>
      </c>
      <c r="H1088" s="15">
        <f t="shared" si="165"/>
        <v>-8.4817642069545673E-4</v>
      </c>
      <c r="I1088" s="10">
        <f t="shared" si="160"/>
        <v>-7.6292738061599641E-3</v>
      </c>
      <c r="J1088" s="15">
        <f t="shared" si="161"/>
        <v>-9.1116173120728838E-3</v>
      </c>
      <c r="K1088" s="1">
        <f t="shared" si="162"/>
        <v>9.4503942996308237E-5</v>
      </c>
      <c r="L1088" s="15">
        <f t="shared" si="163"/>
        <v>-9.2061212550691926E-3</v>
      </c>
      <c r="M1088" s="19" t="str">
        <f t="shared" si="167"/>
        <v>Compra</v>
      </c>
      <c r="N1088" s="10">
        <f t="shared" si="168"/>
        <v>-9.1116173120728838E-3</v>
      </c>
      <c r="O1088" s="5">
        <f t="shared" si="166"/>
        <v>7.3761072624908053E-2</v>
      </c>
      <c r="P1088" s="5"/>
      <c r="Q1088" s="5"/>
      <c r="R1088" s="5"/>
    </row>
    <row r="1089" spans="1:18" x14ac:dyDescent="0.25">
      <c r="A1089" s="3">
        <v>40094</v>
      </c>
      <c r="B1089" s="1">
        <v>1750</v>
      </c>
      <c r="C1089" s="1">
        <v>1759</v>
      </c>
      <c r="D1089" s="1">
        <v>1740</v>
      </c>
      <c r="E1089" s="1">
        <v>1740</v>
      </c>
      <c r="F1089" s="10">
        <f t="shared" si="164"/>
        <v>-9.1116173120728838E-3</v>
      </c>
      <c r="G1089" s="1">
        <f t="shared" si="169"/>
        <v>1.2483895965842883E-2</v>
      </c>
      <c r="H1089" s="15">
        <f t="shared" si="165"/>
        <v>-6.2252405206564276E-3</v>
      </c>
      <c r="I1089" s="10">
        <f t="shared" si="160"/>
        <v>-5.7142857142856718E-3</v>
      </c>
      <c r="J1089" s="15">
        <f t="shared" si="161"/>
        <v>4.3103448275862988E-3</v>
      </c>
      <c r="K1089" s="1">
        <f t="shared" si="162"/>
        <v>4.9498598888622733E-4</v>
      </c>
      <c r="L1089" s="15">
        <f t="shared" si="163"/>
        <v>3.8153588387000717E-3</v>
      </c>
      <c r="M1089" s="19" t="str">
        <f t="shared" si="167"/>
        <v>Compra</v>
      </c>
      <c r="N1089" s="10">
        <f t="shared" si="168"/>
        <v>4.3103448275862988E-3</v>
      </c>
      <c r="O1089" s="5">
        <f t="shared" si="166"/>
        <v>7.8071417452494352E-2</v>
      </c>
      <c r="P1089" s="5"/>
      <c r="Q1089" s="5"/>
      <c r="R1089" s="5"/>
    </row>
    <row r="1090" spans="1:18" x14ac:dyDescent="0.25">
      <c r="A1090" s="3">
        <v>40095</v>
      </c>
      <c r="B1090" s="1">
        <v>1746</v>
      </c>
      <c r="C1090" s="1">
        <v>1751</v>
      </c>
      <c r="D1090" s="1">
        <v>1742</v>
      </c>
      <c r="E1090" s="1">
        <v>1747.5</v>
      </c>
      <c r="F1090" s="10">
        <f t="shared" si="164"/>
        <v>4.3103448275862988E-3</v>
      </c>
      <c r="G1090" s="1">
        <f t="shared" si="169"/>
        <v>-1.027566480578237</v>
      </c>
      <c r="H1090" s="15">
        <f t="shared" si="165"/>
        <v>-9.1116173120728838E-3</v>
      </c>
      <c r="I1090" s="10">
        <f t="shared" si="160"/>
        <v>8.5910652920961894E-4</v>
      </c>
      <c r="J1090" s="15">
        <f t="shared" si="161"/>
        <v>-1.1158798283261828E-2</v>
      </c>
      <c r="K1090" s="1">
        <f t="shared" si="162"/>
        <v>6.8701285699062774E-4</v>
      </c>
      <c r="L1090" s="15">
        <f t="shared" si="163"/>
        <v>-1.1845811140252457E-2</v>
      </c>
      <c r="M1090" s="19" t="str">
        <f t="shared" si="167"/>
        <v>Compra</v>
      </c>
      <c r="N1090" s="10">
        <f t="shared" si="168"/>
        <v>-1.1158798283261828E-2</v>
      </c>
      <c r="O1090" s="5">
        <f t="shared" si="166"/>
        <v>6.6912619169232523E-2</v>
      </c>
      <c r="P1090" s="5"/>
      <c r="Q1090" s="5"/>
      <c r="R1090" s="5"/>
    </row>
    <row r="1091" spans="1:18" x14ac:dyDescent="0.25">
      <c r="A1091" s="3">
        <v>40099</v>
      </c>
      <c r="B1091" s="1">
        <v>1737</v>
      </c>
      <c r="C1091" s="1">
        <v>1745</v>
      </c>
      <c r="D1091" s="1">
        <v>1726</v>
      </c>
      <c r="E1091" s="1">
        <v>1728</v>
      </c>
      <c r="F1091" s="10">
        <f t="shared" si="164"/>
        <v>-1.1158798283261828E-2</v>
      </c>
      <c r="G1091" s="1">
        <f t="shared" si="169"/>
        <v>-0.76412061723881097</v>
      </c>
      <c r="H1091" s="15">
        <f t="shared" si="165"/>
        <v>4.3103448275862988E-3</v>
      </c>
      <c r="I1091" s="10">
        <f t="shared" ref="I1091:I1154" si="170">(E1091/B1091)-1</f>
        <v>-5.1813471502590858E-3</v>
      </c>
      <c r="J1091" s="15">
        <f t="shared" ref="J1091:J1154" si="171">F1092</f>
        <v>-1.273148148148151E-2</v>
      </c>
      <c r="K1091" s="1">
        <f t="shared" ref="K1091:K1154" si="172">$U$17+G1091*$U$18+H1091*$U$19+I1091*$U$20</f>
        <v>-3.7071571030826618E-4</v>
      </c>
      <c r="L1091" s="15">
        <f t="shared" ref="L1091:L1154" si="173">J1091-K1091</f>
        <v>-1.2360765771173244E-2</v>
      </c>
      <c r="M1091" s="19" t="str">
        <f t="shared" si="167"/>
        <v>Compra</v>
      </c>
      <c r="N1091" s="10">
        <f t="shared" si="168"/>
        <v>-1.273148148148151E-2</v>
      </c>
      <c r="O1091" s="5">
        <f t="shared" si="166"/>
        <v>5.4181137687751013E-2</v>
      </c>
      <c r="P1091" s="5"/>
      <c r="Q1091" s="5"/>
      <c r="R1091" s="5"/>
    </row>
    <row r="1092" spans="1:18" x14ac:dyDescent="0.25">
      <c r="A1092" s="3">
        <v>40100</v>
      </c>
      <c r="B1092" s="1">
        <v>1721</v>
      </c>
      <c r="C1092" s="1">
        <v>1722</v>
      </c>
      <c r="D1092" s="1">
        <v>1706</v>
      </c>
      <c r="E1092" s="1">
        <v>1706</v>
      </c>
      <c r="F1092" s="10">
        <f t="shared" ref="F1092:F1155" si="174">E1092/E1091-1</f>
        <v>-1.273148148148151E-2</v>
      </c>
      <c r="G1092" s="1">
        <f t="shared" si="169"/>
        <v>-0.27685161092902305</v>
      </c>
      <c r="H1092" s="15">
        <f t="shared" ref="H1092:H1155" si="175">F1091</f>
        <v>-1.1158798283261828E-2</v>
      </c>
      <c r="I1092" s="10">
        <f t="shared" si="170"/>
        <v>-8.7158628704241403E-3</v>
      </c>
      <c r="J1092" s="15">
        <f t="shared" si="171"/>
        <v>2.9308323563892458E-4</v>
      </c>
      <c r="K1092" s="1">
        <f t="shared" si="172"/>
        <v>1.0238723746381836E-3</v>
      </c>
      <c r="L1092" s="15">
        <f t="shared" si="173"/>
        <v>-7.3078913899925907E-4</v>
      </c>
      <c r="M1092" s="19" t="str">
        <f t="shared" si="167"/>
        <v>Compra</v>
      </c>
      <c r="N1092" s="10">
        <f t="shared" si="168"/>
        <v>2.9308323563892458E-4</v>
      </c>
      <c r="O1092" s="5">
        <f t="shared" ref="O1092:O1155" si="176">N1092+O1091</f>
        <v>5.4474220923389938E-2</v>
      </c>
      <c r="P1092" s="5"/>
      <c r="Q1092" s="5"/>
      <c r="R1092" s="5"/>
    </row>
    <row r="1093" spans="1:18" x14ac:dyDescent="0.25">
      <c r="A1093" s="3">
        <v>40101</v>
      </c>
      <c r="B1093" s="1">
        <v>1715</v>
      </c>
      <c r="C1093" s="1">
        <v>1719</v>
      </c>
      <c r="D1093" s="1">
        <v>1701</v>
      </c>
      <c r="E1093" s="1">
        <v>1706.5</v>
      </c>
      <c r="F1093" s="10">
        <f t="shared" si="174"/>
        <v>2.9308323563892458E-4</v>
      </c>
      <c r="G1093" s="1">
        <f t="shared" si="169"/>
        <v>-0.49490476540564515</v>
      </c>
      <c r="H1093" s="15">
        <f t="shared" si="175"/>
        <v>-1.273148148148151E-2</v>
      </c>
      <c r="I1093" s="10">
        <f t="shared" si="170"/>
        <v>-4.9562682215743559E-3</v>
      </c>
      <c r="J1093" s="15">
        <f t="shared" si="171"/>
        <v>5.5669498974508791E-3</v>
      </c>
      <c r="K1093" s="1">
        <f t="shared" si="172"/>
        <v>1.0929216921174911E-3</v>
      </c>
      <c r="L1093" s="15">
        <f t="shared" si="173"/>
        <v>4.474028205333388E-3</v>
      </c>
      <c r="M1093" s="19" t="str">
        <f t="shared" ref="M1093:M1156" si="177">IF(AND(L1092&gt;L1091,K1093&lt;0),"Venda","Compra")</f>
        <v>Compra</v>
      </c>
      <c r="N1093" s="10">
        <f t="shared" ref="N1093:N1156" si="178">IF(AND(L1092&gt;L1091,K1093&lt;0),-J1093,J1093)</f>
        <v>5.5669498974508791E-3</v>
      </c>
      <c r="O1093" s="5">
        <f t="shared" si="176"/>
        <v>6.0041170820840817E-2</v>
      </c>
      <c r="P1093" s="5"/>
      <c r="Q1093" s="5"/>
      <c r="R1093" s="5"/>
    </row>
    <row r="1094" spans="1:18" x14ac:dyDescent="0.25">
      <c r="A1094" s="3">
        <v>40102</v>
      </c>
      <c r="B1094" s="1">
        <v>1719</v>
      </c>
      <c r="C1094" s="1">
        <v>1729</v>
      </c>
      <c r="D1094" s="1">
        <v>1708.5</v>
      </c>
      <c r="E1094" s="1">
        <v>1716</v>
      </c>
      <c r="F1094" s="10">
        <f t="shared" si="174"/>
        <v>5.5669498974508791E-3</v>
      </c>
      <c r="G1094" s="1">
        <f t="shared" si="169"/>
        <v>-0.11158125140016625</v>
      </c>
      <c r="H1094" s="15">
        <f t="shared" si="175"/>
        <v>2.9308323563892458E-4</v>
      </c>
      <c r="I1094" s="10">
        <f t="shared" si="170"/>
        <v>-1.7452006980802626E-3</v>
      </c>
      <c r="J1094" s="15">
        <f t="shared" si="171"/>
        <v>3.7878787878788955E-3</v>
      </c>
      <c r="K1094" s="1">
        <f t="shared" si="172"/>
        <v>-1.5827171291800702E-4</v>
      </c>
      <c r="L1094" s="15">
        <f t="shared" si="173"/>
        <v>3.9461505007969029E-3</v>
      </c>
      <c r="M1094" s="19" t="str">
        <f t="shared" si="177"/>
        <v>Venda</v>
      </c>
      <c r="N1094" s="10">
        <f t="shared" si="178"/>
        <v>-3.7878787878788955E-3</v>
      </c>
      <c r="O1094" s="5">
        <f t="shared" si="176"/>
        <v>5.6253292032961921E-2</v>
      </c>
      <c r="P1094" s="5"/>
      <c r="Q1094" s="5"/>
      <c r="R1094" s="5"/>
    </row>
    <row r="1095" spans="1:18" x14ac:dyDescent="0.25">
      <c r="A1095" s="3">
        <v>40105</v>
      </c>
      <c r="B1095" s="1">
        <v>1715</v>
      </c>
      <c r="C1095" s="1">
        <v>1723.5</v>
      </c>
      <c r="D1095" s="1">
        <v>1708.5</v>
      </c>
      <c r="E1095" s="1">
        <v>1722.5</v>
      </c>
      <c r="F1095" s="10">
        <f t="shared" si="174"/>
        <v>3.7878787878788955E-3</v>
      </c>
      <c r="G1095" s="1">
        <f t="shared" si="169"/>
        <v>0.24739324246122518</v>
      </c>
      <c r="H1095" s="15">
        <f t="shared" si="175"/>
        <v>5.5669498974508791E-3</v>
      </c>
      <c r="I1095" s="10">
        <f t="shared" si="170"/>
        <v>4.3731778425655232E-3</v>
      </c>
      <c r="J1095" s="15">
        <f t="shared" si="171"/>
        <v>1.8867924528301883E-2</v>
      </c>
      <c r="K1095" s="1">
        <f t="shared" si="172"/>
        <v>-7.9651756228417056E-4</v>
      </c>
      <c r="L1095" s="15">
        <f t="shared" si="173"/>
        <v>1.9664442090586053E-2</v>
      </c>
      <c r="M1095" s="19" t="str">
        <f t="shared" si="177"/>
        <v>Compra</v>
      </c>
      <c r="N1095" s="10">
        <f t="shared" si="178"/>
        <v>1.8867924528301883E-2</v>
      </c>
      <c r="O1095" s="5">
        <f t="shared" si="176"/>
        <v>7.5121216561263804E-2</v>
      </c>
      <c r="P1095" s="5"/>
      <c r="Q1095" s="5"/>
      <c r="R1095" s="5"/>
    </row>
    <row r="1096" spans="1:18" x14ac:dyDescent="0.25">
      <c r="A1096" s="3">
        <v>40106</v>
      </c>
      <c r="B1096" s="1">
        <v>1740</v>
      </c>
      <c r="C1096" s="1">
        <v>1769</v>
      </c>
      <c r="D1096" s="1">
        <v>1734</v>
      </c>
      <c r="E1096" s="1">
        <v>1755</v>
      </c>
      <c r="F1096" s="10">
        <f t="shared" si="174"/>
        <v>1.8867924528301883E-2</v>
      </c>
      <c r="G1096" s="1">
        <f t="shared" ref="G1096:G1159" si="179">SLOPE(F1092:F1096,F1091:F1095)</f>
        <v>0.95203765706799826</v>
      </c>
      <c r="H1096" s="15">
        <f t="shared" si="175"/>
        <v>3.7878787878788955E-3</v>
      </c>
      <c r="I1096" s="10">
        <f t="shared" si="170"/>
        <v>8.6206896551723755E-3</v>
      </c>
      <c r="J1096" s="15">
        <f t="shared" si="171"/>
        <v>-8.5470085470085166E-3</v>
      </c>
      <c r="K1096" s="1">
        <f t="shared" si="172"/>
        <v>-8.0394558814015098E-4</v>
      </c>
      <c r="L1096" s="15">
        <f t="shared" si="173"/>
        <v>-7.743062958868366E-3</v>
      </c>
      <c r="M1096" s="19" t="str">
        <f t="shared" si="177"/>
        <v>Venda</v>
      </c>
      <c r="N1096" s="10">
        <f t="shared" si="178"/>
        <v>8.5470085470085166E-3</v>
      </c>
      <c r="O1096" s="5">
        <f t="shared" si="176"/>
        <v>8.3668225108272321E-2</v>
      </c>
      <c r="P1096" s="5"/>
      <c r="Q1096" s="5"/>
      <c r="R1096" s="5"/>
    </row>
    <row r="1097" spans="1:18" x14ac:dyDescent="0.25">
      <c r="A1097" s="3">
        <v>40107</v>
      </c>
      <c r="B1097" s="1">
        <v>1765</v>
      </c>
      <c r="C1097" s="1">
        <v>1771</v>
      </c>
      <c r="D1097" s="1">
        <v>1725.5</v>
      </c>
      <c r="E1097" s="1">
        <v>1740</v>
      </c>
      <c r="F1097" s="10">
        <f t="shared" si="174"/>
        <v>-8.5470085470085166E-3</v>
      </c>
      <c r="G1097" s="1">
        <f t="shared" si="179"/>
        <v>-0.26056205434459695</v>
      </c>
      <c r="H1097" s="15">
        <f t="shared" si="175"/>
        <v>1.8867924528301883E-2</v>
      </c>
      <c r="I1097" s="10">
        <f t="shared" si="170"/>
        <v>-1.4164305949008527E-2</v>
      </c>
      <c r="J1097" s="15">
        <f t="shared" si="171"/>
        <v>-1.0344827586206917E-2</v>
      </c>
      <c r="K1097" s="1">
        <f t="shared" si="172"/>
        <v>-1.4803937468759641E-3</v>
      </c>
      <c r="L1097" s="15">
        <f t="shared" si="173"/>
        <v>-8.8644338393309534E-3</v>
      </c>
      <c r="M1097" s="19" t="str">
        <f t="shared" si="177"/>
        <v>Compra</v>
      </c>
      <c r="N1097" s="10">
        <f t="shared" si="178"/>
        <v>-1.0344827586206917E-2</v>
      </c>
      <c r="O1097" s="5">
        <f t="shared" si="176"/>
        <v>7.3323397522065403E-2</v>
      </c>
      <c r="P1097" s="5"/>
      <c r="Q1097" s="5"/>
      <c r="R1097" s="5"/>
    </row>
    <row r="1098" spans="1:18" x14ac:dyDescent="0.25">
      <c r="A1098" s="3">
        <v>40108</v>
      </c>
      <c r="B1098" s="1">
        <v>1738</v>
      </c>
      <c r="C1098" s="1">
        <v>1744</v>
      </c>
      <c r="D1098" s="1">
        <v>1720</v>
      </c>
      <c r="E1098" s="1">
        <v>1722</v>
      </c>
      <c r="F1098" s="10">
        <f t="shared" si="174"/>
        <v>-1.0344827586206917E-2</v>
      </c>
      <c r="G1098" s="1">
        <f t="shared" si="179"/>
        <v>-4.034352345741709E-2</v>
      </c>
      <c r="H1098" s="15">
        <f t="shared" si="175"/>
        <v>-8.5470085470085166E-3</v>
      </c>
      <c r="I1098" s="10">
        <f t="shared" si="170"/>
        <v>-9.205983889528202E-3</v>
      </c>
      <c r="J1098" s="15">
        <f t="shared" si="171"/>
        <v>-3.4843205574912606E-3</v>
      </c>
      <c r="K1098" s="1">
        <f t="shared" si="172"/>
        <v>7.852564145241134E-4</v>
      </c>
      <c r="L1098" s="15">
        <f t="shared" si="173"/>
        <v>-4.2695769720153742E-3</v>
      </c>
      <c r="M1098" s="19" t="str">
        <f t="shared" si="177"/>
        <v>Compra</v>
      </c>
      <c r="N1098" s="10">
        <f t="shared" si="178"/>
        <v>-3.4843205574912606E-3</v>
      </c>
      <c r="O1098" s="5">
        <f t="shared" si="176"/>
        <v>6.9839076964574143E-2</v>
      </c>
      <c r="P1098" s="5"/>
      <c r="Q1098" s="5"/>
      <c r="R1098" s="5"/>
    </row>
    <row r="1099" spans="1:18" x14ac:dyDescent="0.25">
      <c r="A1099" s="3">
        <v>40109</v>
      </c>
      <c r="B1099" s="1">
        <v>1717</v>
      </c>
      <c r="C1099" s="1">
        <v>1723</v>
      </c>
      <c r="D1099" s="1">
        <v>1711</v>
      </c>
      <c r="E1099" s="1">
        <v>1716</v>
      </c>
      <c r="F1099" s="10">
        <f t="shared" si="174"/>
        <v>-3.4843205574912606E-3</v>
      </c>
      <c r="G1099" s="1">
        <f t="shared" si="179"/>
        <v>9.7930941501802968E-2</v>
      </c>
      <c r="H1099" s="15">
        <f t="shared" si="175"/>
        <v>-1.0344827586206917E-2</v>
      </c>
      <c r="I1099" s="10">
        <f t="shared" si="170"/>
        <v>-5.8241118229473976E-4</v>
      </c>
      <c r="J1099" s="15">
        <f t="shared" si="171"/>
        <v>1.1363636363636465E-2</v>
      </c>
      <c r="K1099" s="1">
        <f t="shared" si="172"/>
        <v>7.2759924825610317E-4</v>
      </c>
      <c r="L1099" s="15">
        <f t="shared" si="173"/>
        <v>1.0636037115380361E-2</v>
      </c>
      <c r="M1099" s="19" t="str">
        <f t="shared" si="177"/>
        <v>Compra</v>
      </c>
      <c r="N1099" s="10">
        <f t="shared" si="178"/>
        <v>1.1363636363636465E-2</v>
      </c>
      <c r="O1099" s="5">
        <f t="shared" si="176"/>
        <v>8.1202713328210607E-2</v>
      </c>
      <c r="P1099" s="5"/>
      <c r="Q1099" s="5"/>
      <c r="R1099" s="5"/>
    </row>
    <row r="1100" spans="1:18" x14ac:dyDescent="0.25">
      <c r="A1100" s="3">
        <v>40112</v>
      </c>
      <c r="B1100" s="1">
        <v>1712</v>
      </c>
      <c r="C1100" s="1">
        <v>1745</v>
      </c>
      <c r="D1100" s="1">
        <v>1704</v>
      </c>
      <c r="E1100" s="1">
        <v>1735.5</v>
      </c>
      <c r="F1100" s="10">
        <f t="shared" si="174"/>
        <v>1.1363636363636465E-2</v>
      </c>
      <c r="G1100" s="1">
        <f t="shared" si="179"/>
        <v>-9.5402846099668804E-3</v>
      </c>
      <c r="H1100" s="15">
        <f t="shared" si="175"/>
        <v>-3.4843205574912606E-3</v>
      </c>
      <c r="I1100" s="10">
        <f t="shared" si="170"/>
        <v>1.3726635514018648E-2</v>
      </c>
      <c r="J1100" s="15">
        <f t="shared" si="171"/>
        <v>6.6263324690289949E-3</v>
      </c>
      <c r="K1100" s="1">
        <f t="shared" si="172"/>
        <v>-2.0021059203882249E-4</v>
      </c>
      <c r="L1100" s="15">
        <f t="shared" si="173"/>
        <v>6.8265430610678175E-3</v>
      </c>
      <c r="M1100" s="19" t="str">
        <f t="shared" si="177"/>
        <v>Venda</v>
      </c>
      <c r="N1100" s="10">
        <f t="shared" si="178"/>
        <v>-6.6263324690289949E-3</v>
      </c>
      <c r="O1100" s="5">
        <f t="shared" si="176"/>
        <v>7.4576380859181612E-2</v>
      </c>
      <c r="P1100" s="5"/>
      <c r="Q1100" s="5"/>
      <c r="R1100" s="5"/>
    </row>
    <row r="1101" spans="1:18" x14ac:dyDescent="0.25">
      <c r="A1101" s="3">
        <v>40113</v>
      </c>
      <c r="B1101" s="1">
        <v>1730</v>
      </c>
      <c r="C1101" s="1">
        <v>1748</v>
      </c>
      <c r="D1101" s="1">
        <v>1728</v>
      </c>
      <c r="E1101" s="1">
        <v>1747</v>
      </c>
      <c r="F1101" s="10">
        <f t="shared" si="174"/>
        <v>6.6263324690289949E-3</v>
      </c>
      <c r="G1101" s="1">
        <f t="shared" si="179"/>
        <v>8.7119982637725336E-3</v>
      </c>
      <c r="H1101" s="15">
        <f t="shared" si="175"/>
        <v>1.1363636363636465E-2</v>
      </c>
      <c r="I1101" s="10">
        <f t="shared" si="170"/>
        <v>9.8265895953757454E-3</v>
      </c>
      <c r="J1101" s="15">
        <f t="shared" si="171"/>
        <v>1.8603319977103627E-2</v>
      </c>
      <c r="K1101" s="1">
        <f t="shared" si="172"/>
        <v>-1.4111196292318317E-3</v>
      </c>
      <c r="L1101" s="15">
        <f t="shared" si="173"/>
        <v>2.0014439606335459E-2</v>
      </c>
      <c r="M1101" s="19" t="str">
        <f t="shared" si="177"/>
        <v>Compra</v>
      </c>
      <c r="N1101" s="10">
        <f t="shared" si="178"/>
        <v>1.8603319977103627E-2</v>
      </c>
      <c r="O1101" s="5">
        <f t="shared" si="176"/>
        <v>9.317970083628524E-2</v>
      </c>
      <c r="P1101" s="5"/>
      <c r="Q1101" s="5"/>
      <c r="R1101" s="5"/>
    </row>
    <row r="1102" spans="1:18" x14ac:dyDescent="0.25">
      <c r="A1102" s="3">
        <v>40114</v>
      </c>
      <c r="B1102" s="1">
        <v>1752</v>
      </c>
      <c r="C1102" s="1">
        <v>1781</v>
      </c>
      <c r="D1102" s="1">
        <v>1733</v>
      </c>
      <c r="E1102" s="1">
        <v>1779.5</v>
      </c>
      <c r="F1102" s="10">
        <f t="shared" si="174"/>
        <v>1.8603319977103627E-2</v>
      </c>
      <c r="G1102" s="1">
        <f t="shared" si="179"/>
        <v>0.83953507320873155</v>
      </c>
      <c r="H1102" s="15">
        <f t="shared" si="175"/>
        <v>6.6263324690289949E-3</v>
      </c>
      <c r="I1102" s="10">
        <f t="shared" si="170"/>
        <v>1.5696347031963542E-2</v>
      </c>
      <c r="J1102" s="15">
        <f t="shared" si="171"/>
        <v>-2.6130935656083154E-2</v>
      </c>
      <c r="K1102" s="1">
        <f t="shared" si="172"/>
        <v>-1.2088520650162624E-3</v>
      </c>
      <c r="L1102" s="15">
        <f t="shared" si="173"/>
        <v>-2.4922083591066891E-2</v>
      </c>
      <c r="M1102" s="19" t="str">
        <f t="shared" si="177"/>
        <v>Venda</v>
      </c>
      <c r="N1102" s="10">
        <f t="shared" si="178"/>
        <v>2.6130935656083154E-2</v>
      </c>
      <c r="O1102" s="5">
        <f t="shared" si="176"/>
        <v>0.11931063649236839</v>
      </c>
      <c r="P1102" s="5"/>
      <c r="Q1102" s="5"/>
      <c r="R1102" s="5"/>
    </row>
    <row r="1103" spans="1:18" x14ac:dyDescent="0.25">
      <c r="A1103" s="3">
        <v>40115</v>
      </c>
      <c r="B1103" s="1">
        <v>1764</v>
      </c>
      <c r="C1103" s="1">
        <v>1778</v>
      </c>
      <c r="D1103" s="1">
        <v>1726</v>
      </c>
      <c r="E1103" s="1">
        <v>1733</v>
      </c>
      <c r="F1103" s="10">
        <f t="shared" si="174"/>
        <v>-2.6130935656083154E-2</v>
      </c>
      <c r="G1103" s="1">
        <f t="shared" si="179"/>
        <v>-0.60390455789011666</v>
      </c>
      <c r="H1103" s="15">
        <f t="shared" si="175"/>
        <v>1.8603319977103627E-2</v>
      </c>
      <c r="I1103" s="10">
        <f t="shared" si="170"/>
        <v>-1.7573696145124718E-2</v>
      </c>
      <c r="J1103" s="15">
        <f t="shared" si="171"/>
        <v>7.5014425851125388E-3</v>
      </c>
      <c r="K1103" s="1">
        <f t="shared" si="172"/>
        <v>-1.3461415790867199E-3</v>
      </c>
      <c r="L1103" s="15">
        <f t="shared" si="173"/>
        <v>8.8475841641992587E-3</v>
      </c>
      <c r="M1103" s="19" t="str">
        <f t="shared" si="177"/>
        <v>Compra</v>
      </c>
      <c r="N1103" s="10">
        <f t="shared" si="178"/>
        <v>7.5014425851125388E-3</v>
      </c>
      <c r="O1103" s="5">
        <f t="shared" si="176"/>
        <v>0.12681207907748093</v>
      </c>
      <c r="P1103" s="5"/>
      <c r="Q1103" s="5"/>
      <c r="R1103" s="5"/>
    </row>
    <row r="1104" spans="1:18" x14ac:dyDescent="0.25">
      <c r="A1104" s="3">
        <v>40116</v>
      </c>
      <c r="B1104" s="1">
        <v>1731.5</v>
      </c>
      <c r="C1104" s="1">
        <v>1753</v>
      </c>
      <c r="D1104" s="1">
        <v>1722</v>
      </c>
      <c r="E1104" s="1">
        <v>1746</v>
      </c>
      <c r="F1104" s="10">
        <f t="shared" si="174"/>
        <v>7.5014425851125388E-3</v>
      </c>
      <c r="G1104" s="1">
        <f t="shared" si="179"/>
        <v>-0.45521236414036903</v>
      </c>
      <c r="H1104" s="15">
        <f t="shared" si="175"/>
        <v>-2.6130935656083154E-2</v>
      </c>
      <c r="I1104" s="10">
        <f t="shared" si="170"/>
        <v>8.3742419867167683E-3</v>
      </c>
      <c r="J1104" s="15">
        <f t="shared" si="171"/>
        <v>4.5819014891179677E-3</v>
      </c>
      <c r="K1104" s="1">
        <f t="shared" si="172"/>
        <v>1.9500021692334993E-3</v>
      </c>
      <c r="L1104" s="15">
        <f t="shared" si="173"/>
        <v>2.6318993198844684E-3</v>
      </c>
      <c r="M1104" s="19" t="str">
        <f t="shared" si="177"/>
        <v>Compra</v>
      </c>
      <c r="N1104" s="10">
        <f t="shared" si="178"/>
        <v>4.5819014891179677E-3</v>
      </c>
      <c r="O1104" s="5">
        <f t="shared" si="176"/>
        <v>0.1313939805665989</v>
      </c>
      <c r="P1104" s="5"/>
      <c r="Q1104" s="5"/>
      <c r="R1104" s="5"/>
    </row>
    <row r="1105" spans="1:18" x14ac:dyDescent="0.25">
      <c r="A1105" s="3">
        <v>40120</v>
      </c>
      <c r="B1105" s="1">
        <v>1780.5</v>
      </c>
      <c r="C1105" s="1">
        <v>1789.5</v>
      </c>
      <c r="D1105" s="1">
        <v>1746</v>
      </c>
      <c r="E1105" s="1">
        <v>1754</v>
      </c>
      <c r="F1105" s="10">
        <f t="shared" si="174"/>
        <v>4.5819014891179677E-3</v>
      </c>
      <c r="G1105" s="1">
        <f t="shared" si="179"/>
        <v>-0.409970567286079</v>
      </c>
      <c r="H1105" s="15">
        <f t="shared" si="175"/>
        <v>7.5014425851125388E-3</v>
      </c>
      <c r="I1105" s="10">
        <f t="shared" si="170"/>
        <v>-1.4883459702330848E-2</v>
      </c>
      <c r="J1105" s="15">
        <f t="shared" si="171"/>
        <v>-1.4823261117445807E-2</v>
      </c>
      <c r="K1105" s="1">
        <f t="shared" si="172"/>
        <v>-4.5412381432267235E-4</v>
      </c>
      <c r="L1105" s="15">
        <f t="shared" si="173"/>
        <v>-1.4369137303123135E-2</v>
      </c>
      <c r="M1105" s="19" t="str">
        <f t="shared" si="177"/>
        <v>Compra</v>
      </c>
      <c r="N1105" s="10">
        <f t="shared" si="178"/>
        <v>-1.4823261117445807E-2</v>
      </c>
      <c r="O1105" s="5">
        <f t="shared" si="176"/>
        <v>0.11657071944915309</v>
      </c>
      <c r="P1105" s="5"/>
      <c r="Q1105" s="5"/>
      <c r="R1105" s="5"/>
    </row>
    <row r="1106" spans="1:18" x14ac:dyDescent="0.25">
      <c r="A1106" s="3">
        <v>40121</v>
      </c>
      <c r="B1106" s="1">
        <v>1742</v>
      </c>
      <c r="C1106" s="1">
        <v>1744</v>
      </c>
      <c r="D1106" s="1">
        <v>1728</v>
      </c>
      <c r="E1106" s="1">
        <v>1728</v>
      </c>
      <c r="F1106" s="10">
        <f t="shared" si="174"/>
        <v>-1.4823261117445807E-2</v>
      </c>
      <c r="G1106" s="1">
        <f t="shared" si="179"/>
        <v>-0.50614876496609007</v>
      </c>
      <c r="H1106" s="15">
        <f t="shared" si="175"/>
        <v>4.5819014891179677E-3</v>
      </c>
      <c r="I1106" s="10">
        <f t="shared" si="170"/>
        <v>-8.036739380022917E-3</v>
      </c>
      <c r="J1106" s="15">
        <f t="shared" si="171"/>
        <v>-1.7361111111111605E-3</v>
      </c>
      <c r="K1106" s="1">
        <f t="shared" si="172"/>
        <v>-3.5061396290198238E-4</v>
      </c>
      <c r="L1106" s="15">
        <f t="shared" si="173"/>
        <v>-1.3854971482091781E-3</v>
      </c>
      <c r="M1106" s="19" t="str">
        <f t="shared" si="177"/>
        <v>Compra</v>
      </c>
      <c r="N1106" s="10">
        <f t="shared" si="178"/>
        <v>-1.7361111111111605E-3</v>
      </c>
      <c r="O1106" s="5">
        <f t="shared" si="176"/>
        <v>0.11483460833804193</v>
      </c>
      <c r="P1106" s="5"/>
      <c r="Q1106" s="5"/>
      <c r="R1106" s="5"/>
    </row>
    <row r="1107" spans="1:18" x14ac:dyDescent="0.25">
      <c r="A1107" s="3">
        <v>40122</v>
      </c>
      <c r="B1107" s="1">
        <v>1738</v>
      </c>
      <c r="C1107" s="1">
        <v>1740</v>
      </c>
      <c r="D1107" s="1">
        <v>1725</v>
      </c>
      <c r="E1107" s="1">
        <v>1725</v>
      </c>
      <c r="F1107" s="10">
        <f t="shared" si="174"/>
        <v>-1.7361111111111605E-3</v>
      </c>
      <c r="G1107" s="1">
        <f t="shared" si="179"/>
        <v>-0.57694305799648116</v>
      </c>
      <c r="H1107" s="15">
        <f t="shared" si="175"/>
        <v>-1.4823261117445807E-2</v>
      </c>
      <c r="I1107" s="10">
        <f t="shared" si="170"/>
        <v>-7.4798619102416364E-3</v>
      </c>
      <c r="J1107" s="15">
        <f t="shared" si="171"/>
        <v>1.7391304347826875E-3</v>
      </c>
      <c r="K1107" s="1">
        <f t="shared" si="172"/>
        <v>1.342912838546606E-3</v>
      </c>
      <c r="L1107" s="15">
        <f t="shared" si="173"/>
        <v>3.9621759623608148E-4</v>
      </c>
      <c r="M1107" s="19" t="str">
        <f t="shared" si="177"/>
        <v>Compra</v>
      </c>
      <c r="N1107" s="10">
        <f t="shared" si="178"/>
        <v>1.7391304347826875E-3</v>
      </c>
      <c r="O1107" s="5">
        <f t="shared" si="176"/>
        <v>0.11657373877282462</v>
      </c>
      <c r="P1107" s="5"/>
      <c r="Q1107" s="5"/>
      <c r="R1107" s="5"/>
    </row>
    <row r="1108" spans="1:18" x14ac:dyDescent="0.25">
      <c r="A1108" s="3">
        <v>40123</v>
      </c>
      <c r="B1108" s="1">
        <v>1720.5</v>
      </c>
      <c r="C1108" s="1">
        <v>1735.5</v>
      </c>
      <c r="D1108" s="1">
        <v>1720</v>
      </c>
      <c r="E1108" s="1">
        <v>1728</v>
      </c>
      <c r="F1108" s="10">
        <f t="shared" si="174"/>
        <v>1.7391304347826875E-3</v>
      </c>
      <c r="G1108" s="1">
        <f t="shared" si="179"/>
        <v>-0.28109629749734444</v>
      </c>
      <c r="H1108" s="15">
        <f t="shared" si="175"/>
        <v>-1.7361111111111605E-3</v>
      </c>
      <c r="I1108" s="10">
        <f t="shared" si="170"/>
        <v>4.3591979075849885E-3</v>
      </c>
      <c r="J1108" s="15">
        <f t="shared" si="171"/>
        <v>-1.302083333333337E-2</v>
      </c>
      <c r="K1108" s="1">
        <f t="shared" si="172"/>
        <v>-1.0871739439006636E-4</v>
      </c>
      <c r="L1108" s="15">
        <f t="shared" si="173"/>
        <v>-1.2912115938943303E-2</v>
      </c>
      <c r="M1108" s="19" t="str">
        <f t="shared" si="177"/>
        <v>Venda</v>
      </c>
      <c r="N1108" s="10">
        <f t="shared" si="178"/>
        <v>1.302083333333337E-2</v>
      </c>
      <c r="O1108" s="5">
        <f t="shared" si="176"/>
        <v>0.12959457210615799</v>
      </c>
      <c r="P1108" s="5"/>
      <c r="Q1108" s="5"/>
      <c r="R1108" s="5"/>
    </row>
    <row r="1109" spans="1:18" x14ac:dyDescent="0.25">
      <c r="A1109" s="3">
        <v>40126</v>
      </c>
      <c r="B1109" s="1">
        <v>1714</v>
      </c>
      <c r="C1109" s="1">
        <v>1723</v>
      </c>
      <c r="D1109" s="1">
        <v>1705</v>
      </c>
      <c r="E1109" s="1">
        <v>1705.5</v>
      </c>
      <c r="F1109" s="10">
        <f t="shared" si="174"/>
        <v>-1.302083333333337E-2</v>
      </c>
      <c r="G1109" s="1">
        <f t="shared" si="179"/>
        <v>-0.15324542663429599</v>
      </c>
      <c r="H1109" s="15">
        <f t="shared" si="175"/>
        <v>1.7391304347826875E-3</v>
      </c>
      <c r="I1109" s="10">
        <f t="shared" si="170"/>
        <v>-4.9591598599766362E-3</v>
      </c>
      <c r="J1109" s="15">
        <f t="shared" si="171"/>
        <v>5.5702140134856748E-3</v>
      </c>
      <c r="K1109" s="1">
        <f t="shared" si="172"/>
        <v>-2.0566448176856494E-4</v>
      </c>
      <c r="L1109" s="15">
        <f t="shared" si="173"/>
        <v>5.7758784952542394E-3</v>
      </c>
      <c r="M1109" s="19" t="str">
        <f t="shared" si="177"/>
        <v>Compra</v>
      </c>
      <c r="N1109" s="10">
        <f t="shared" si="178"/>
        <v>5.5702140134856748E-3</v>
      </c>
      <c r="O1109" s="5">
        <f t="shared" si="176"/>
        <v>0.13516478611964367</v>
      </c>
      <c r="P1109" s="5"/>
      <c r="Q1109" s="5"/>
      <c r="R1109" s="5"/>
    </row>
    <row r="1110" spans="1:18" x14ac:dyDescent="0.25">
      <c r="A1110" s="3">
        <v>40127</v>
      </c>
      <c r="B1110" s="1">
        <v>1707</v>
      </c>
      <c r="C1110" s="1">
        <v>1725</v>
      </c>
      <c r="D1110" s="1">
        <v>1706</v>
      </c>
      <c r="E1110" s="1">
        <v>1715</v>
      </c>
      <c r="F1110" s="10">
        <f t="shared" si="174"/>
        <v>5.5702140134856748E-3</v>
      </c>
      <c r="G1110" s="1">
        <f t="shared" si="179"/>
        <v>-0.79186216269022636</v>
      </c>
      <c r="H1110" s="15">
        <f t="shared" si="175"/>
        <v>-1.302083333333337E-2</v>
      </c>
      <c r="I1110" s="10">
        <f t="shared" si="170"/>
        <v>4.6865846514352327E-3</v>
      </c>
      <c r="J1110" s="15">
        <f t="shared" si="171"/>
        <v>5.8309037900874383E-3</v>
      </c>
      <c r="K1110" s="1">
        <f t="shared" si="172"/>
        <v>9.1832721536819976E-4</v>
      </c>
      <c r="L1110" s="15">
        <f t="shared" si="173"/>
        <v>4.9125765747192384E-3</v>
      </c>
      <c r="M1110" s="19" t="str">
        <f t="shared" si="177"/>
        <v>Compra</v>
      </c>
      <c r="N1110" s="10">
        <f t="shared" si="178"/>
        <v>5.8309037900874383E-3</v>
      </c>
      <c r="O1110" s="5">
        <f t="shared" si="176"/>
        <v>0.1409956899097311</v>
      </c>
      <c r="P1110" s="5"/>
      <c r="Q1110" s="5"/>
      <c r="R1110" s="5"/>
    </row>
    <row r="1111" spans="1:18" x14ac:dyDescent="0.25">
      <c r="A1111" s="3">
        <v>40128</v>
      </c>
      <c r="B1111" s="1">
        <v>1710</v>
      </c>
      <c r="C1111" s="1">
        <v>1731</v>
      </c>
      <c r="D1111" s="1">
        <v>1706</v>
      </c>
      <c r="E1111" s="1">
        <v>1725</v>
      </c>
      <c r="F1111" s="10">
        <f t="shared" si="174"/>
        <v>5.8309037900874383E-3</v>
      </c>
      <c r="G1111" s="1">
        <f t="shared" si="179"/>
        <v>-0.14421983507471575</v>
      </c>
      <c r="H1111" s="15">
        <f t="shared" si="175"/>
        <v>5.5702140134856748E-3</v>
      </c>
      <c r="I1111" s="10">
        <f t="shared" si="170"/>
        <v>8.7719298245614308E-3</v>
      </c>
      <c r="J1111" s="15">
        <f t="shared" si="171"/>
        <v>9.8550724637680442E-3</v>
      </c>
      <c r="K1111" s="1">
        <f t="shared" si="172"/>
        <v>-8.6494594083710928E-4</v>
      </c>
      <c r="L1111" s="15">
        <f t="shared" si="173"/>
        <v>1.0720018404605153E-2</v>
      </c>
      <c r="M1111" s="19" t="str">
        <f t="shared" si="177"/>
        <v>Compra</v>
      </c>
      <c r="N1111" s="10">
        <f t="shared" si="178"/>
        <v>9.8550724637680442E-3</v>
      </c>
      <c r="O1111" s="5">
        <f t="shared" si="176"/>
        <v>0.15085076237349915</v>
      </c>
      <c r="P1111" s="5"/>
      <c r="Q1111" s="5"/>
      <c r="R1111" s="5"/>
    </row>
    <row r="1112" spans="1:18" x14ac:dyDescent="0.25">
      <c r="A1112" s="3">
        <v>40129</v>
      </c>
      <c r="B1112" s="1">
        <v>1725</v>
      </c>
      <c r="C1112" s="1">
        <v>1746</v>
      </c>
      <c r="D1112" s="1">
        <v>1721.5</v>
      </c>
      <c r="E1112" s="1">
        <v>1742</v>
      </c>
      <c r="F1112" s="10">
        <f t="shared" si="174"/>
        <v>9.8550724637680442E-3</v>
      </c>
      <c r="G1112" s="1">
        <f t="shared" si="179"/>
        <v>-2.0928339587953274E-2</v>
      </c>
      <c r="H1112" s="15">
        <f t="shared" si="175"/>
        <v>5.8309037900874383E-3</v>
      </c>
      <c r="I1112" s="10">
        <f t="shared" si="170"/>
        <v>9.8550724637680442E-3</v>
      </c>
      <c r="J1112" s="15">
        <f t="shared" si="171"/>
        <v>-8.6107921928817444E-3</v>
      </c>
      <c r="K1112" s="1">
        <f t="shared" si="172"/>
        <v>-9.2435268127676593E-4</v>
      </c>
      <c r="L1112" s="15">
        <f t="shared" si="173"/>
        <v>-7.6864395116049786E-3</v>
      </c>
      <c r="M1112" s="19" t="str">
        <f t="shared" si="177"/>
        <v>Venda</v>
      </c>
      <c r="N1112" s="10">
        <f t="shared" si="178"/>
        <v>8.6107921928817444E-3</v>
      </c>
      <c r="O1112" s="5">
        <f t="shared" si="176"/>
        <v>0.15946155456638089</v>
      </c>
      <c r="P1112" s="5"/>
      <c r="Q1112" s="5"/>
      <c r="R1112" s="5"/>
    </row>
    <row r="1113" spans="1:18" x14ac:dyDescent="0.25">
      <c r="A1113" s="3">
        <v>40130</v>
      </c>
      <c r="B1113" s="1">
        <v>1735</v>
      </c>
      <c r="C1113" s="1">
        <v>1749</v>
      </c>
      <c r="D1113" s="1">
        <v>1721</v>
      </c>
      <c r="E1113" s="1">
        <v>1727</v>
      </c>
      <c r="F1113" s="10">
        <f t="shared" si="174"/>
        <v>-8.6107921928817444E-3</v>
      </c>
      <c r="G1113" s="1">
        <f t="shared" si="179"/>
        <v>-0.28378772909687805</v>
      </c>
      <c r="H1113" s="15">
        <f t="shared" si="175"/>
        <v>9.8550724637680442E-3</v>
      </c>
      <c r="I1113" s="10">
        <f t="shared" si="170"/>
        <v>-4.610951008645503E-3</v>
      </c>
      <c r="J1113" s="15">
        <f t="shared" si="171"/>
        <v>-6.0799073537927129E-3</v>
      </c>
      <c r="K1113" s="1">
        <f t="shared" si="172"/>
        <v>-9.1319798416162018E-4</v>
      </c>
      <c r="L1113" s="15">
        <f t="shared" si="173"/>
        <v>-5.1667093696310925E-3</v>
      </c>
      <c r="M1113" s="19" t="str">
        <f t="shared" si="177"/>
        <v>Compra</v>
      </c>
      <c r="N1113" s="10">
        <f t="shared" si="178"/>
        <v>-6.0799073537927129E-3</v>
      </c>
      <c r="O1113" s="5">
        <f t="shared" si="176"/>
        <v>0.15338164721258818</v>
      </c>
      <c r="P1113" s="5"/>
      <c r="Q1113" s="5"/>
      <c r="R1113" s="5"/>
    </row>
    <row r="1114" spans="1:18" x14ac:dyDescent="0.25">
      <c r="A1114" s="3">
        <v>40133</v>
      </c>
      <c r="B1114" s="1">
        <v>1722.5</v>
      </c>
      <c r="C1114" s="1">
        <v>1724</v>
      </c>
      <c r="D1114" s="1">
        <v>1713</v>
      </c>
      <c r="E1114" s="1">
        <v>1716.5</v>
      </c>
      <c r="F1114" s="10">
        <f t="shared" si="174"/>
        <v>-6.0799073537927129E-3</v>
      </c>
      <c r="G1114" s="1">
        <f t="shared" si="179"/>
        <v>-3.5976658930120115E-2</v>
      </c>
      <c r="H1114" s="15">
        <f t="shared" si="175"/>
        <v>-8.6107921928817444E-3</v>
      </c>
      <c r="I1114" s="10">
        <f t="shared" si="170"/>
        <v>-3.4833091436865526E-3</v>
      </c>
      <c r="J1114" s="15">
        <f t="shared" si="171"/>
        <v>8.7387124963589358E-4</v>
      </c>
      <c r="K1114" s="1">
        <f t="shared" si="172"/>
        <v>6.5592060442302123E-4</v>
      </c>
      <c r="L1114" s="15">
        <f t="shared" si="173"/>
        <v>2.1795064521287235E-4</v>
      </c>
      <c r="M1114" s="19" t="str">
        <f t="shared" si="177"/>
        <v>Compra</v>
      </c>
      <c r="N1114" s="10">
        <f t="shared" si="178"/>
        <v>8.7387124963589358E-4</v>
      </c>
      <c r="O1114" s="5">
        <f t="shared" si="176"/>
        <v>0.15425551846222407</v>
      </c>
      <c r="P1114" s="5"/>
      <c r="Q1114" s="5"/>
      <c r="R1114" s="5"/>
    </row>
    <row r="1115" spans="1:18" x14ac:dyDescent="0.25">
      <c r="A1115" s="3">
        <v>40134</v>
      </c>
      <c r="B1115" s="1">
        <v>1725</v>
      </c>
      <c r="C1115" s="1">
        <v>1732</v>
      </c>
      <c r="D1115" s="1">
        <v>1715</v>
      </c>
      <c r="E1115" s="1">
        <v>1718</v>
      </c>
      <c r="F1115" s="10">
        <f t="shared" si="174"/>
        <v>8.7387124963589358E-4</v>
      </c>
      <c r="G1115" s="1">
        <f t="shared" si="179"/>
        <v>0.18768494901429095</v>
      </c>
      <c r="H1115" s="15">
        <f t="shared" si="175"/>
        <v>-6.0799073537927129E-3</v>
      </c>
      <c r="I1115" s="10">
        <f t="shared" si="170"/>
        <v>-4.0579710144927894E-3</v>
      </c>
      <c r="J1115" s="15">
        <f t="shared" si="171"/>
        <v>7.8579743888242959E-3</v>
      </c>
      <c r="K1115" s="1">
        <f t="shared" si="172"/>
        <v>4.2753764657893554E-4</v>
      </c>
      <c r="L1115" s="15">
        <f t="shared" si="173"/>
        <v>7.4304367422453601E-3</v>
      </c>
      <c r="M1115" s="19" t="str">
        <f t="shared" si="177"/>
        <v>Compra</v>
      </c>
      <c r="N1115" s="10">
        <f t="shared" si="178"/>
        <v>7.8579743888242959E-3</v>
      </c>
      <c r="O1115" s="5">
        <f t="shared" si="176"/>
        <v>0.16211349285104837</v>
      </c>
      <c r="P1115" s="5"/>
      <c r="Q1115" s="5"/>
      <c r="R1115" s="5"/>
    </row>
    <row r="1116" spans="1:18" x14ac:dyDescent="0.25">
      <c r="A1116" s="3">
        <v>40135</v>
      </c>
      <c r="B1116" s="1">
        <v>1712</v>
      </c>
      <c r="C1116" s="1">
        <v>1731.5</v>
      </c>
      <c r="D1116" s="1">
        <v>1708.5</v>
      </c>
      <c r="E1116" s="1">
        <v>1731.5</v>
      </c>
      <c r="F1116" s="10">
        <f t="shared" si="174"/>
        <v>7.8579743888242959E-3</v>
      </c>
      <c r="G1116" s="1">
        <f t="shared" si="179"/>
        <v>0.10340207520510994</v>
      </c>
      <c r="H1116" s="15">
        <f t="shared" si="175"/>
        <v>8.7387124963589358E-4</v>
      </c>
      <c r="I1116" s="10">
        <f t="shared" si="170"/>
        <v>1.139018691588789E-2</v>
      </c>
      <c r="J1116" s="15">
        <f t="shared" si="171"/>
        <v>1.1550678602367803E-3</v>
      </c>
      <c r="K1116" s="1">
        <f t="shared" si="172"/>
        <v>-5.3731135021483972E-4</v>
      </c>
      <c r="L1116" s="15">
        <f t="shared" si="173"/>
        <v>1.69237921045162E-3</v>
      </c>
      <c r="M1116" s="19" t="str">
        <f t="shared" si="177"/>
        <v>Venda</v>
      </c>
      <c r="N1116" s="10">
        <f t="shared" si="178"/>
        <v>-1.1550678602367803E-3</v>
      </c>
      <c r="O1116" s="5">
        <f t="shared" si="176"/>
        <v>0.16095842499081159</v>
      </c>
      <c r="P1116" s="5"/>
      <c r="Q1116" s="5"/>
      <c r="R1116" s="5"/>
    </row>
    <row r="1117" spans="1:18" x14ac:dyDescent="0.25">
      <c r="A1117" s="3">
        <v>40136</v>
      </c>
      <c r="B1117" s="1">
        <v>1730</v>
      </c>
      <c r="C1117" s="1">
        <v>1743</v>
      </c>
      <c r="D1117" s="1">
        <v>1723.5</v>
      </c>
      <c r="E1117" s="1">
        <v>1733.5</v>
      </c>
      <c r="F1117" s="10">
        <f t="shared" si="174"/>
        <v>1.1550678602367803E-3</v>
      </c>
      <c r="G1117" s="1">
        <f t="shared" si="179"/>
        <v>-6.7736093789672033E-2</v>
      </c>
      <c r="H1117" s="15">
        <f t="shared" si="175"/>
        <v>7.8579743888242959E-3</v>
      </c>
      <c r="I1117" s="10">
        <f t="shared" si="170"/>
        <v>2.0231213872832221E-3</v>
      </c>
      <c r="J1117" s="15">
        <f t="shared" si="171"/>
        <v>-1.4421690222093941E-3</v>
      </c>
      <c r="K1117" s="1">
        <f t="shared" si="172"/>
        <v>-9.1362861883743994E-4</v>
      </c>
      <c r="L1117" s="15">
        <f t="shared" si="173"/>
        <v>-5.285404033719542E-4</v>
      </c>
      <c r="M1117" s="19" t="str">
        <f t="shared" si="177"/>
        <v>Compra</v>
      </c>
      <c r="N1117" s="10">
        <f t="shared" si="178"/>
        <v>-1.4421690222093941E-3</v>
      </c>
      <c r="O1117" s="5">
        <f t="shared" si="176"/>
        <v>0.15951625596860219</v>
      </c>
      <c r="P1117" s="5"/>
      <c r="Q1117" s="5"/>
      <c r="R1117" s="5"/>
    </row>
    <row r="1118" spans="1:18" x14ac:dyDescent="0.25">
      <c r="A1118" s="3">
        <v>40140</v>
      </c>
      <c r="B1118" s="1">
        <v>1718.5</v>
      </c>
      <c r="C1118" s="1">
        <v>1733.5</v>
      </c>
      <c r="D1118" s="1">
        <v>1717</v>
      </c>
      <c r="E1118" s="1">
        <v>1731</v>
      </c>
      <c r="F1118" s="10">
        <f t="shared" si="174"/>
        <v>-1.4421690222093941E-3</v>
      </c>
      <c r="G1118" s="1">
        <f t="shared" si="179"/>
        <v>0.37330542407152711</v>
      </c>
      <c r="H1118" s="15">
        <f t="shared" si="175"/>
        <v>1.1550678602367803E-3</v>
      </c>
      <c r="I1118" s="10">
        <f t="shared" si="170"/>
        <v>7.2737852778586021E-3</v>
      </c>
      <c r="J1118" s="15">
        <f t="shared" si="171"/>
        <v>2.8885037550547832E-3</v>
      </c>
      <c r="K1118" s="1">
        <f t="shared" si="172"/>
        <v>-4.8948432169833951E-4</v>
      </c>
      <c r="L1118" s="15">
        <f t="shared" si="173"/>
        <v>3.3779880767531227E-3</v>
      </c>
      <c r="M1118" s="19" t="str">
        <f t="shared" si="177"/>
        <v>Compra</v>
      </c>
      <c r="N1118" s="10">
        <f t="shared" si="178"/>
        <v>2.8885037550547832E-3</v>
      </c>
      <c r="O1118" s="5">
        <f t="shared" si="176"/>
        <v>0.16240475972365698</v>
      </c>
      <c r="P1118" s="5"/>
      <c r="Q1118" s="5"/>
      <c r="R1118" s="5"/>
    </row>
    <row r="1119" spans="1:18" x14ac:dyDescent="0.25">
      <c r="A1119" s="3">
        <v>40141</v>
      </c>
      <c r="B1119" s="1">
        <v>1729</v>
      </c>
      <c r="C1119" s="1">
        <v>1739.5</v>
      </c>
      <c r="D1119" s="1">
        <v>1723</v>
      </c>
      <c r="E1119" s="1">
        <v>1736</v>
      </c>
      <c r="F1119" s="10">
        <f t="shared" si="174"/>
        <v>2.8885037550547832E-3</v>
      </c>
      <c r="G1119" s="1">
        <f t="shared" si="179"/>
        <v>-5.5169827300730083E-3</v>
      </c>
      <c r="H1119" s="15">
        <f t="shared" si="175"/>
        <v>-1.4421690222093941E-3</v>
      </c>
      <c r="I1119" s="10">
        <f t="shared" si="170"/>
        <v>4.0485829959513442E-3</v>
      </c>
      <c r="J1119" s="15">
        <f t="shared" si="171"/>
        <v>-6.6244239631336743E-3</v>
      </c>
      <c r="K1119" s="1">
        <f t="shared" si="172"/>
        <v>-1.5198634662801574E-4</v>
      </c>
      <c r="L1119" s="15">
        <f t="shared" si="173"/>
        <v>-6.4724376165056583E-3</v>
      </c>
      <c r="M1119" s="19" t="str">
        <f t="shared" si="177"/>
        <v>Venda</v>
      </c>
      <c r="N1119" s="10">
        <f t="shared" si="178"/>
        <v>6.6244239631336743E-3</v>
      </c>
      <c r="O1119" s="5">
        <f t="shared" si="176"/>
        <v>0.16902918368679065</v>
      </c>
      <c r="P1119" s="5"/>
      <c r="Q1119" s="5"/>
      <c r="R1119" s="5"/>
    </row>
    <row r="1120" spans="1:18" x14ac:dyDescent="0.25">
      <c r="A1120" s="3">
        <v>40142</v>
      </c>
      <c r="B1120" s="1">
        <v>1728</v>
      </c>
      <c r="C1120" s="1">
        <v>1737.5</v>
      </c>
      <c r="D1120" s="1">
        <v>1721.5</v>
      </c>
      <c r="E1120" s="1">
        <v>1724.5</v>
      </c>
      <c r="F1120" s="10">
        <f t="shared" si="174"/>
        <v>-6.6244239631336743E-3</v>
      </c>
      <c r="G1120" s="1">
        <f t="shared" si="179"/>
        <v>-0.36466006483187413</v>
      </c>
      <c r="H1120" s="15">
        <f t="shared" si="175"/>
        <v>2.8885037550547832E-3</v>
      </c>
      <c r="I1120" s="10">
        <f t="shared" si="170"/>
        <v>-2.0254629629629095E-3</v>
      </c>
      <c r="J1120" s="15">
        <f t="shared" si="171"/>
        <v>1.3627138300956743E-2</v>
      </c>
      <c r="K1120" s="1">
        <f t="shared" si="172"/>
        <v>-3.5629875461020007E-4</v>
      </c>
      <c r="L1120" s="15">
        <f t="shared" si="173"/>
        <v>1.3983437055566943E-2</v>
      </c>
      <c r="M1120" s="19" t="str">
        <f t="shared" si="177"/>
        <v>Compra</v>
      </c>
      <c r="N1120" s="10">
        <f t="shared" si="178"/>
        <v>1.3627138300956743E-2</v>
      </c>
      <c r="O1120" s="5">
        <f t="shared" si="176"/>
        <v>0.18265632198774739</v>
      </c>
      <c r="P1120" s="5"/>
      <c r="Q1120" s="5"/>
      <c r="R1120" s="5"/>
    </row>
    <row r="1121" spans="1:18" x14ac:dyDescent="0.25">
      <c r="A1121" s="3">
        <v>40143</v>
      </c>
      <c r="B1121" s="1">
        <v>1734.5</v>
      </c>
      <c r="C1121" s="1">
        <v>1755</v>
      </c>
      <c r="D1121" s="1">
        <v>1731.5</v>
      </c>
      <c r="E1121" s="1">
        <v>1748</v>
      </c>
      <c r="F1121" s="10">
        <f t="shared" si="174"/>
        <v>1.3627138300956743E-2</v>
      </c>
      <c r="G1121" s="1">
        <f t="shared" si="179"/>
        <v>-0.99197036924834703</v>
      </c>
      <c r="H1121" s="15">
        <f t="shared" si="175"/>
        <v>-6.6244239631336743E-3</v>
      </c>
      <c r="I1121" s="10">
        <f t="shared" si="170"/>
        <v>7.7832228307870288E-3</v>
      </c>
      <c r="J1121" s="15">
        <f t="shared" si="171"/>
        <v>-3.7185354691074979E-3</v>
      </c>
      <c r="K1121" s="1">
        <f t="shared" si="172"/>
        <v>3.0310908962361569E-4</v>
      </c>
      <c r="L1121" s="15">
        <f t="shared" si="173"/>
        <v>-4.0216445587311139E-3</v>
      </c>
      <c r="M1121" s="19" t="str">
        <f t="shared" si="177"/>
        <v>Compra</v>
      </c>
      <c r="N1121" s="10">
        <f t="shared" si="178"/>
        <v>-3.7185354691074979E-3</v>
      </c>
      <c r="O1121" s="5">
        <f t="shared" si="176"/>
        <v>0.1789377865186399</v>
      </c>
      <c r="P1121" s="5"/>
      <c r="Q1121" s="5"/>
      <c r="R1121" s="5"/>
    </row>
    <row r="1122" spans="1:18" x14ac:dyDescent="0.25">
      <c r="A1122" s="3">
        <v>40144</v>
      </c>
      <c r="B1122" s="1">
        <v>1758</v>
      </c>
      <c r="C1122" s="1">
        <v>1761.5</v>
      </c>
      <c r="D1122" s="1">
        <v>1732</v>
      </c>
      <c r="E1122" s="1">
        <v>1741.5</v>
      </c>
      <c r="F1122" s="10">
        <f t="shared" si="174"/>
        <v>-3.7185354691074979E-3</v>
      </c>
      <c r="G1122" s="1">
        <f t="shared" si="179"/>
        <v>-0.78512440021278407</v>
      </c>
      <c r="H1122" s="15">
        <f t="shared" si="175"/>
        <v>1.3627138300956743E-2</v>
      </c>
      <c r="I1122" s="10">
        <f t="shared" si="170"/>
        <v>-9.385665529010212E-3</v>
      </c>
      <c r="J1122" s="15">
        <f t="shared" si="171"/>
        <v>6.6035027275337388E-3</v>
      </c>
      <c r="K1122" s="1">
        <f t="shared" si="172"/>
        <v>-1.0863068113918541E-3</v>
      </c>
      <c r="L1122" s="15">
        <f t="shared" si="173"/>
        <v>7.6898095389255931E-3</v>
      </c>
      <c r="M1122" s="19" t="str">
        <f t="shared" si="177"/>
        <v>Compra</v>
      </c>
      <c r="N1122" s="10">
        <f t="shared" si="178"/>
        <v>6.6035027275337388E-3</v>
      </c>
      <c r="O1122" s="5">
        <f t="shared" si="176"/>
        <v>0.18554128924617364</v>
      </c>
      <c r="P1122" s="5"/>
      <c r="Q1122" s="5"/>
      <c r="R1122" s="5"/>
    </row>
    <row r="1123" spans="1:18" x14ac:dyDescent="0.25">
      <c r="A1123" s="3">
        <v>40147</v>
      </c>
      <c r="B1123" s="1">
        <v>1734</v>
      </c>
      <c r="C1123" s="1">
        <v>1753</v>
      </c>
      <c r="D1123" s="1">
        <v>1733</v>
      </c>
      <c r="E1123" s="1">
        <v>1753</v>
      </c>
      <c r="F1123" s="10">
        <f t="shared" si="174"/>
        <v>6.6035027275337388E-3</v>
      </c>
      <c r="G1123" s="1">
        <f t="shared" si="179"/>
        <v>-0.80562464296748515</v>
      </c>
      <c r="H1123" s="15">
        <f t="shared" si="175"/>
        <v>-3.7185354691074979E-3</v>
      </c>
      <c r="I1123" s="10">
        <f t="shared" si="170"/>
        <v>1.0957324106112942E-2</v>
      </c>
      <c r="J1123" s="15">
        <f t="shared" si="171"/>
        <v>-1.254991443240161E-2</v>
      </c>
      <c r="K1123" s="1">
        <f t="shared" si="172"/>
        <v>-4.2898188394612148E-5</v>
      </c>
      <c r="L1123" s="15">
        <f t="shared" si="173"/>
        <v>-1.2507016244006998E-2</v>
      </c>
      <c r="M1123" s="19" t="str">
        <f t="shared" si="177"/>
        <v>Venda</v>
      </c>
      <c r="N1123" s="10">
        <f t="shared" si="178"/>
        <v>1.254991443240161E-2</v>
      </c>
      <c r="O1123" s="5">
        <f t="shared" si="176"/>
        <v>0.19809120367857525</v>
      </c>
      <c r="P1123" s="5"/>
      <c r="Q1123" s="5"/>
      <c r="R1123" s="5"/>
    </row>
    <row r="1124" spans="1:18" x14ac:dyDescent="0.25">
      <c r="A1124" s="3">
        <v>40148</v>
      </c>
      <c r="B1124" s="1">
        <v>1753.5</v>
      </c>
      <c r="C1124" s="1">
        <v>1756.5</v>
      </c>
      <c r="D1124" s="1">
        <v>1730.5</v>
      </c>
      <c r="E1124" s="1">
        <v>1731</v>
      </c>
      <c r="F1124" s="10">
        <f t="shared" si="174"/>
        <v>-1.254991443240161E-2</v>
      </c>
      <c r="G1124" s="1">
        <f t="shared" si="179"/>
        <v>-0.99235976828708161</v>
      </c>
      <c r="H1124" s="15">
        <f t="shared" si="175"/>
        <v>6.6035027275337388E-3</v>
      </c>
      <c r="I1124" s="10">
        <f t="shared" si="170"/>
        <v>-1.2831479897348119E-2</v>
      </c>
      <c r="J1124" s="15">
        <f t="shared" si="171"/>
        <v>-1.7331022530329143E-3</v>
      </c>
      <c r="K1124" s="1">
        <f t="shared" si="172"/>
        <v>-3.7124176513374842E-4</v>
      </c>
      <c r="L1124" s="15">
        <f t="shared" si="173"/>
        <v>-1.3618604878991658E-3</v>
      </c>
      <c r="M1124" s="19" t="str">
        <f t="shared" si="177"/>
        <v>Compra</v>
      </c>
      <c r="N1124" s="10">
        <f t="shared" si="178"/>
        <v>-1.7331022530329143E-3</v>
      </c>
      <c r="O1124" s="5">
        <f t="shared" si="176"/>
        <v>0.19635810142554233</v>
      </c>
      <c r="P1124" s="5"/>
      <c r="Q1124" s="5"/>
      <c r="R1124" s="5"/>
    </row>
    <row r="1125" spans="1:18" x14ac:dyDescent="0.25">
      <c r="A1125" s="3">
        <v>40149</v>
      </c>
      <c r="B1125" s="1">
        <v>1730</v>
      </c>
      <c r="C1125" s="1">
        <v>1735</v>
      </c>
      <c r="D1125" s="1">
        <v>1726</v>
      </c>
      <c r="E1125" s="1">
        <v>1728</v>
      </c>
      <c r="F1125" s="10">
        <f t="shared" si="174"/>
        <v>-1.7331022530329143E-3</v>
      </c>
      <c r="G1125" s="1">
        <f t="shared" si="179"/>
        <v>-0.50877296073254408</v>
      </c>
      <c r="H1125" s="15">
        <f t="shared" si="175"/>
        <v>-1.254991443240161E-2</v>
      </c>
      <c r="I1125" s="10">
        <f t="shared" si="170"/>
        <v>-1.1560693641619046E-3</v>
      </c>
      <c r="J1125" s="15">
        <f t="shared" si="171"/>
        <v>-4.6296296296296502E-3</v>
      </c>
      <c r="K1125" s="1">
        <f t="shared" si="172"/>
        <v>9.8892523743848238E-4</v>
      </c>
      <c r="L1125" s="15">
        <f t="shared" si="173"/>
        <v>-5.6185548670681321E-3</v>
      </c>
      <c r="M1125" s="19" t="str">
        <f t="shared" si="177"/>
        <v>Compra</v>
      </c>
      <c r="N1125" s="10">
        <f t="shared" si="178"/>
        <v>-4.6296296296296502E-3</v>
      </c>
      <c r="O1125" s="5">
        <f t="shared" si="176"/>
        <v>0.19172847179591268</v>
      </c>
      <c r="P1125" s="5"/>
      <c r="Q1125" s="5"/>
      <c r="R1125" s="5"/>
    </row>
    <row r="1126" spans="1:18" x14ac:dyDescent="0.25">
      <c r="A1126" s="3">
        <v>40150</v>
      </c>
      <c r="B1126" s="1">
        <v>1722</v>
      </c>
      <c r="C1126" s="1">
        <v>1724</v>
      </c>
      <c r="D1126" s="1">
        <v>1713</v>
      </c>
      <c r="E1126" s="1">
        <v>1720</v>
      </c>
      <c r="F1126" s="10">
        <f t="shared" si="174"/>
        <v>-4.6296296296296502E-3</v>
      </c>
      <c r="G1126" s="1">
        <f t="shared" si="179"/>
        <v>-0.30096749614253804</v>
      </c>
      <c r="H1126" s="15">
        <f t="shared" si="175"/>
        <v>-1.7331022530329143E-3</v>
      </c>
      <c r="I1126" s="10">
        <f t="shared" si="170"/>
        <v>-1.1614401858304202E-3</v>
      </c>
      <c r="J1126" s="15">
        <f t="shared" si="171"/>
        <v>1.191860465116279E-2</v>
      </c>
      <c r="K1126" s="1">
        <f t="shared" si="172"/>
        <v>2.2590010277958608E-5</v>
      </c>
      <c r="L1126" s="15">
        <f t="shared" si="173"/>
        <v>1.1896014640884831E-2</v>
      </c>
      <c r="M1126" s="19" t="str">
        <f t="shared" si="177"/>
        <v>Compra</v>
      </c>
      <c r="N1126" s="10">
        <f t="shared" si="178"/>
        <v>1.191860465116279E-2</v>
      </c>
      <c r="O1126" s="5">
        <f t="shared" si="176"/>
        <v>0.20364707644707547</v>
      </c>
      <c r="P1126" s="5"/>
      <c r="Q1126" s="5"/>
      <c r="R1126" s="5"/>
    </row>
    <row r="1127" spans="1:18" x14ac:dyDescent="0.25">
      <c r="A1127" s="3">
        <v>40151</v>
      </c>
      <c r="B1127" s="1">
        <v>1718.5</v>
      </c>
      <c r="C1127" s="1">
        <v>1741.5</v>
      </c>
      <c r="D1127" s="1">
        <v>1708.5</v>
      </c>
      <c r="E1127" s="1">
        <v>1740.5</v>
      </c>
      <c r="F1127" s="10">
        <f t="shared" si="174"/>
        <v>1.191860465116279E-2</v>
      </c>
      <c r="G1127" s="1">
        <f t="shared" si="179"/>
        <v>-0.71324358590173764</v>
      </c>
      <c r="H1127" s="15">
        <f t="shared" si="175"/>
        <v>-4.6296296296296502E-3</v>
      </c>
      <c r="I1127" s="10">
        <f t="shared" si="170"/>
        <v>1.2801862089031113E-2</v>
      </c>
      <c r="J1127" s="15">
        <f t="shared" si="171"/>
        <v>-2.8727377190462811E-4</v>
      </c>
      <c r="K1127" s="1">
        <f t="shared" si="172"/>
        <v>-1.4751157650415964E-5</v>
      </c>
      <c r="L1127" s="15">
        <f t="shared" si="173"/>
        <v>-2.7252261425421214E-4</v>
      </c>
      <c r="M1127" s="19" t="str">
        <f t="shared" si="177"/>
        <v>Venda</v>
      </c>
      <c r="N1127" s="10">
        <f t="shared" si="178"/>
        <v>2.8727377190462811E-4</v>
      </c>
      <c r="O1127" s="5">
        <f t="shared" si="176"/>
        <v>0.2039343502189801</v>
      </c>
      <c r="P1127" s="5"/>
      <c r="Q1127" s="5"/>
      <c r="R1127" s="5"/>
    </row>
    <row r="1128" spans="1:18" x14ac:dyDescent="0.25">
      <c r="A1128" s="3">
        <v>40154</v>
      </c>
      <c r="B1128" s="1">
        <v>1734</v>
      </c>
      <c r="C1128" s="1">
        <v>1750</v>
      </c>
      <c r="D1128" s="1">
        <v>1727.5</v>
      </c>
      <c r="E1128" s="1">
        <v>1740</v>
      </c>
      <c r="F1128" s="10">
        <f t="shared" si="174"/>
        <v>-2.8727377190462811E-4</v>
      </c>
      <c r="G1128" s="1">
        <f t="shared" si="179"/>
        <v>-0.30544374837501576</v>
      </c>
      <c r="H1128" s="15">
        <f t="shared" si="175"/>
        <v>1.191860465116279E-2</v>
      </c>
      <c r="I1128" s="10">
        <f t="shared" si="170"/>
        <v>3.4602076124568004E-3</v>
      </c>
      <c r="J1128" s="15">
        <f t="shared" si="171"/>
        <v>1.8678160919540332E-2</v>
      </c>
      <c r="K1128" s="1">
        <f t="shared" si="172"/>
        <v>-1.2817909026219213E-3</v>
      </c>
      <c r="L1128" s="15">
        <f t="shared" si="173"/>
        <v>1.9959951822162252E-2</v>
      </c>
      <c r="M1128" s="19" t="str">
        <f t="shared" si="177"/>
        <v>Compra</v>
      </c>
      <c r="N1128" s="10">
        <f t="shared" si="178"/>
        <v>1.8678160919540332E-2</v>
      </c>
      <c r="O1128" s="5">
        <f t="shared" si="176"/>
        <v>0.22261251113852043</v>
      </c>
      <c r="P1128" s="5"/>
      <c r="Q1128" s="5"/>
      <c r="R1128" s="5"/>
    </row>
    <row r="1129" spans="1:18" x14ac:dyDescent="0.25">
      <c r="A1129" s="3">
        <v>40155</v>
      </c>
      <c r="B1129" s="1">
        <v>1737</v>
      </c>
      <c r="C1129" s="1">
        <v>1773</v>
      </c>
      <c r="D1129" s="1">
        <v>1736.5</v>
      </c>
      <c r="E1129" s="1">
        <v>1772.5</v>
      </c>
      <c r="F1129" s="10">
        <f t="shared" si="174"/>
        <v>1.8678160919540332E-2</v>
      </c>
      <c r="G1129" s="1">
        <f t="shared" si="179"/>
        <v>2.1638956786542447E-3</v>
      </c>
      <c r="H1129" s="15">
        <f t="shared" si="175"/>
        <v>-2.8727377190462811E-4</v>
      </c>
      <c r="I1129" s="10">
        <f t="shared" si="170"/>
        <v>2.0437535981577382E-2</v>
      </c>
      <c r="J1129" s="15">
        <f t="shared" si="171"/>
        <v>-1.4104372355430161E-3</v>
      </c>
      <c r="K1129" s="1">
        <f t="shared" si="172"/>
        <v>-6.3914646948631034E-4</v>
      </c>
      <c r="L1129" s="15">
        <f t="shared" si="173"/>
        <v>-7.7129076605670581E-4</v>
      </c>
      <c r="M1129" s="19" t="str">
        <f t="shared" si="177"/>
        <v>Venda</v>
      </c>
      <c r="N1129" s="10">
        <f t="shared" si="178"/>
        <v>1.4104372355430161E-3</v>
      </c>
      <c r="O1129" s="5">
        <f t="shared" si="176"/>
        <v>0.22402294837406345</v>
      </c>
      <c r="P1129" s="5"/>
      <c r="Q1129" s="5"/>
      <c r="R1129" s="5"/>
    </row>
    <row r="1130" spans="1:18" x14ac:dyDescent="0.25">
      <c r="A1130" s="3">
        <v>40156</v>
      </c>
      <c r="B1130" s="1">
        <v>1757</v>
      </c>
      <c r="C1130" s="1">
        <v>1782</v>
      </c>
      <c r="D1130" s="1">
        <v>1754</v>
      </c>
      <c r="E1130" s="1">
        <v>1770</v>
      </c>
      <c r="F1130" s="10">
        <f t="shared" si="174"/>
        <v>-1.4104372355430161E-3</v>
      </c>
      <c r="G1130" s="1">
        <f t="shared" si="179"/>
        <v>-0.49537235526027373</v>
      </c>
      <c r="H1130" s="15">
        <f t="shared" si="175"/>
        <v>1.8678160919540332E-2</v>
      </c>
      <c r="I1130" s="10">
        <f t="shared" si="170"/>
        <v>7.3989755264656232E-3</v>
      </c>
      <c r="J1130" s="15">
        <f t="shared" si="171"/>
        <v>-3.9548022598869803E-3</v>
      </c>
      <c r="K1130" s="1">
        <f t="shared" si="172"/>
        <v>-1.9495411083976372E-3</v>
      </c>
      <c r="L1130" s="15">
        <f t="shared" si="173"/>
        <v>-2.0052611514893431E-3</v>
      </c>
      <c r="M1130" s="19" t="str">
        <f t="shared" si="177"/>
        <v>Compra</v>
      </c>
      <c r="N1130" s="10">
        <f t="shared" si="178"/>
        <v>-3.9548022598869803E-3</v>
      </c>
      <c r="O1130" s="5">
        <f t="shared" si="176"/>
        <v>0.22006814611417647</v>
      </c>
      <c r="P1130" s="5"/>
      <c r="Q1130" s="5"/>
      <c r="R1130" s="5"/>
    </row>
    <row r="1131" spans="1:18" x14ac:dyDescent="0.25">
      <c r="A1131" s="3">
        <v>40157</v>
      </c>
      <c r="B1131" s="1">
        <v>1760</v>
      </c>
      <c r="C1131" s="1">
        <v>1781</v>
      </c>
      <c r="D1131" s="1">
        <v>1757</v>
      </c>
      <c r="E1131" s="1">
        <v>1763</v>
      </c>
      <c r="F1131" s="10">
        <f t="shared" si="174"/>
        <v>-3.9548022598869803E-3</v>
      </c>
      <c r="G1131" s="1">
        <f t="shared" si="179"/>
        <v>-0.51889840440798318</v>
      </c>
      <c r="H1131" s="15">
        <f t="shared" si="175"/>
        <v>-1.4104372355430161E-3</v>
      </c>
      <c r="I1131" s="10">
        <f t="shared" si="170"/>
        <v>1.7045454545454586E-3</v>
      </c>
      <c r="J1131" s="15">
        <f t="shared" si="171"/>
        <v>2.2688598979012653E-3</v>
      </c>
      <c r="K1131" s="1">
        <f t="shared" si="172"/>
        <v>-5.3431085837988888E-5</v>
      </c>
      <c r="L1131" s="15">
        <f t="shared" si="173"/>
        <v>2.322290983739254E-3</v>
      </c>
      <c r="M1131" s="19" t="str">
        <f t="shared" si="177"/>
        <v>Compra</v>
      </c>
      <c r="N1131" s="10">
        <f t="shared" si="178"/>
        <v>2.2688598979012653E-3</v>
      </c>
      <c r="O1131" s="5">
        <f t="shared" si="176"/>
        <v>0.22233700601207773</v>
      </c>
      <c r="P1131" s="5"/>
      <c r="Q1131" s="5"/>
      <c r="R1131" s="5"/>
    </row>
    <row r="1132" spans="1:18" x14ac:dyDescent="0.25">
      <c r="A1132" s="3">
        <v>40158</v>
      </c>
      <c r="B1132" s="1">
        <v>1759</v>
      </c>
      <c r="C1132" s="1">
        <v>1773.5</v>
      </c>
      <c r="D1132" s="1">
        <v>1753.5</v>
      </c>
      <c r="E1132" s="1">
        <v>1767</v>
      </c>
      <c r="F1132" s="10">
        <f t="shared" si="174"/>
        <v>2.2688598979012653E-3</v>
      </c>
      <c r="G1132" s="1">
        <f t="shared" si="179"/>
        <v>-0.29888630403806826</v>
      </c>
      <c r="H1132" s="15">
        <f t="shared" si="175"/>
        <v>-3.9548022598869803E-3</v>
      </c>
      <c r="I1132" s="10">
        <f t="shared" si="170"/>
        <v>4.5480386583285348E-3</v>
      </c>
      <c r="J1132" s="15">
        <f t="shared" si="171"/>
        <v>-9.9037917374080742E-3</v>
      </c>
      <c r="K1132" s="1">
        <f t="shared" si="172"/>
        <v>8.2842719747447911E-5</v>
      </c>
      <c r="L1132" s="15">
        <f t="shared" si="173"/>
        <v>-9.9866344571555229E-3</v>
      </c>
      <c r="M1132" s="19" t="str">
        <f t="shared" si="177"/>
        <v>Compra</v>
      </c>
      <c r="N1132" s="10">
        <f t="shared" si="178"/>
        <v>-9.9037917374080742E-3</v>
      </c>
      <c r="O1132" s="5">
        <f t="shared" si="176"/>
        <v>0.21243321427466966</v>
      </c>
      <c r="P1132" s="5"/>
      <c r="Q1132" s="5"/>
      <c r="R1132" s="5"/>
    </row>
    <row r="1133" spans="1:18" x14ac:dyDescent="0.25">
      <c r="A1133" s="3">
        <v>40161</v>
      </c>
      <c r="B1133" s="1">
        <v>1757</v>
      </c>
      <c r="C1133" s="1">
        <v>1761.5</v>
      </c>
      <c r="D1133" s="1">
        <v>1746.5</v>
      </c>
      <c r="E1133" s="1">
        <v>1749.5</v>
      </c>
      <c r="F1133" s="10">
        <f t="shared" si="174"/>
        <v>-9.9037917374080742E-3</v>
      </c>
      <c r="G1133" s="1">
        <f t="shared" si="179"/>
        <v>-0.23063206130380781</v>
      </c>
      <c r="H1133" s="15">
        <f t="shared" si="175"/>
        <v>2.2688598979012653E-3</v>
      </c>
      <c r="I1133" s="10">
        <f t="shared" si="170"/>
        <v>-4.268639726807022E-3</v>
      </c>
      <c r="J1133" s="15">
        <f t="shared" si="171"/>
        <v>4.2869391254645173E-3</v>
      </c>
      <c r="K1133" s="1">
        <f t="shared" si="172"/>
        <v>-2.6134261177948961E-4</v>
      </c>
      <c r="L1133" s="15">
        <f t="shared" si="173"/>
        <v>4.5482817372440067E-3</v>
      </c>
      <c r="M1133" s="19" t="str">
        <f t="shared" si="177"/>
        <v>Compra</v>
      </c>
      <c r="N1133" s="10">
        <f t="shared" si="178"/>
        <v>4.2869391254645173E-3</v>
      </c>
      <c r="O1133" s="5">
        <f t="shared" si="176"/>
        <v>0.21672015340013417</v>
      </c>
      <c r="P1133" s="5"/>
      <c r="Q1133" s="5"/>
      <c r="R1133" s="5"/>
    </row>
    <row r="1134" spans="1:18" x14ac:dyDescent="0.25">
      <c r="A1134" s="3">
        <v>40162</v>
      </c>
      <c r="B1134" s="1">
        <v>1760</v>
      </c>
      <c r="C1134" s="1">
        <v>1772</v>
      </c>
      <c r="D1134" s="1">
        <v>1753.5</v>
      </c>
      <c r="E1134" s="1">
        <v>1757</v>
      </c>
      <c r="F1134" s="10">
        <f t="shared" si="174"/>
        <v>4.2869391254645173E-3</v>
      </c>
      <c r="G1134" s="1">
        <f t="shared" si="179"/>
        <v>-0.18297847905622577</v>
      </c>
      <c r="H1134" s="15">
        <f t="shared" si="175"/>
        <v>-9.9037917374080742E-3</v>
      </c>
      <c r="I1134" s="10">
        <f t="shared" si="170"/>
        <v>-1.7045454545454586E-3</v>
      </c>
      <c r="J1134" s="15">
        <f t="shared" si="171"/>
        <v>5.6915196357421038E-4</v>
      </c>
      <c r="K1134" s="1">
        <f t="shared" si="172"/>
        <v>7.4063253503988519E-4</v>
      </c>
      <c r="L1134" s="15">
        <f t="shared" si="173"/>
        <v>-1.7148057146567481E-4</v>
      </c>
      <c r="M1134" s="19" t="str">
        <f t="shared" si="177"/>
        <v>Compra</v>
      </c>
      <c r="N1134" s="10">
        <f t="shared" si="178"/>
        <v>5.6915196357421038E-4</v>
      </c>
      <c r="O1134" s="5">
        <f t="shared" si="176"/>
        <v>0.21728930536370838</v>
      </c>
      <c r="P1134" s="5"/>
      <c r="Q1134" s="5"/>
      <c r="R1134" s="5"/>
    </row>
    <row r="1135" spans="1:18" x14ac:dyDescent="0.25">
      <c r="A1135" s="3">
        <v>40163</v>
      </c>
      <c r="B1135" s="1">
        <v>1754.5</v>
      </c>
      <c r="C1135" s="1">
        <v>1761</v>
      </c>
      <c r="D1135" s="1">
        <v>1750</v>
      </c>
      <c r="E1135" s="1">
        <v>1758</v>
      </c>
      <c r="F1135" s="10">
        <f t="shared" si="174"/>
        <v>5.6915196357421038E-4</v>
      </c>
      <c r="G1135" s="1">
        <f t="shared" si="179"/>
        <v>-0.6256558751671073</v>
      </c>
      <c r="H1135" s="15">
        <f t="shared" si="175"/>
        <v>4.2869391254645173E-3</v>
      </c>
      <c r="I1135" s="10">
        <f t="shared" si="170"/>
        <v>1.9948703334282669E-3</v>
      </c>
      <c r="J1135" s="15">
        <f t="shared" si="171"/>
        <v>1.6496018202502905E-2</v>
      </c>
      <c r="K1135" s="1">
        <f t="shared" si="172"/>
        <v>-5.4983562457980653E-4</v>
      </c>
      <c r="L1135" s="15">
        <f t="shared" si="173"/>
        <v>1.7045853827082711E-2</v>
      </c>
      <c r="M1135" s="19" t="str">
        <f t="shared" si="177"/>
        <v>Compra</v>
      </c>
      <c r="N1135" s="10">
        <f t="shared" si="178"/>
        <v>1.6496018202502905E-2</v>
      </c>
      <c r="O1135" s="5">
        <f t="shared" si="176"/>
        <v>0.23378532356621129</v>
      </c>
      <c r="P1135" s="5"/>
      <c r="Q1135" s="5"/>
      <c r="R1135" s="5"/>
    </row>
    <row r="1136" spans="1:18" x14ac:dyDescent="0.25">
      <c r="A1136" s="3">
        <v>40164</v>
      </c>
      <c r="B1136" s="1">
        <v>1772</v>
      </c>
      <c r="C1136" s="1">
        <v>1800</v>
      </c>
      <c r="D1136" s="1">
        <v>1772</v>
      </c>
      <c r="E1136" s="1">
        <v>1787</v>
      </c>
      <c r="F1136" s="10">
        <f t="shared" si="174"/>
        <v>1.6496018202502905E-2</v>
      </c>
      <c r="G1136" s="1">
        <f t="shared" si="179"/>
        <v>-0.33926787486511556</v>
      </c>
      <c r="H1136" s="15">
        <f t="shared" si="175"/>
        <v>5.6915196357421038E-4</v>
      </c>
      <c r="I1136" s="10">
        <f t="shared" si="170"/>
        <v>8.4650112866817562E-3</v>
      </c>
      <c r="J1136" s="15">
        <f t="shared" si="171"/>
        <v>-2.2383883603804833E-3</v>
      </c>
      <c r="K1136" s="1">
        <f t="shared" si="172"/>
        <v>-4.019829314547387E-4</v>
      </c>
      <c r="L1136" s="15">
        <f t="shared" si="173"/>
        <v>-1.8364054289257445E-3</v>
      </c>
      <c r="M1136" s="19" t="str">
        <f t="shared" si="177"/>
        <v>Venda</v>
      </c>
      <c r="N1136" s="10">
        <f t="shared" si="178"/>
        <v>2.2383883603804833E-3</v>
      </c>
      <c r="O1136" s="5">
        <f t="shared" si="176"/>
        <v>0.23602371192659177</v>
      </c>
      <c r="P1136" s="5"/>
      <c r="Q1136" s="5"/>
      <c r="R1136" s="5"/>
    </row>
    <row r="1137" spans="1:18" x14ac:dyDescent="0.25">
      <c r="A1137" s="3">
        <v>40165</v>
      </c>
      <c r="B1137" s="1">
        <v>1784</v>
      </c>
      <c r="C1137" s="1">
        <v>1804</v>
      </c>
      <c r="D1137" s="1">
        <v>1781.5</v>
      </c>
      <c r="E1137" s="1">
        <v>1783</v>
      </c>
      <c r="F1137" s="10">
        <f t="shared" si="174"/>
        <v>-2.2383883603804833E-3</v>
      </c>
      <c r="G1137" s="1">
        <f t="shared" si="179"/>
        <v>-0.32346562582588811</v>
      </c>
      <c r="H1137" s="15">
        <f t="shared" si="175"/>
        <v>1.6496018202502905E-2</v>
      </c>
      <c r="I1137" s="10">
        <f t="shared" si="170"/>
        <v>-5.6053811659195762E-4</v>
      </c>
      <c r="J1137" s="15">
        <f t="shared" si="171"/>
        <v>3.0846887268647372E-3</v>
      </c>
      <c r="K1137" s="1">
        <f t="shared" si="172"/>
        <v>-1.5867106947304772E-3</v>
      </c>
      <c r="L1137" s="15">
        <f t="shared" si="173"/>
        <v>4.6713994215952142E-3</v>
      </c>
      <c r="M1137" s="19" t="str">
        <f t="shared" si="177"/>
        <v>Compra</v>
      </c>
      <c r="N1137" s="10">
        <f t="shared" si="178"/>
        <v>3.0846887268647372E-3</v>
      </c>
      <c r="O1137" s="5">
        <f t="shared" si="176"/>
        <v>0.23910840065345651</v>
      </c>
      <c r="P1137" s="5"/>
      <c r="Q1137" s="5"/>
      <c r="R1137" s="5"/>
    </row>
    <row r="1138" spans="1:18" x14ac:dyDescent="0.25">
      <c r="A1138" s="3">
        <v>40168</v>
      </c>
      <c r="B1138" s="1">
        <v>1784.5</v>
      </c>
      <c r="C1138" s="1">
        <v>1793</v>
      </c>
      <c r="D1138" s="1">
        <v>1773.5</v>
      </c>
      <c r="E1138" s="1">
        <v>1788.5</v>
      </c>
      <c r="F1138" s="10">
        <f t="shared" si="174"/>
        <v>3.0846887268647372E-3</v>
      </c>
      <c r="G1138" s="1">
        <f t="shared" si="179"/>
        <v>-0.30599886634530105</v>
      </c>
      <c r="H1138" s="15">
        <f t="shared" si="175"/>
        <v>-2.2383883603804833E-3</v>
      </c>
      <c r="I1138" s="10">
        <f t="shared" si="170"/>
        <v>2.2415242364808297E-3</v>
      </c>
      <c r="J1138" s="15">
        <f t="shared" si="171"/>
        <v>-3.6343304445065616E-3</v>
      </c>
      <c r="K1138" s="1">
        <f t="shared" si="172"/>
        <v>-1.2683102053245873E-5</v>
      </c>
      <c r="L1138" s="15">
        <f t="shared" si="173"/>
        <v>-3.6216473424533157E-3</v>
      </c>
      <c r="M1138" s="19" t="str">
        <f t="shared" si="177"/>
        <v>Venda</v>
      </c>
      <c r="N1138" s="10">
        <f t="shared" si="178"/>
        <v>3.6343304445065616E-3</v>
      </c>
      <c r="O1138" s="5">
        <f t="shared" si="176"/>
        <v>0.24274273109796307</v>
      </c>
      <c r="P1138" s="5"/>
      <c r="Q1138" s="5"/>
      <c r="R1138" s="5"/>
    </row>
    <row r="1139" spans="1:18" x14ac:dyDescent="0.25">
      <c r="A1139" s="3">
        <v>40169</v>
      </c>
      <c r="B1139" s="1">
        <v>1782</v>
      </c>
      <c r="C1139" s="1">
        <v>1791.5</v>
      </c>
      <c r="D1139" s="1">
        <v>1780.5</v>
      </c>
      <c r="E1139" s="1">
        <v>1782</v>
      </c>
      <c r="F1139" s="10">
        <f t="shared" si="174"/>
        <v>-3.6343304445065616E-3</v>
      </c>
      <c r="G1139" s="1">
        <f t="shared" si="179"/>
        <v>-0.51548028070078722</v>
      </c>
      <c r="H1139" s="15">
        <f t="shared" si="175"/>
        <v>3.0846887268647372E-3</v>
      </c>
      <c r="I1139" s="10">
        <f t="shared" si="170"/>
        <v>0</v>
      </c>
      <c r="J1139" s="15">
        <f t="shared" si="171"/>
        <v>-1.2345679012345734E-2</v>
      </c>
      <c r="K1139" s="1">
        <f t="shared" si="172"/>
        <v>-4.0752196594668699E-4</v>
      </c>
      <c r="L1139" s="15">
        <f t="shared" si="173"/>
        <v>-1.1938157046399047E-2</v>
      </c>
      <c r="M1139" s="19" t="str">
        <f t="shared" si="177"/>
        <v>Compra</v>
      </c>
      <c r="N1139" s="10">
        <f t="shared" si="178"/>
        <v>-1.2345679012345734E-2</v>
      </c>
      <c r="O1139" s="5">
        <f t="shared" si="176"/>
        <v>0.23039705208561734</v>
      </c>
      <c r="P1139" s="5"/>
      <c r="Q1139" s="5"/>
      <c r="R1139" s="5"/>
    </row>
    <row r="1140" spans="1:18" x14ac:dyDescent="0.25">
      <c r="A1140" s="3">
        <v>40170</v>
      </c>
      <c r="B1140" s="1">
        <v>1782</v>
      </c>
      <c r="C1140" s="1">
        <v>1783.5</v>
      </c>
      <c r="D1140" s="1">
        <v>1753.5</v>
      </c>
      <c r="E1140" s="1">
        <v>1760</v>
      </c>
      <c r="F1140" s="10">
        <f t="shared" si="174"/>
        <v>-1.2345679012345734E-2</v>
      </c>
      <c r="G1140" s="1">
        <f t="shared" si="179"/>
        <v>-1.8013860354465446E-2</v>
      </c>
      <c r="H1140" s="15">
        <f t="shared" si="175"/>
        <v>-3.6343304445065616E-3</v>
      </c>
      <c r="I1140" s="10">
        <f t="shared" si="170"/>
        <v>-1.2345679012345734E-2</v>
      </c>
      <c r="J1140" s="15">
        <f t="shared" si="171"/>
        <v>-9.659090909090895E-3</v>
      </c>
      <c r="K1140" s="1">
        <f t="shared" si="172"/>
        <v>4.2661553639277832E-4</v>
      </c>
      <c r="L1140" s="15">
        <f t="shared" si="173"/>
        <v>-1.0085706445483674E-2</v>
      </c>
      <c r="M1140" s="19" t="str">
        <f t="shared" si="177"/>
        <v>Compra</v>
      </c>
      <c r="N1140" s="10">
        <f t="shared" si="178"/>
        <v>-9.659090909090895E-3</v>
      </c>
      <c r="O1140" s="5">
        <f t="shared" si="176"/>
        <v>0.22073796117652644</v>
      </c>
      <c r="P1140" s="5"/>
      <c r="Q1140" s="5"/>
      <c r="R1140" s="5"/>
    </row>
    <row r="1141" spans="1:18" x14ac:dyDescent="0.25">
      <c r="A1141" s="3">
        <v>40175</v>
      </c>
      <c r="B1141" s="1">
        <v>1753</v>
      </c>
      <c r="C1141" s="1">
        <v>1753</v>
      </c>
      <c r="D1141" s="1">
        <v>1734</v>
      </c>
      <c r="E1141" s="1">
        <v>1743</v>
      </c>
      <c r="F1141" s="10">
        <f t="shared" si="174"/>
        <v>-9.659090909090895E-3</v>
      </c>
      <c r="G1141" s="1">
        <f t="shared" si="179"/>
        <v>0.25632241312129883</v>
      </c>
      <c r="H1141" s="15">
        <f t="shared" si="175"/>
        <v>-1.2345679012345734E-2</v>
      </c>
      <c r="I1141" s="10">
        <f t="shared" si="170"/>
        <v>-5.7045065601825096E-3</v>
      </c>
      <c r="J1141" s="15">
        <f t="shared" si="171"/>
        <v>-1.7211703958691649E-3</v>
      </c>
      <c r="K1141" s="1">
        <f t="shared" si="172"/>
        <v>1.009059057634519E-3</v>
      </c>
      <c r="L1141" s="15">
        <f t="shared" si="173"/>
        <v>-2.7302294535036841E-3</v>
      </c>
      <c r="M1141" s="19" t="str">
        <f t="shared" si="177"/>
        <v>Compra</v>
      </c>
      <c r="N1141" s="10">
        <f t="shared" si="178"/>
        <v>-1.7211703958691649E-3</v>
      </c>
      <c r="O1141" s="5">
        <f t="shared" si="176"/>
        <v>0.21901679078065728</v>
      </c>
      <c r="P1141" s="5"/>
      <c r="Q1141" s="5"/>
      <c r="R1141" s="5"/>
    </row>
    <row r="1142" spans="1:18" x14ac:dyDescent="0.25">
      <c r="A1142" s="3">
        <v>40176</v>
      </c>
      <c r="B1142" s="1">
        <v>1734</v>
      </c>
      <c r="C1142" s="1">
        <v>1746</v>
      </c>
      <c r="D1142" s="1">
        <v>1729.5</v>
      </c>
      <c r="E1142" s="1">
        <v>1740</v>
      </c>
      <c r="F1142" s="10">
        <f t="shared" si="174"/>
        <v>-1.7211703958691649E-3</v>
      </c>
      <c r="G1142" s="1">
        <f t="shared" si="179"/>
        <v>0.28073519230748395</v>
      </c>
      <c r="H1142" s="15">
        <f t="shared" si="175"/>
        <v>-9.659090909090895E-3</v>
      </c>
      <c r="I1142" s="10">
        <f t="shared" si="170"/>
        <v>3.4602076124568004E-3</v>
      </c>
      <c r="J1142" s="15">
        <f t="shared" si="171"/>
        <v>8.6206896551721535E-4</v>
      </c>
      <c r="K1142" s="1">
        <f t="shared" si="172"/>
        <v>5.5601881907033556E-4</v>
      </c>
      <c r="L1142" s="15">
        <f t="shared" si="173"/>
        <v>3.0605014644687978E-4</v>
      </c>
      <c r="M1142" s="19" t="str">
        <f t="shared" si="177"/>
        <v>Compra</v>
      </c>
      <c r="N1142" s="10">
        <f t="shared" si="178"/>
        <v>8.6206896551721535E-4</v>
      </c>
      <c r="O1142" s="5">
        <f t="shared" si="176"/>
        <v>0.21987885974617449</v>
      </c>
      <c r="P1142" s="5"/>
      <c r="Q1142" s="5"/>
      <c r="R1142" s="5"/>
    </row>
    <row r="1143" spans="1:18" x14ac:dyDescent="0.25">
      <c r="A1143" s="3">
        <v>40177</v>
      </c>
      <c r="B1143" s="1">
        <v>1747.5</v>
      </c>
      <c r="C1143" s="1">
        <v>1748</v>
      </c>
      <c r="D1143" s="1">
        <v>1738.5</v>
      </c>
      <c r="E1143" s="1">
        <v>1741.5</v>
      </c>
      <c r="F1143" s="10">
        <f t="shared" si="174"/>
        <v>8.6206896551721535E-4</v>
      </c>
      <c r="G1143" s="1">
        <f t="shared" si="179"/>
        <v>0.25657857743722107</v>
      </c>
      <c r="H1143" s="15">
        <f t="shared" si="175"/>
        <v>-1.7211703958691649E-3</v>
      </c>
      <c r="I1143" s="10">
        <f t="shared" si="170"/>
        <v>-3.4334763948498104E-3</v>
      </c>
      <c r="J1143" s="15">
        <f t="shared" si="171"/>
        <v>-4.8808498420901403E-3</v>
      </c>
      <c r="K1143" s="1">
        <f t="shared" si="172"/>
        <v>2.4748624781234223E-5</v>
      </c>
      <c r="L1143" s="15">
        <f t="shared" si="173"/>
        <v>-4.9055984668713746E-3</v>
      </c>
      <c r="M1143" s="19" t="str">
        <f t="shared" si="177"/>
        <v>Compra</v>
      </c>
      <c r="N1143" s="10">
        <f t="shared" si="178"/>
        <v>-4.8808498420901403E-3</v>
      </c>
      <c r="O1143" s="5">
        <f t="shared" si="176"/>
        <v>0.21499800990408435</v>
      </c>
      <c r="P1143" s="5"/>
      <c r="Q1143" s="5"/>
      <c r="R1143" s="5"/>
    </row>
    <row r="1144" spans="1:18" x14ac:dyDescent="0.25">
      <c r="A1144" s="3">
        <v>40182</v>
      </c>
      <c r="B1144" s="1">
        <v>1740</v>
      </c>
      <c r="C1144" s="1">
        <v>1743.5</v>
      </c>
      <c r="D1144" s="1">
        <v>1727</v>
      </c>
      <c r="E1144" s="1">
        <v>1733</v>
      </c>
      <c r="F1144" s="10">
        <f t="shared" si="174"/>
        <v>-4.8808498420901403E-3</v>
      </c>
      <c r="G1144" s="1">
        <f t="shared" si="179"/>
        <v>0.22924336093918443</v>
      </c>
      <c r="H1144" s="15">
        <f t="shared" si="175"/>
        <v>8.6206896551721535E-4</v>
      </c>
      <c r="I1144" s="10">
        <f t="shared" si="170"/>
        <v>-4.022988505747116E-3</v>
      </c>
      <c r="J1144" s="15">
        <f t="shared" si="171"/>
        <v>6.6358915175994682E-3</v>
      </c>
      <c r="K1144" s="1">
        <f t="shared" si="172"/>
        <v>-1.8526973936868314E-4</v>
      </c>
      <c r="L1144" s="15">
        <f t="shared" si="173"/>
        <v>6.8211612569681517E-3</v>
      </c>
      <c r="M1144" s="19" t="str">
        <f t="shared" si="177"/>
        <v>Compra</v>
      </c>
      <c r="N1144" s="10">
        <f t="shared" si="178"/>
        <v>6.6358915175994682E-3</v>
      </c>
      <c r="O1144" s="5">
        <f t="shared" si="176"/>
        <v>0.22163390142168382</v>
      </c>
      <c r="P1144" s="5"/>
      <c r="Q1144" s="5"/>
      <c r="R1144" s="5"/>
    </row>
    <row r="1145" spans="1:18" x14ac:dyDescent="0.25">
      <c r="A1145" s="3">
        <v>40183</v>
      </c>
      <c r="B1145" s="1">
        <v>1730</v>
      </c>
      <c r="C1145" s="1">
        <v>1747</v>
      </c>
      <c r="D1145" s="1">
        <v>1725.5</v>
      </c>
      <c r="E1145" s="1">
        <v>1744.5</v>
      </c>
      <c r="F1145" s="10">
        <f t="shared" si="174"/>
        <v>6.6358915175994682E-3</v>
      </c>
      <c r="G1145" s="1">
        <f t="shared" si="179"/>
        <v>0.41216612453123408</v>
      </c>
      <c r="H1145" s="15">
        <f t="shared" si="175"/>
        <v>-4.8808498420901403E-3</v>
      </c>
      <c r="I1145" s="10">
        <f t="shared" si="170"/>
        <v>8.3815028901734756E-3</v>
      </c>
      <c r="J1145" s="15">
        <f t="shared" si="171"/>
        <v>-4.8724562912009217E-3</v>
      </c>
      <c r="K1145" s="1">
        <f t="shared" si="172"/>
        <v>9.8309761488115819E-6</v>
      </c>
      <c r="L1145" s="15">
        <f t="shared" si="173"/>
        <v>-4.8822872673497334E-3</v>
      </c>
      <c r="M1145" s="19" t="str">
        <f t="shared" si="177"/>
        <v>Compra</v>
      </c>
      <c r="N1145" s="10">
        <f t="shared" si="178"/>
        <v>-4.8724562912009217E-3</v>
      </c>
      <c r="O1145" s="5">
        <f t="shared" si="176"/>
        <v>0.2167614451304829</v>
      </c>
      <c r="P1145" s="5"/>
      <c r="Q1145" s="5"/>
      <c r="R1145" s="5"/>
    </row>
    <row r="1146" spans="1:18" x14ac:dyDescent="0.25">
      <c r="A1146" s="3">
        <v>40184</v>
      </c>
      <c r="B1146" s="1">
        <v>1739</v>
      </c>
      <c r="C1146" s="1">
        <v>1746.5</v>
      </c>
      <c r="D1146" s="1">
        <v>1734.5</v>
      </c>
      <c r="E1146" s="1">
        <v>1736</v>
      </c>
      <c r="F1146" s="10">
        <f t="shared" si="174"/>
        <v>-4.8724562912009217E-3</v>
      </c>
      <c r="G1146" s="1">
        <f t="shared" si="179"/>
        <v>-0.40639835345934155</v>
      </c>
      <c r="H1146" s="15">
        <f t="shared" si="175"/>
        <v>6.6358915175994682E-3</v>
      </c>
      <c r="I1146" s="10">
        <f t="shared" si="170"/>
        <v>-1.7251293847038163E-3</v>
      </c>
      <c r="J1146" s="15">
        <f t="shared" si="171"/>
        <v>1.2096774193548487E-2</v>
      </c>
      <c r="K1146" s="1">
        <f t="shared" si="172"/>
        <v>-6.8793942432068985E-4</v>
      </c>
      <c r="L1146" s="15">
        <f t="shared" si="173"/>
        <v>1.2784713617869177E-2</v>
      </c>
      <c r="M1146" s="19" t="str">
        <f t="shared" si="177"/>
        <v>Compra</v>
      </c>
      <c r="N1146" s="10">
        <f t="shared" si="178"/>
        <v>1.2096774193548487E-2</v>
      </c>
      <c r="O1146" s="5">
        <f t="shared" si="176"/>
        <v>0.22885821932403139</v>
      </c>
      <c r="P1146" s="5"/>
      <c r="Q1146" s="5"/>
      <c r="R1146" s="5"/>
    </row>
    <row r="1147" spans="1:18" x14ac:dyDescent="0.25">
      <c r="A1147" s="3">
        <v>40185</v>
      </c>
      <c r="B1147" s="1">
        <v>1746.5</v>
      </c>
      <c r="C1147" s="1">
        <v>1757</v>
      </c>
      <c r="D1147" s="1">
        <v>1742</v>
      </c>
      <c r="E1147" s="1">
        <v>1757</v>
      </c>
      <c r="F1147" s="10">
        <f t="shared" si="174"/>
        <v>1.2096774193548487E-2</v>
      </c>
      <c r="G1147" s="1">
        <f t="shared" si="179"/>
        <v>-1.3189190798759125</v>
      </c>
      <c r="H1147" s="15">
        <f t="shared" si="175"/>
        <v>-4.8724562912009217E-3</v>
      </c>
      <c r="I1147" s="10">
        <f t="shared" si="170"/>
        <v>6.0120240480960874E-3</v>
      </c>
      <c r="J1147" s="15">
        <f t="shared" si="171"/>
        <v>-1.3090495162208282E-2</v>
      </c>
      <c r="K1147" s="1">
        <f t="shared" si="172"/>
        <v>2.2068546622955126E-4</v>
      </c>
      <c r="L1147" s="15">
        <f t="shared" si="173"/>
        <v>-1.3311180628437834E-2</v>
      </c>
      <c r="M1147" s="19" t="str">
        <f t="shared" si="177"/>
        <v>Compra</v>
      </c>
      <c r="N1147" s="10">
        <f t="shared" si="178"/>
        <v>-1.3090495162208282E-2</v>
      </c>
      <c r="O1147" s="5">
        <f t="shared" si="176"/>
        <v>0.2157677241618231</v>
      </c>
      <c r="P1147" s="5"/>
      <c r="Q1147" s="5"/>
      <c r="R1147" s="5"/>
    </row>
    <row r="1148" spans="1:18" x14ac:dyDescent="0.25">
      <c r="A1148" s="3">
        <v>40186</v>
      </c>
      <c r="B1148" s="1">
        <v>1754</v>
      </c>
      <c r="C1148" s="1">
        <v>1759</v>
      </c>
      <c r="D1148" s="1">
        <v>1731</v>
      </c>
      <c r="E1148" s="1">
        <v>1734</v>
      </c>
      <c r="F1148" s="10">
        <f t="shared" si="174"/>
        <v>-1.3090495162208282E-2</v>
      </c>
      <c r="G1148" s="1">
        <f t="shared" si="179"/>
        <v>-1.2682519415497395</v>
      </c>
      <c r="H1148" s="15">
        <f t="shared" si="175"/>
        <v>1.2096774193548487E-2</v>
      </c>
      <c r="I1148" s="10">
        <f t="shared" si="170"/>
        <v>-1.1402508551881407E-2</v>
      </c>
      <c r="J1148" s="15">
        <f t="shared" si="171"/>
        <v>5.7670126874278527E-3</v>
      </c>
      <c r="K1148" s="1">
        <f t="shared" si="172"/>
        <v>-8.6129996327920992E-4</v>
      </c>
      <c r="L1148" s="15">
        <f t="shared" si="173"/>
        <v>6.6283126507070628E-3</v>
      </c>
      <c r="M1148" s="19" t="str">
        <f t="shared" si="177"/>
        <v>Compra</v>
      </c>
      <c r="N1148" s="10">
        <f t="shared" si="178"/>
        <v>5.7670126874278527E-3</v>
      </c>
      <c r="O1148" s="5">
        <f t="shared" si="176"/>
        <v>0.22153473684925096</v>
      </c>
      <c r="P1148" s="5"/>
      <c r="Q1148" s="5"/>
      <c r="R1148" s="5"/>
    </row>
    <row r="1149" spans="1:18" x14ac:dyDescent="0.25">
      <c r="A1149" s="3">
        <v>40189</v>
      </c>
      <c r="B1149" s="1">
        <v>1726</v>
      </c>
      <c r="C1149" s="1">
        <v>1745</v>
      </c>
      <c r="D1149" s="1">
        <v>1720</v>
      </c>
      <c r="E1149" s="1">
        <v>1744</v>
      </c>
      <c r="F1149" s="10">
        <f t="shared" si="174"/>
        <v>5.7670126874278527E-3</v>
      </c>
      <c r="G1149" s="1">
        <f t="shared" si="179"/>
        <v>-0.86751470837225109</v>
      </c>
      <c r="H1149" s="15">
        <f t="shared" si="175"/>
        <v>-1.3090495162208282E-2</v>
      </c>
      <c r="I1149" s="10">
        <f t="shared" si="170"/>
        <v>1.0428736964078755E-2</v>
      </c>
      <c r="J1149" s="15">
        <f t="shared" si="171"/>
        <v>5.1605504587155515E-3</v>
      </c>
      <c r="K1149" s="1">
        <f t="shared" si="172"/>
        <v>7.962544368157197E-4</v>
      </c>
      <c r="L1149" s="15">
        <f t="shared" si="173"/>
        <v>4.3642960218998319E-3</v>
      </c>
      <c r="M1149" s="19" t="str">
        <f t="shared" si="177"/>
        <v>Compra</v>
      </c>
      <c r="N1149" s="10">
        <f t="shared" si="178"/>
        <v>5.1605504587155515E-3</v>
      </c>
      <c r="O1149" s="5">
        <f t="shared" si="176"/>
        <v>0.22669528730796651</v>
      </c>
      <c r="P1149" s="5"/>
      <c r="Q1149" s="5"/>
      <c r="R1149" s="5"/>
    </row>
    <row r="1150" spans="1:18" x14ac:dyDescent="0.25">
      <c r="A1150" s="3">
        <v>40190</v>
      </c>
      <c r="B1150" s="1">
        <v>1747</v>
      </c>
      <c r="C1150" s="1">
        <v>1754.5</v>
      </c>
      <c r="D1150" s="1">
        <v>1742</v>
      </c>
      <c r="E1150" s="1">
        <v>1753</v>
      </c>
      <c r="F1150" s="10">
        <f t="shared" si="174"/>
        <v>5.1605504587155515E-3</v>
      </c>
      <c r="G1150" s="1">
        <f t="shared" si="179"/>
        <v>-0.73620062706323453</v>
      </c>
      <c r="H1150" s="15">
        <f t="shared" si="175"/>
        <v>5.7670126874278527E-3</v>
      </c>
      <c r="I1150" s="10">
        <f t="shared" si="170"/>
        <v>3.4344590726960167E-3</v>
      </c>
      <c r="J1150" s="15">
        <f t="shared" si="171"/>
        <v>5.7045065601826206E-3</v>
      </c>
      <c r="K1150" s="1">
        <f t="shared" si="172"/>
        <v>-7.0340456540521118E-4</v>
      </c>
      <c r="L1150" s="15">
        <f t="shared" si="173"/>
        <v>6.4079111255878314E-3</v>
      </c>
      <c r="M1150" s="19" t="str">
        <f t="shared" si="177"/>
        <v>Compra</v>
      </c>
      <c r="N1150" s="10">
        <f t="shared" si="178"/>
        <v>5.7045065601826206E-3</v>
      </c>
      <c r="O1150" s="5">
        <f t="shared" si="176"/>
        <v>0.23239979386814913</v>
      </c>
      <c r="P1150" s="5"/>
      <c r="Q1150" s="5"/>
      <c r="R1150" s="5"/>
    </row>
    <row r="1151" spans="1:18" x14ac:dyDescent="0.25">
      <c r="A1151" s="3">
        <v>40191</v>
      </c>
      <c r="B1151" s="1">
        <v>1750</v>
      </c>
      <c r="C1151" s="1">
        <v>1767</v>
      </c>
      <c r="D1151" s="1">
        <v>1744</v>
      </c>
      <c r="E1151" s="1">
        <v>1763</v>
      </c>
      <c r="F1151" s="10">
        <f t="shared" si="174"/>
        <v>5.7045065601826206E-3</v>
      </c>
      <c r="G1151" s="1">
        <f t="shared" si="179"/>
        <v>-0.62952496090956012</v>
      </c>
      <c r="H1151" s="15">
        <f t="shared" si="175"/>
        <v>5.1605504587155515E-3</v>
      </c>
      <c r="I1151" s="10">
        <f t="shared" si="170"/>
        <v>7.42857142857134E-3</v>
      </c>
      <c r="J1151" s="15">
        <f t="shared" si="171"/>
        <v>-5.6721497447531632E-4</v>
      </c>
      <c r="K1151" s="1">
        <f t="shared" si="172"/>
        <v>-7.5376919592302395E-4</v>
      </c>
      <c r="L1151" s="15">
        <f t="shared" si="173"/>
        <v>1.8655422144770763E-4</v>
      </c>
      <c r="M1151" s="19" t="str">
        <f t="shared" si="177"/>
        <v>Venda</v>
      </c>
      <c r="N1151" s="10">
        <f t="shared" si="178"/>
        <v>5.6721497447531632E-4</v>
      </c>
      <c r="O1151" s="5">
        <f t="shared" si="176"/>
        <v>0.23296700884262445</v>
      </c>
      <c r="P1151" s="5"/>
      <c r="Q1151" s="5"/>
      <c r="R1151" s="5"/>
    </row>
    <row r="1152" spans="1:18" x14ac:dyDescent="0.25">
      <c r="A1152" s="3">
        <v>40192</v>
      </c>
      <c r="B1152" s="1">
        <v>1762</v>
      </c>
      <c r="C1152" s="1">
        <v>1777.5</v>
      </c>
      <c r="D1152" s="1">
        <v>1759</v>
      </c>
      <c r="E1152" s="1">
        <v>1762</v>
      </c>
      <c r="F1152" s="10">
        <f t="shared" si="174"/>
        <v>-5.6721497447531632E-4</v>
      </c>
      <c r="G1152" s="1">
        <f t="shared" si="179"/>
        <v>-0.51821280245155021</v>
      </c>
      <c r="H1152" s="15">
        <f t="shared" si="175"/>
        <v>5.7045065601826206E-3</v>
      </c>
      <c r="I1152" s="10">
        <f t="shared" si="170"/>
        <v>0</v>
      </c>
      <c r="J1152" s="15">
        <f t="shared" si="171"/>
        <v>7.9455164585697791E-3</v>
      </c>
      <c r="K1152" s="1">
        <f t="shared" si="172"/>
        <v>-6.368192909949077E-4</v>
      </c>
      <c r="L1152" s="15">
        <f t="shared" si="173"/>
        <v>8.5823357495646863E-3</v>
      </c>
      <c r="M1152" s="19" t="str">
        <f t="shared" si="177"/>
        <v>Compra</v>
      </c>
      <c r="N1152" s="10">
        <f t="shared" si="178"/>
        <v>7.9455164585697791E-3</v>
      </c>
      <c r="O1152" s="5">
        <f t="shared" si="176"/>
        <v>0.24091252530119422</v>
      </c>
      <c r="P1152" s="5"/>
      <c r="Q1152" s="5"/>
      <c r="R1152" s="5"/>
    </row>
    <row r="1153" spans="1:18" x14ac:dyDescent="0.25">
      <c r="A1153" s="3">
        <v>40193</v>
      </c>
      <c r="B1153" s="1">
        <v>1775</v>
      </c>
      <c r="C1153" s="1">
        <v>1779</v>
      </c>
      <c r="D1153" s="1">
        <v>1767</v>
      </c>
      <c r="E1153" s="1">
        <v>1776</v>
      </c>
      <c r="F1153" s="10">
        <f t="shared" si="174"/>
        <v>7.9455164585697791E-3</v>
      </c>
      <c r="G1153" s="1">
        <f t="shared" si="179"/>
        <v>-0.14606475123787638</v>
      </c>
      <c r="H1153" s="15">
        <f t="shared" si="175"/>
        <v>-5.6721497447531632E-4</v>
      </c>
      <c r="I1153" s="10">
        <f t="shared" si="170"/>
        <v>5.6338028169022891E-4</v>
      </c>
      <c r="J1153" s="15">
        <f t="shared" si="171"/>
        <v>-2.5337837837837718E-3</v>
      </c>
      <c r="K1153" s="1">
        <f t="shared" si="172"/>
        <v>-1.3405988465293227E-4</v>
      </c>
      <c r="L1153" s="15">
        <f t="shared" si="173"/>
        <v>-2.3997238991308395E-3</v>
      </c>
      <c r="M1153" s="19" t="str">
        <f t="shared" si="177"/>
        <v>Venda</v>
      </c>
      <c r="N1153" s="10">
        <f t="shared" si="178"/>
        <v>2.5337837837837718E-3</v>
      </c>
      <c r="O1153" s="5">
        <f t="shared" si="176"/>
        <v>0.243446309084978</v>
      </c>
      <c r="P1153" s="5"/>
      <c r="Q1153" s="5"/>
      <c r="R1153" s="5"/>
    </row>
    <row r="1154" spans="1:18" x14ac:dyDescent="0.25">
      <c r="A1154" s="3">
        <v>40196</v>
      </c>
      <c r="B1154" s="1">
        <v>1774.5</v>
      </c>
      <c r="C1154" s="1">
        <v>1782.5</v>
      </c>
      <c r="D1154" s="1">
        <v>1769.5</v>
      </c>
      <c r="E1154" s="1">
        <v>1771.5</v>
      </c>
      <c r="F1154" s="10">
        <f t="shared" si="174"/>
        <v>-2.5337837837837718E-3</v>
      </c>
      <c r="G1154" s="1">
        <f t="shared" si="179"/>
        <v>-1.0869646778926307</v>
      </c>
      <c r="H1154" s="15">
        <f t="shared" si="175"/>
        <v>7.9455164585697791E-3</v>
      </c>
      <c r="I1154" s="10">
        <f t="shared" si="170"/>
        <v>-1.6906170752324368E-3</v>
      </c>
      <c r="J1154" s="15">
        <f t="shared" si="171"/>
        <v>1.4112334180074182E-3</v>
      </c>
      <c r="K1154" s="1">
        <f t="shared" si="172"/>
        <v>-7.4221141740299845E-4</v>
      </c>
      <c r="L1154" s="15">
        <f t="shared" si="173"/>
        <v>2.1534448354104166E-3</v>
      </c>
      <c r="M1154" s="19" t="str">
        <f t="shared" si="177"/>
        <v>Compra</v>
      </c>
      <c r="N1154" s="10">
        <f t="shared" si="178"/>
        <v>1.4112334180074182E-3</v>
      </c>
      <c r="O1154" s="5">
        <f t="shared" si="176"/>
        <v>0.24485754250298541</v>
      </c>
      <c r="P1154" s="5"/>
      <c r="Q1154" s="5"/>
      <c r="R1154" s="5"/>
    </row>
    <row r="1155" spans="1:18" x14ac:dyDescent="0.25">
      <c r="A1155" s="3">
        <v>40197</v>
      </c>
      <c r="B1155" s="1">
        <v>1778</v>
      </c>
      <c r="C1155" s="1">
        <v>1785.5</v>
      </c>
      <c r="D1155" s="1">
        <v>1774</v>
      </c>
      <c r="E1155" s="1">
        <v>1774</v>
      </c>
      <c r="F1155" s="10">
        <f t="shared" si="174"/>
        <v>1.4112334180074182E-3</v>
      </c>
      <c r="G1155" s="1">
        <f t="shared" si="179"/>
        <v>-0.49681782461210183</v>
      </c>
      <c r="H1155" s="15">
        <f t="shared" si="175"/>
        <v>-2.5337837837837718E-3</v>
      </c>
      <c r="I1155" s="10">
        <f t="shared" ref="I1155:I1218" si="180">(E1155/B1155)-1</f>
        <v>-2.2497187851518996E-3</v>
      </c>
      <c r="J1155" s="15">
        <f t="shared" ref="J1155:J1218" si="181">F1156</f>
        <v>1.0710259301014657E-2</v>
      </c>
      <c r="K1155" s="1">
        <f t="shared" ref="K1155:K1218" si="182">$U$17+G1155*$U$18+H1155*$U$19+I1155*$U$20</f>
        <v>1.3596457278998786E-4</v>
      </c>
      <c r="L1155" s="15">
        <f t="shared" ref="L1155:L1218" si="183">J1155-K1155</f>
        <v>1.057429472822467E-2</v>
      </c>
      <c r="M1155" s="19" t="str">
        <f t="shared" si="177"/>
        <v>Compra</v>
      </c>
      <c r="N1155" s="10">
        <f t="shared" si="178"/>
        <v>1.0710259301014657E-2</v>
      </c>
      <c r="O1155" s="5">
        <f t="shared" si="176"/>
        <v>0.25556780180400007</v>
      </c>
      <c r="P1155" s="5"/>
      <c r="Q1155" s="5"/>
      <c r="R1155" s="5"/>
    </row>
    <row r="1156" spans="1:18" x14ac:dyDescent="0.25">
      <c r="A1156" s="3">
        <v>40198</v>
      </c>
      <c r="B1156" s="1">
        <v>1786</v>
      </c>
      <c r="C1156" s="1">
        <v>1798</v>
      </c>
      <c r="D1156" s="1">
        <v>1784.5</v>
      </c>
      <c r="E1156" s="1">
        <v>1793</v>
      </c>
      <c r="F1156" s="10">
        <f t="shared" ref="F1156:F1219" si="184">E1156/E1155-1</f>
        <v>1.0710259301014657E-2</v>
      </c>
      <c r="G1156" s="1">
        <f t="shared" si="179"/>
        <v>-0.75095042393957401</v>
      </c>
      <c r="H1156" s="15">
        <f t="shared" ref="H1156:H1219" si="185">F1155</f>
        <v>1.4112334180074182E-3</v>
      </c>
      <c r="I1156" s="10">
        <f t="shared" si="180"/>
        <v>3.919372900335949E-3</v>
      </c>
      <c r="J1156" s="15">
        <f t="shared" si="181"/>
        <v>1.0596765197992131E-2</v>
      </c>
      <c r="K1156" s="1">
        <f t="shared" si="182"/>
        <v>-3.3183089853986423E-4</v>
      </c>
      <c r="L1156" s="15">
        <f t="shared" si="183"/>
        <v>1.0928596096531995E-2</v>
      </c>
      <c r="M1156" s="19" t="str">
        <f t="shared" si="177"/>
        <v>Venda</v>
      </c>
      <c r="N1156" s="10">
        <f t="shared" si="178"/>
        <v>-1.0596765197992131E-2</v>
      </c>
      <c r="O1156" s="5">
        <f t="shared" ref="O1156:O1219" si="186">N1156+O1155</f>
        <v>0.24497103660600794</v>
      </c>
      <c r="P1156" s="5"/>
      <c r="Q1156" s="5"/>
      <c r="R1156" s="5"/>
    </row>
    <row r="1157" spans="1:18" x14ac:dyDescent="0.25">
      <c r="A1157" s="3">
        <v>40199</v>
      </c>
      <c r="B1157" s="1">
        <v>1797</v>
      </c>
      <c r="C1157" s="1">
        <v>1812</v>
      </c>
      <c r="D1157" s="1">
        <v>1785.5</v>
      </c>
      <c r="E1157" s="1">
        <v>1812</v>
      </c>
      <c r="F1157" s="10">
        <f t="shared" si="184"/>
        <v>1.0596765197992131E-2</v>
      </c>
      <c r="G1157" s="1">
        <f t="shared" si="179"/>
        <v>3.8318151465804078E-2</v>
      </c>
      <c r="H1157" s="15">
        <f t="shared" si="185"/>
        <v>1.0710259301014657E-2</v>
      </c>
      <c r="I1157" s="10">
        <f t="shared" si="180"/>
        <v>8.3472454090149917E-3</v>
      </c>
      <c r="J1157" s="15">
        <f t="shared" si="181"/>
        <v>8.5540838852096179E-3</v>
      </c>
      <c r="K1157" s="1">
        <f t="shared" si="182"/>
        <v>-1.321760996790895E-3</v>
      </c>
      <c r="L1157" s="15">
        <f t="shared" si="183"/>
        <v>9.8758448820005125E-3</v>
      </c>
      <c r="M1157" s="19" t="str">
        <f t="shared" ref="M1157:M1220" si="187">IF(AND(L1156&gt;L1155,K1157&lt;0),"Venda","Compra")</f>
        <v>Venda</v>
      </c>
      <c r="N1157" s="10">
        <f t="shared" ref="N1157:N1220" si="188">IF(AND(L1156&gt;L1155,K1157&lt;0),-J1157,J1157)</f>
        <v>-8.5540838852096179E-3</v>
      </c>
      <c r="O1157" s="5">
        <f t="shared" si="186"/>
        <v>0.23641695272079832</v>
      </c>
      <c r="P1157" s="5"/>
      <c r="Q1157" s="5"/>
      <c r="R1157" s="5"/>
    </row>
    <row r="1158" spans="1:18" x14ac:dyDescent="0.25">
      <c r="A1158" s="3">
        <v>40200</v>
      </c>
      <c r="B1158" s="1">
        <v>1800</v>
      </c>
      <c r="C1158" s="1">
        <v>1835</v>
      </c>
      <c r="D1158" s="1">
        <v>1797</v>
      </c>
      <c r="E1158" s="1">
        <v>1827.5</v>
      </c>
      <c r="F1158" s="10">
        <f t="shared" si="184"/>
        <v>8.5540838852096179E-3</v>
      </c>
      <c r="G1158" s="1">
        <f t="shared" si="179"/>
        <v>0.24139016261924603</v>
      </c>
      <c r="H1158" s="15">
        <f t="shared" si="185"/>
        <v>1.0596765197992131E-2</v>
      </c>
      <c r="I1158" s="10">
        <f t="shared" si="180"/>
        <v>1.5277777777777724E-2</v>
      </c>
      <c r="J1158" s="15">
        <f t="shared" si="181"/>
        <v>5.1983584131327643E-3</v>
      </c>
      <c r="K1158" s="1">
        <f t="shared" si="182"/>
        <v>-1.4930298588713511E-3</v>
      </c>
      <c r="L1158" s="15">
        <f t="shared" si="183"/>
        <v>6.6913882720041149E-3</v>
      </c>
      <c r="M1158" s="19" t="str">
        <f t="shared" si="187"/>
        <v>Compra</v>
      </c>
      <c r="N1158" s="10">
        <f t="shared" si="188"/>
        <v>5.1983584131327643E-3</v>
      </c>
      <c r="O1158" s="5">
        <f t="shared" si="186"/>
        <v>0.24161531113393109</v>
      </c>
      <c r="P1158" s="5"/>
      <c r="Q1158" s="5"/>
      <c r="R1158" s="5"/>
    </row>
    <row r="1159" spans="1:18" x14ac:dyDescent="0.25">
      <c r="A1159" s="3">
        <v>40204</v>
      </c>
      <c r="B1159" s="1">
        <v>1826</v>
      </c>
      <c r="C1159" s="1">
        <v>1851</v>
      </c>
      <c r="D1159" s="1">
        <v>1826</v>
      </c>
      <c r="E1159" s="1">
        <v>1837</v>
      </c>
      <c r="F1159" s="10">
        <f t="shared" si="184"/>
        <v>5.1983584131327643E-3</v>
      </c>
      <c r="G1159" s="1">
        <f t="shared" si="179"/>
        <v>0.35231037197366621</v>
      </c>
      <c r="H1159" s="15">
        <f t="shared" si="185"/>
        <v>8.5540838852096179E-3</v>
      </c>
      <c r="I1159" s="10">
        <f t="shared" si="180"/>
        <v>6.0240963855422436E-3</v>
      </c>
      <c r="J1159" s="15">
        <f t="shared" si="181"/>
        <v>1.1976047904191711E-2</v>
      </c>
      <c r="K1159" s="1">
        <f t="shared" si="182"/>
        <v>-1.1065029778752106E-3</v>
      </c>
      <c r="L1159" s="15">
        <f t="shared" si="183"/>
        <v>1.3082550882066921E-2</v>
      </c>
      <c r="M1159" s="19" t="str">
        <f t="shared" si="187"/>
        <v>Compra</v>
      </c>
      <c r="N1159" s="10">
        <f t="shared" si="188"/>
        <v>1.1976047904191711E-2</v>
      </c>
      <c r="O1159" s="5">
        <f t="shared" si="186"/>
        <v>0.2535913590381228</v>
      </c>
      <c r="P1159" s="5"/>
      <c r="Q1159" s="5"/>
      <c r="R1159" s="5"/>
    </row>
    <row r="1160" spans="1:18" x14ac:dyDescent="0.25">
      <c r="A1160" s="3">
        <v>40205</v>
      </c>
      <c r="B1160" s="1">
        <v>1842</v>
      </c>
      <c r="C1160" s="1">
        <v>1870.5</v>
      </c>
      <c r="D1160" s="1">
        <v>1836.5</v>
      </c>
      <c r="E1160" s="1">
        <v>1859</v>
      </c>
      <c r="F1160" s="10">
        <f t="shared" si="184"/>
        <v>1.1976047904191711E-2</v>
      </c>
      <c r="G1160" s="1">
        <f t="shared" ref="G1160:G1223" si="189">SLOPE(F1156:F1160,F1155:F1159)</f>
        <v>-0.2708161296725925</v>
      </c>
      <c r="H1160" s="15">
        <f t="shared" si="185"/>
        <v>5.1983584131327643E-3</v>
      </c>
      <c r="I1160" s="10">
        <f t="shared" si="180"/>
        <v>9.229098805646041E-3</v>
      </c>
      <c r="J1160" s="15">
        <f t="shared" si="181"/>
        <v>7.5309306078537031E-3</v>
      </c>
      <c r="K1160" s="1">
        <f t="shared" si="182"/>
        <v>-8.3171178846306953E-4</v>
      </c>
      <c r="L1160" s="15">
        <f t="shared" si="183"/>
        <v>8.3626423963167728E-3</v>
      </c>
      <c r="M1160" s="19" t="str">
        <f t="shared" si="187"/>
        <v>Venda</v>
      </c>
      <c r="N1160" s="10">
        <f t="shared" si="188"/>
        <v>-7.5309306078537031E-3</v>
      </c>
      <c r="O1160" s="5">
        <f t="shared" si="186"/>
        <v>0.2460604284302691</v>
      </c>
      <c r="P1160" s="5"/>
      <c r="Q1160" s="5"/>
      <c r="R1160" s="5"/>
    </row>
    <row r="1161" spans="1:18" x14ac:dyDescent="0.25">
      <c r="A1161" s="3">
        <v>40206</v>
      </c>
      <c r="B1161" s="1">
        <v>1852.5</v>
      </c>
      <c r="C1161" s="1">
        <v>1877.5</v>
      </c>
      <c r="D1161" s="1">
        <v>1845</v>
      </c>
      <c r="E1161" s="1">
        <v>1873</v>
      </c>
      <c r="F1161" s="10">
        <f t="shared" si="184"/>
        <v>7.5309306078537031E-3</v>
      </c>
      <c r="G1161" s="1">
        <f t="shared" si="189"/>
        <v>-0.40868435234925538</v>
      </c>
      <c r="H1161" s="15">
        <f t="shared" si="185"/>
        <v>1.1976047904191711E-2</v>
      </c>
      <c r="I1161" s="10">
        <f t="shared" si="180"/>
        <v>1.1066126855600489E-2</v>
      </c>
      <c r="J1161" s="15">
        <f t="shared" si="181"/>
        <v>1.3347570742126003E-3</v>
      </c>
      <c r="K1161" s="1">
        <f t="shared" si="182"/>
        <v>-1.4563302887839258E-3</v>
      </c>
      <c r="L1161" s="15">
        <f t="shared" si="183"/>
        <v>2.7910873629965263E-3</v>
      </c>
      <c r="M1161" s="19" t="str">
        <f t="shared" si="187"/>
        <v>Compra</v>
      </c>
      <c r="N1161" s="10">
        <f t="shared" si="188"/>
        <v>1.3347570742126003E-3</v>
      </c>
      <c r="O1161" s="5">
        <f t="shared" si="186"/>
        <v>0.2473951855044817</v>
      </c>
      <c r="P1161" s="5"/>
      <c r="Q1161" s="5"/>
      <c r="R1161" s="5"/>
    </row>
    <row r="1162" spans="1:18" x14ac:dyDescent="0.25">
      <c r="A1162" s="3">
        <v>40207</v>
      </c>
      <c r="B1162" s="1">
        <v>1868.5</v>
      </c>
      <c r="C1162" s="1">
        <v>1876.5</v>
      </c>
      <c r="D1162" s="1">
        <v>1858</v>
      </c>
      <c r="E1162" s="1">
        <v>1875.5</v>
      </c>
      <c r="F1162" s="10">
        <f t="shared" si="184"/>
        <v>1.3347570742126003E-3</v>
      </c>
      <c r="G1162" s="1">
        <f t="shared" si="189"/>
        <v>-0.20828211488377746</v>
      </c>
      <c r="H1162" s="15">
        <f t="shared" si="185"/>
        <v>7.5309306078537031E-3</v>
      </c>
      <c r="I1162" s="10">
        <f t="shared" si="180"/>
        <v>3.7463205780037256E-3</v>
      </c>
      <c r="J1162" s="15">
        <f t="shared" si="181"/>
        <v>-1.0397227406025111E-2</v>
      </c>
      <c r="K1162" s="1">
        <f t="shared" si="182"/>
        <v>-9.1282699284993198E-4</v>
      </c>
      <c r="L1162" s="15">
        <f t="shared" si="183"/>
        <v>-9.4844004131751786E-3</v>
      </c>
      <c r="M1162" s="19" t="str">
        <f t="shared" si="187"/>
        <v>Compra</v>
      </c>
      <c r="N1162" s="10">
        <f t="shared" si="188"/>
        <v>-1.0397227406025111E-2</v>
      </c>
      <c r="O1162" s="5">
        <f t="shared" si="186"/>
        <v>0.23699795809845658</v>
      </c>
      <c r="P1162" s="5"/>
      <c r="Q1162" s="5"/>
      <c r="R1162" s="5"/>
    </row>
    <row r="1163" spans="1:18" x14ac:dyDescent="0.25">
      <c r="A1163" s="3">
        <v>40210</v>
      </c>
      <c r="B1163" s="1">
        <v>1898</v>
      </c>
      <c r="C1163" s="1">
        <v>1902.5</v>
      </c>
      <c r="D1163" s="1">
        <v>1855.5</v>
      </c>
      <c r="E1163" s="1">
        <v>1856</v>
      </c>
      <c r="F1163" s="10">
        <f t="shared" si="184"/>
        <v>-1.0397227406025111E-2</v>
      </c>
      <c r="G1163" s="1">
        <f t="shared" si="189"/>
        <v>1.3519651545074562</v>
      </c>
      <c r="H1163" s="15">
        <f t="shared" si="185"/>
        <v>1.3347570742126003E-3</v>
      </c>
      <c r="I1163" s="10">
        <f t="shared" si="180"/>
        <v>-2.2128556375131669E-2</v>
      </c>
      <c r="J1163" s="15">
        <f t="shared" si="181"/>
        <v>-9.6982758620689502E-3</v>
      </c>
      <c r="K1163" s="1">
        <f t="shared" si="182"/>
        <v>9.7844925789629291E-5</v>
      </c>
      <c r="L1163" s="15">
        <f t="shared" si="183"/>
        <v>-9.7961207878585789E-3</v>
      </c>
      <c r="M1163" s="19" t="str">
        <f t="shared" si="187"/>
        <v>Compra</v>
      </c>
      <c r="N1163" s="10">
        <f t="shared" si="188"/>
        <v>-9.6982758620689502E-3</v>
      </c>
      <c r="O1163" s="5">
        <f t="shared" si="186"/>
        <v>0.22729968223638763</v>
      </c>
      <c r="P1163" s="5"/>
      <c r="Q1163" s="5"/>
      <c r="R1163" s="5"/>
    </row>
    <row r="1164" spans="1:18" x14ac:dyDescent="0.25">
      <c r="A1164" s="3">
        <v>40211</v>
      </c>
      <c r="B1164" s="1">
        <v>1857</v>
      </c>
      <c r="C1164" s="1">
        <v>1860</v>
      </c>
      <c r="D1164" s="1">
        <v>1833</v>
      </c>
      <c r="E1164" s="1">
        <v>1838</v>
      </c>
      <c r="F1164" s="10">
        <f t="shared" si="184"/>
        <v>-9.6982758620689502E-3</v>
      </c>
      <c r="G1164" s="1">
        <f t="shared" si="189"/>
        <v>0.85773953118505208</v>
      </c>
      <c r="H1164" s="15">
        <f t="shared" si="185"/>
        <v>-1.0397227406025111E-2</v>
      </c>
      <c r="I1164" s="10">
        <f t="shared" si="180"/>
        <v>-1.0231556273559539E-2</v>
      </c>
      <c r="J1164" s="15">
        <f t="shared" si="181"/>
        <v>1.2513601741022784E-2</v>
      </c>
      <c r="K1164" s="1">
        <f t="shared" si="182"/>
        <v>8.906047330116411E-4</v>
      </c>
      <c r="L1164" s="15">
        <f t="shared" si="183"/>
        <v>1.1622997008011143E-2</v>
      </c>
      <c r="M1164" s="19" t="str">
        <f t="shared" si="187"/>
        <v>Compra</v>
      </c>
      <c r="N1164" s="10">
        <f t="shared" si="188"/>
        <v>1.2513601741022784E-2</v>
      </c>
      <c r="O1164" s="5">
        <f t="shared" si="186"/>
        <v>0.23981328397741042</v>
      </c>
      <c r="P1164" s="5"/>
      <c r="Q1164" s="5"/>
      <c r="R1164" s="5"/>
    </row>
    <row r="1165" spans="1:18" x14ac:dyDescent="0.25">
      <c r="A1165" s="3">
        <v>40212</v>
      </c>
      <c r="B1165" s="1">
        <v>1832</v>
      </c>
      <c r="C1165" s="1">
        <v>1866</v>
      </c>
      <c r="D1165" s="1">
        <v>1825.5</v>
      </c>
      <c r="E1165" s="1">
        <v>1861</v>
      </c>
      <c r="F1165" s="10">
        <f t="shared" si="184"/>
        <v>1.2513601741022784E-2</v>
      </c>
      <c r="G1165" s="1">
        <f t="shared" si="189"/>
        <v>0.16250770130290509</v>
      </c>
      <c r="H1165" s="15">
        <f t="shared" si="185"/>
        <v>-9.6982758620689502E-3</v>
      </c>
      <c r="I1165" s="10">
        <f t="shared" si="180"/>
        <v>1.5829694323144183E-2</v>
      </c>
      <c r="J1165" s="15">
        <f t="shared" si="181"/>
        <v>1.2896292315959235E-2</v>
      </c>
      <c r="K1165" s="1">
        <f t="shared" si="182"/>
        <v>2.7931135581833749E-4</v>
      </c>
      <c r="L1165" s="15">
        <f t="shared" si="183"/>
        <v>1.2616980960140897E-2</v>
      </c>
      <c r="M1165" s="19" t="str">
        <f t="shared" si="187"/>
        <v>Compra</v>
      </c>
      <c r="N1165" s="10">
        <f t="shared" si="188"/>
        <v>1.2896292315959235E-2</v>
      </c>
      <c r="O1165" s="5">
        <f t="shared" si="186"/>
        <v>0.25270957629336965</v>
      </c>
      <c r="P1165" s="5"/>
      <c r="Q1165" s="5"/>
      <c r="R1165" s="5"/>
    </row>
    <row r="1166" spans="1:18" x14ac:dyDescent="0.25">
      <c r="A1166" s="3">
        <v>40213</v>
      </c>
      <c r="B1166" s="1">
        <v>1869</v>
      </c>
      <c r="C1166" s="1">
        <v>1905</v>
      </c>
      <c r="D1166" s="1">
        <v>1867</v>
      </c>
      <c r="E1166" s="1">
        <v>1885</v>
      </c>
      <c r="F1166" s="10">
        <f t="shared" si="184"/>
        <v>1.2896292315959235E-2</v>
      </c>
      <c r="G1166" s="1">
        <f t="shared" si="189"/>
        <v>0.32457583727263706</v>
      </c>
      <c r="H1166" s="15">
        <f t="shared" si="185"/>
        <v>1.2513601741022784E-2</v>
      </c>
      <c r="I1166" s="10">
        <f t="shared" si="180"/>
        <v>8.5607276618513417E-3</v>
      </c>
      <c r="J1166" s="15">
        <f t="shared" si="181"/>
        <v>7.4270557029176842E-3</v>
      </c>
      <c r="K1166" s="1">
        <f t="shared" si="182"/>
        <v>-1.510563014144137E-3</v>
      </c>
      <c r="L1166" s="15">
        <f t="shared" si="183"/>
        <v>8.937618717061821E-3</v>
      </c>
      <c r="M1166" s="19" t="str">
        <f t="shared" si="187"/>
        <v>Venda</v>
      </c>
      <c r="N1166" s="10">
        <f t="shared" si="188"/>
        <v>-7.4270557029176842E-3</v>
      </c>
      <c r="O1166" s="5">
        <f t="shared" si="186"/>
        <v>0.24528252059045197</v>
      </c>
      <c r="P1166" s="5"/>
      <c r="Q1166" s="5"/>
      <c r="R1166" s="5"/>
    </row>
    <row r="1167" spans="1:18" x14ac:dyDescent="0.25">
      <c r="A1167" s="3">
        <v>40214</v>
      </c>
      <c r="B1167" s="1">
        <v>1898</v>
      </c>
      <c r="C1167" s="1">
        <v>1902</v>
      </c>
      <c r="D1167" s="1">
        <v>1869.5</v>
      </c>
      <c r="E1167" s="1">
        <v>1899</v>
      </c>
      <c r="F1167" s="10">
        <f t="shared" si="184"/>
        <v>7.4270557029176842E-3</v>
      </c>
      <c r="G1167" s="1">
        <f t="shared" si="189"/>
        <v>0.39732146687115649</v>
      </c>
      <c r="H1167" s="15">
        <f t="shared" si="185"/>
        <v>1.2896292315959235E-2</v>
      </c>
      <c r="I1167" s="10">
        <f t="shared" si="180"/>
        <v>5.268703898841931E-4</v>
      </c>
      <c r="J1167" s="15">
        <f t="shared" si="181"/>
        <v>-9.4786729857819774E-3</v>
      </c>
      <c r="K1167" s="1">
        <f t="shared" si="182"/>
        <v>-1.3617810258787239E-3</v>
      </c>
      <c r="L1167" s="15">
        <f t="shared" si="183"/>
        <v>-8.1168919599032534E-3</v>
      </c>
      <c r="M1167" s="19" t="str">
        <f t="shared" si="187"/>
        <v>Compra</v>
      </c>
      <c r="N1167" s="10">
        <f t="shared" si="188"/>
        <v>-9.4786729857819774E-3</v>
      </c>
      <c r="O1167" s="5">
        <f t="shared" si="186"/>
        <v>0.23580384760466999</v>
      </c>
      <c r="P1167" s="5"/>
      <c r="Q1167" s="5"/>
      <c r="R1167" s="5"/>
    </row>
    <row r="1168" spans="1:18" x14ac:dyDescent="0.25">
      <c r="A1168" s="3">
        <v>40217</v>
      </c>
      <c r="B1168" s="1">
        <v>1881</v>
      </c>
      <c r="C1168" s="1">
        <v>1896</v>
      </c>
      <c r="D1168" s="1">
        <v>1870</v>
      </c>
      <c r="E1168" s="1">
        <v>1881</v>
      </c>
      <c r="F1168" s="10">
        <f t="shared" si="184"/>
        <v>-9.4786729857819774E-3</v>
      </c>
      <c r="G1168" s="1">
        <f t="shared" si="189"/>
        <v>0.23993741913890299</v>
      </c>
      <c r="H1168" s="15">
        <f t="shared" si="185"/>
        <v>7.4270557029176842E-3</v>
      </c>
      <c r="I1168" s="10">
        <f t="shared" si="180"/>
        <v>0</v>
      </c>
      <c r="J1168" s="15">
        <f t="shared" si="181"/>
        <v>-1.3822434875066403E-2</v>
      </c>
      <c r="K1168" s="1">
        <f t="shared" si="182"/>
        <v>-8.5601844397896996E-4</v>
      </c>
      <c r="L1168" s="15">
        <f t="shared" si="183"/>
        <v>-1.2966416431087433E-2</v>
      </c>
      <c r="M1168" s="19" t="str">
        <f t="shared" si="187"/>
        <v>Compra</v>
      </c>
      <c r="N1168" s="10">
        <f t="shared" si="188"/>
        <v>-1.3822434875066403E-2</v>
      </c>
      <c r="O1168" s="5">
        <f t="shared" si="186"/>
        <v>0.22198141272960359</v>
      </c>
      <c r="P1168" s="5"/>
      <c r="Q1168" s="5"/>
      <c r="R1168" s="5"/>
    </row>
    <row r="1169" spans="1:18" x14ac:dyDescent="0.25">
      <c r="A1169" s="3">
        <v>40218</v>
      </c>
      <c r="B1169" s="1">
        <v>1870</v>
      </c>
      <c r="C1169" s="1">
        <v>1875</v>
      </c>
      <c r="D1169" s="1">
        <v>1846</v>
      </c>
      <c r="E1169" s="1">
        <v>1855</v>
      </c>
      <c r="F1169" s="10">
        <f t="shared" si="184"/>
        <v>-1.3822434875066403E-2</v>
      </c>
      <c r="G1169" s="1">
        <f t="shared" si="189"/>
        <v>0.32472788982669265</v>
      </c>
      <c r="H1169" s="15">
        <f t="shared" si="185"/>
        <v>-9.4786729857819774E-3</v>
      </c>
      <c r="I1169" s="10">
        <f t="shared" si="180"/>
        <v>-8.0213903743315829E-3</v>
      </c>
      <c r="J1169" s="15">
        <f t="shared" si="181"/>
        <v>4.3126684636118906E-3</v>
      </c>
      <c r="K1169" s="1">
        <f t="shared" si="182"/>
        <v>8.0616381014085733E-4</v>
      </c>
      <c r="L1169" s="15">
        <f t="shared" si="183"/>
        <v>3.5065046534710331E-3</v>
      </c>
      <c r="M1169" s="19" t="str">
        <f t="shared" si="187"/>
        <v>Compra</v>
      </c>
      <c r="N1169" s="10">
        <f t="shared" si="188"/>
        <v>4.3126684636118906E-3</v>
      </c>
      <c r="O1169" s="5">
        <f t="shared" si="186"/>
        <v>0.22629408119321548</v>
      </c>
      <c r="P1169" s="5"/>
      <c r="Q1169" s="5"/>
      <c r="R1169" s="5"/>
    </row>
    <row r="1170" spans="1:18" x14ac:dyDescent="0.25">
      <c r="A1170" s="3">
        <v>40219</v>
      </c>
      <c r="B1170" s="1">
        <v>1850</v>
      </c>
      <c r="C1170" s="1">
        <v>1869.5</v>
      </c>
      <c r="D1170" s="1">
        <v>1843</v>
      </c>
      <c r="E1170" s="1">
        <v>1863</v>
      </c>
      <c r="F1170" s="10">
        <f t="shared" si="184"/>
        <v>4.3126684636118906E-3</v>
      </c>
      <c r="G1170" s="1">
        <f t="shared" si="189"/>
        <v>0.39892177118012684</v>
      </c>
      <c r="H1170" s="15">
        <f t="shared" si="185"/>
        <v>-1.3822434875066403E-2</v>
      </c>
      <c r="I1170" s="10">
        <f t="shared" si="180"/>
        <v>7.0270270270269553E-3</v>
      </c>
      <c r="J1170" s="15">
        <f t="shared" si="181"/>
        <v>-7.2463768115942351E-3</v>
      </c>
      <c r="K1170" s="1">
        <f t="shared" si="182"/>
        <v>8.26309730527918E-4</v>
      </c>
      <c r="L1170" s="15">
        <f t="shared" si="183"/>
        <v>-8.0726865421221535E-3</v>
      </c>
      <c r="M1170" s="19" t="str">
        <f t="shared" si="187"/>
        <v>Compra</v>
      </c>
      <c r="N1170" s="10">
        <f t="shared" si="188"/>
        <v>-7.2463768115942351E-3</v>
      </c>
      <c r="O1170" s="5">
        <f t="shared" si="186"/>
        <v>0.21904770438162124</v>
      </c>
      <c r="P1170" s="5"/>
      <c r="Q1170" s="5"/>
      <c r="R1170" s="5"/>
    </row>
    <row r="1171" spans="1:18" x14ac:dyDescent="0.25">
      <c r="A1171" s="3">
        <v>40220</v>
      </c>
      <c r="B1171" s="1">
        <v>1852</v>
      </c>
      <c r="C1171" s="1">
        <v>1868</v>
      </c>
      <c r="D1171" s="1">
        <v>1845</v>
      </c>
      <c r="E1171" s="1">
        <v>1849.5</v>
      </c>
      <c r="F1171" s="10">
        <f t="shared" si="184"/>
        <v>-7.2463768115942351E-3</v>
      </c>
      <c r="G1171" s="1">
        <f t="shared" si="189"/>
        <v>0.1355293454551835</v>
      </c>
      <c r="H1171" s="15">
        <f t="shared" si="185"/>
        <v>4.3126684636118906E-3</v>
      </c>
      <c r="I1171" s="10">
        <f t="shared" si="180"/>
        <v>-1.3498920086393307E-3</v>
      </c>
      <c r="J1171" s="15">
        <f t="shared" si="181"/>
        <v>7.0289267369558761E-3</v>
      </c>
      <c r="K1171" s="1">
        <f t="shared" si="182"/>
        <v>-5.4200584968680879E-4</v>
      </c>
      <c r="L1171" s="15">
        <f t="shared" si="183"/>
        <v>7.5709325866426848E-3</v>
      </c>
      <c r="M1171" s="19" t="str">
        <f t="shared" si="187"/>
        <v>Compra</v>
      </c>
      <c r="N1171" s="10">
        <f t="shared" si="188"/>
        <v>7.0289267369558761E-3</v>
      </c>
      <c r="O1171" s="5">
        <f t="shared" si="186"/>
        <v>0.22607663111857712</v>
      </c>
      <c r="P1171" s="5"/>
      <c r="Q1171" s="5"/>
      <c r="R1171" s="5"/>
    </row>
    <row r="1172" spans="1:18" x14ac:dyDescent="0.25">
      <c r="A1172" s="3">
        <v>40221</v>
      </c>
      <c r="B1172" s="1">
        <v>1865</v>
      </c>
      <c r="C1172" s="1">
        <v>1878</v>
      </c>
      <c r="D1172" s="1">
        <v>1855</v>
      </c>
      <c r="E1172" s="1">
        <v>1862.5</v>
      </c>
      <c r="F1172" s="10">
        <f t="shared" si="184"/>
        <v>7.0289267369558761E-3</v>
      </c>
      <c r="G1172" s="1">
        <f t="shared" si="189"/>
        <v>-0.45602899897901128</v>
      </c>
      <c r="H1172" s="15">
        <f t="shared" si="185"/>
        <v>-7.2463768115942351E-3</v>
      </c>
      <c r="I1172" s="10">
        <f t="shared" si="180"/>
        <v>-1.3404825737265424E-3</v>
      </c>
      <c r="J1172" s="15">
        <f t="shared" si="181"/>
        <v>-1.6107382550335614E-2</v>
      </c>
      <c r="K1172" s="1">
        <f t="shared" si="182"/>
        <v>5.2382506867022652E-4</v>
      </c>
      <c r="L1172" s="15">
        <f t="shared" si="183"/>
        <v>-1.6631207619005842E-2</v>
      </c>
      <c r="M1172" s="19" t="str">
        <f t="shared" si="187"/>
        <v>Compra</v>
      </c>
      <c r="N1172" s="10">
        <f t="shared" si="188"/>
        <v>-1.6107382550335614E-2</v>
      </c>
      <c r="O1172" s="5">
        <f t="shared" si="186"/>
        <v>0.20996924856824151</v>
      </c>
      <c r="P1172" s="5"/>
      <c r="Q1172" s="5"/>
      <c r="R1172" s="5"/>
    </row>
    <row r="1173" spans="1:18" x14ac:dyDescent="0.25">
      <c r="A1173" s="3">
        <v>40226</v>
      </c>
      <c r="B1173" s="1">
        <v>1841</v>
      </c>
      <c r="C1173" s="1">
        <v>1843</v>
      </c>
      <c r="D1173" s="1">
        <v>1829.5</v>
      </c>
      <c r="E1173" s="1">
        <v>1832.5</v>
      </c>
      <c r="F1173" s="10">
        <f t="shared" si="184"/>
        <v>-1.6107382550335614E-2</v>
      </c>
      <c r="G1173" s="1">
        <f t="shared" si="189"/>
        <v>-0.68131825415049041</v>
      </c>
      <c r="H1173" s="15">
        <f t="shared" si="185"/>
        <v>7.0289267369558761E-3</v>
      </c>
      <c r="I1173" s="10">
        <f t="shared" si="180"/>
        <v>-4.6170559478544426E-3</v>
      </c>
      <c r="J1173" s="15">
        <f t="shared" si="181"/>
        <v>-1.0095497953615307E-2</v>
      </c>
      <c r="K1173" s="1">
        <f t="shared" si="182"/>
        <v>-6.2963472201768534E-4</v>
      </c>
      <c r="L1173" s="15">
        <f t="shared" si="183"/>
        <v>-9.465863231597621E-3</v>
      </c>
      <c r="M1173" s="19" t="str">
        <f t="shared" si="187"/>
        <v>Compra</v>
      </c>
      <c r="N1173" s="10">
        <f t="shared" si="188"/>
        <v>-1.0095497953615307E-2</v>
      </c>
      <c r="O1173" s="5">
        <f t="shared" si="186"/>
        <v>0.1998737506146262</v>
      </c>
      <c r="P1173" s="5"/>
      <c r="Q1173" s="5"/>
      <c r="R1173" s="5"/>
    </row>
    <row r="1174" spans="1:18" x14ac:dyDescent="0.25">
      <c r="A1174" s="3">
        <v>40227</v>
      </c>
      <c r="B1174" s="1">
        <v>1846</v>
      </c>
      <c r="C1174" s="1">
        <v>1846</v>
      </c>
      <c r="D1174" s="1">
        <v>1811.5</v>
      </c>
      <c r="E1174" s="1">
        <v>1814</v>
      </c>
      <c r="F1174" s="10">
        <f t="shared" si="184"/>
        <v>-1.0095497953615307E-2</v>
      </c>
      <c r="G1174" s="1">
        <f t="shared" si="189"/>
        <v>-0.47225971275419687</v>
      </c>
      <c r="H1174" s="15">
        <f t="shared" si="185"/>
        <v>-1.6107382550335614E-2</v>
      </c>
      <c r="I1174" s="10">
        <f t="shared" si="180"/>
        <v>-1.7334777898158182E-2</v>
      </c>
      <c r="J1174" s="15">
        <f t="shared" si="181"/>
        <v>-5.5126791620727644E-3</v>
      </c>
      <c r="K1174" s="1">
        <f t="shared" si="182"/>
        <v>1.6776718924715896E-3</v>
      </c>
      <c r="L1174" s="15">
        <f t="shared" si="183"/>
        <v>-7.1903510545443545E-3</v>
      </c>
      <c r="M1174" s="19" t="str">
        <f t="shared" si="187"/>
        <v>Compra</v>
      </c>
      <c r="N1174" s="10">
        <f t="shared" si="188"/>
        <v>-5.5126791620727644E-3</v>
      </c>
      <c r="O1174" s="5">
        <f t="shared" si="186"/>
        <v>0.19436107145255344</v>
      </c>
      <c r="P1174" s="5"/>
      <c r="Q1174" s="5"/>
      <c r="R1174" s="5"/>
    </row>
    <row r="1175" spans="1:18" x14ac:dyDescent="0.25">
      <c r="A1175" s="3">
        <v>40228</v>
      </c>
      <c r="B1175" s="1">
        <v>1827</v>
      </c>
      <c r="C1175" s="1">
        <v>1828</v>
      </c>
      <c r="D1175" s="1">
        <v>1803</v>
      </c>
      <c r="E1175" s="1">
        <v>1804</v>
      </c>
      <c r="F1175" s="10">
        <f t="shared" si="184"/>
        <v>-5.5126791620727644E-3</v>
      </c>
      <c r="G1175" s="1">
        <f t="shared" si="189"/>
        <v>-0.30804679713017369</v>
      </c>
      <c r="H1175" s="15">
        <f t="shared" si="185"/>
        <v>-1.0095497953615307E-2</v>
      </c>
      <c r="I1175" s="10">
        <f t="shared" si="180"/>
        <v>-1.258894362342633E-2</v>
      </c>
      <c r="J1175" s="15">
        <f t="shared" si="181"/>
        <v>4.9889135254987949E-3</v>
      </c>
      <c r="K1175" s="1">
        <f t="shared" si="182"/>
        <v>1.0245673207868356E-3</v>
      </c>
      <c r="L1175" s="15">
        <f t="shared" si="183"/>
        <v>3.9643462047119597E-3</v>
      </c>
      <c r="M1175" s="19" t="str">
        <f t="shared" si="187"/>
        <v>Compra</v>
      </c>
      <c r="N1175" s="10">
        <f t="shared" si="188"/>
        <v>4.9889135254987949E-3</v>
      </c>
      <c r="O1175" s="5">
        <f t="shared" si="186"/>
        <v>0.19934998497805223</v>
      </c>
      <c r="P1175" s="5"/>
      <c r="Q1175" s="5"/>
      <c r="R1175" s="5"/>
    </row>
    <row r="1176" spans="1:18" x14ac:dyDescent="0.25">
      <c r="A1176" s="3">
        <v>40231</v>
      </c>
      <c r="B1176" s="1">
        <v>1805</v>
      </c>
      <c r="C1176" s="1">
        <v>1815.5</v>
      </c>
      <c r="D1176" s="1">
        <v>1799</v>
      </c>
      <c r="E1176" s="1">
        <v>1813</v>
      </c>
      <c r="F1176" s="10">
        <f t="shared" si="184"/>
        <v>4.9889135254987949E-3</v>
      </c>
      <c r="G1176" s="1">
        <f t="shared" si="189"/>
        <v>-0.34235578527049731</v>
      </c>
      <c r="H1176" s="15">
        <f t="shared" si="185"/>
        <v>-5.5126791620727644E-3</v>
      </c>
      <c r="I1176" s="10">
        <f t="shared" si="180"/>
        <v>4.4321329639889218E-3</v>
      </c>
      <c r="J1176" s="15">
        <f t="shared" si="181"/>
        <v>8.2735797021511459E-3</v>
      </c>
      <c r="K1176" s="1">
        <f t="shared" si="182"/>
        <v>2.259801565888968E-4</v>
      </c>
      <c r="L1176" s="15">
        <f t="shared" si="183"/>
        <v>8.0475995455622489E-3</v>
      </c>
      <c r="M1176" s="19" t="str">
        <f t="shared" si="187"/>
        <v>Compra</v>
      </c>
      <c r="N1176" s="10">
        <f t="shared" si="188"/>
        <v>8.2735797021511459E-3</v>
      </c>
      <c r="O1176" s="5">
        <f t="shared" si="186"/>
        <v>0.20762356468020338</v>
      </c>
      <c r="P1176" s="5"/>
      <c r="Q1176" s="5"/>
      <c r="R1176" s="5"/>
    </row>
    <row r="1177" spans="1:18" x14ac:dyDescent="0.25">
      <c r="A1177" s="3">
        <v>40232</v>
      </c>
      <c r="B1177" s="1">
        <v>1819</v>
      </c>
      <c r="C1177" s="1">
        <v>1832.5</v>
      </c>
      <c r="D1177" s="1">
        <v>1815</v>
      </c>
      <c r="E1177" s="1">
        <v>1828</v>
      </c>
      <c r="F1177" s="10">
        <f t="shared" si="184"/>
        <v>8.2735797021511459E-3</v>
      </c>
      <c r="G1177" s="1">
        <f t="shared" si="189"/>
        <v>0.11874044333496134</v>
      </c>
      <c r="H1177" s="15">
        <f t="shared" si="185"/>
        <v>4.9889135254987949E-3</v>
      </c>
      <c r="I1177" s="10">
        <f t="shared" si="180"/>
        <v>4.947773501924102E-3</v>
      </c>
      <c r="J1177" s="15">
        <f t="shared" si="181"/>
        <v>-1.094091903719896E-3</v>
      </c>
      <c r="K1177" s="1">
        <f t="shared" si="182"/>
        <v>-7.47793574288261E-4</v>
      </c>
      <c r="L1177" s="15">
        <f t="shared" si="183"/>
        <v>-3.4629832943163495E-4</v>
      </c>
      <c r="M1177" s="19" t="str">
        <f t="shared" si="187"/>
        <v>Venda</v>
      </c>
      <c r="N1177" s="10">
        <f t="shared" si="188"/>
        <v>1.094091903719896E-3</v>
      </c>
      <c r="O1177" s="5">
        <f t="shared" si="186"/>
        <v>0.20871765658392327</v>
      </c>
      <c r="P1177" s="5"/>
      <c r="Q1177" s="5"/>
      <c r="R1177" s="5"/>
    </row>
    <row r="1178" spans="1:18" x14ac:dyDescent="0.25">
      <c r="A1178" s="3">
        <v>40233</v>
      </c>
      <c r="B1178" s="1">
        <v>1824</v>
      </c>
      <c r="C1178" s="1">
        <v>1828</v>
      </c>
      <c r="D1178" s="1">
        <v>1817.5</v>
      </c>
      <c r="E1178" s="1">
        <v>1826</v>
      </c>
      <c r="F1178" s="10">
        <f t="shared" si="184"/>
        <v>-1.094091903719896E-3</v>
      </c>
      <c r="G1178" s="1">
        <f t="shared" si="189"/>
        <v>0.50430432042330764</v>
      </c>
      <c r="H1178" s="15">
        <f t="shared" si="185"/>
        <v>8.2735797021511459E-3</v>
      </c>
      <c r="I1178" s="10">
        <f t="shared" si="180"/>
        <v>1.0964912280702066E-3</v>
      </c>
      <c r="J1178" s="15">
        <f t="shared" si="181"/>
        <v>-5.4764512595839587E-4</v>
      </c>
      <c r="K1178" s="1">
        <f t="shared" si="182"/>
        <v>-9.7977273508945812E-4</v>
      </c>
      <c r="L1178" s="15">
        <f t="shared" si="183"/>
        <v>4.3212760913106225E-4</v>
      </c>
      <c r="M1178" s="19" t="str">
        <f t="shared" si="187"/>
        <v>Compra</v>
      </c>
      <c r="N1178" s="10">
        <f t="shared" si="188"/>
        <v>-5.4764512595839587E-4</v>
      </c>
      <c r="O1178" s="5">
        <f t="shared" si="186"/>
        <v>0.20817001145796488</v>
      </c>
      <c r="P1178" s="5"/>
      <c r="Q1178" s="5"/>
      <c r="R1178" s="5"/>
    </row>
    <row r="1179" spans="1:18" x14ac:dyDescent="0.25">
      <c r="A1179" s="3">
        <v>40234</v>
      </c>
      <c r="B1179" s="1">
        <v>1832</v>
      </c>
      <c r="C1179" s="1">
        <v>1841</v>
      </c>
      <c r="D1179" s="1">
        <v>1822.5</v>
      </c>
      <c r="E1179" s="1">
        <v>1825</v>
      </c>
      <c r="F1179" s="10">
        <f t="shared" si="184"/>
        <v>-5.4764512595839587E-4</v>
      </c>
      <c r="G1179" s="1">
        <f t="shared" si="189"/>
        <v>0.29034269509056276</v>
      </c>
      <c r="H1179" s="15">
        <f t="shared" si="185"/>
        <v>-1.094091903719896E-3</v>
      </c>
      <c r="I1179" s="10">
        <f t="shared" si="180"/>
        <v>-3.8209606986899791E-3</v>
      </c>
      <c r="J1179" s="15">
        <f t="shared" si="181"/>
        <v>-8.2191780821917471E-3</v>
      </c>
      <c r="K1179" s="1">
        <f t="shared" si="182"/>
        <v>-2.4126148930107957E-5</v>
      </c>
      <c r="L1179" s="15">
        <f t="shared" si="183"/>
        <v>-8.1950519332616399E-3</v>
      </c>
      <c r="M1179" s="19" t="str">
        <f t="shared" si="187"/>
        <v>Venda</v>
      </c>
      <c r="N1179" s="10">
        <f t="shared" si="188"/>
        <v>8.2191780821917471E-3</v>
      </c>
      <c r="O1179" s="5">
        <f t="shared" si="186"/>
        <v>0.21638918954015662</v>
      </c>
      <c r="P1179" s="5"/>
      <c r="Q1179" s="5"/>
      <c r="R1179" s="5"/>
    </row>
    <row r="1180" spans="1:18" x14ac:dyDescent="0.25">
      <c r="A1180" s="3">
        <v>40235</v>
      </c>
      <c r="B1180" s="1">
        <v>1819</v>
      </c>
      <c r="C1180" s="1">
        <v>1822</v>
      </c>
      <c r="D1180" s="1">
        <v>1810</v>
      </c>
      <c r="E1180" s="1">
        <v>1810</v>
      </c>
      <c r="F1180" s="10">
        <f t="shared" si="184"/>
        <v>-8.2191780821917471E-3</v>
      </c>
      <c r="G1180" s="1">
        <f t="shared" si="189"/>
        <v>4.8118918125606001E-2</v>
      </c>
      <c r="H1180" s="15">
        <f t="shared" si="185"/>
        <v>-5.4764512595839587E-4</v>
      </c>
      <c r="I1180" s="10">
        <f t="shared" si="180"/>
        <v>-4.947773501924102E-3</v>
      </c>
      <c r="J1180" s="15">
        <f t="shared" si="181"/>
        <v>-5.5248618784531356E-4</v>
      </c>
      <c r="K1180" s="1">
        <f t="shared" si="182"/>
        <v>-2.3702487640448228E-5</v>
      </c>
      <c r="L1180" s="15">
        <f t="shared" si="183"/>
        <v>-5.2878370020486534E-4</v>
      </c>
      <c r="M1180" s="19" t="str">
        <f t="shared" si="187"/>
        <v>Compra</v>
      </c>
      <c r="N1180" s="10">
        <f t="shared" si="188"/>
        <v>-5.5248618784531356E-4</v>
      </c>
      <c r="O1180" s="5">
        <f t="shared" si="186"/>
        <v>0.21583670335231131</v>
      </c>
      <c r="P1180" s="5"/>
      <c r="Q1180" s="5"/>
      <c r="R1180" s="5"/>
    </row>
    <row r="1181" spans="1:18" x14ac:dyDescent="0.25">
      <c r="A1181" s="3">
        <v>40238</v>
      </c>
      <c r="B1181" s="1">
        <v>1822</v>
      </c>
      <c r="C1181" s="1">
        <v>1825.5</v>
      </c>
      <c r="D1181" s="1">
        <v>1806</v>
      </c>
      <c r="E1181" s="1">
        <v>1809</v>
      </c>
      <c r="F1181" s="10">
        <f t="shared" si="184"/>
        <v>-5.5248618784531356E-4</v>
      </c>
      <c r="G1181" s="1">
        <f t="shared" si="189"/>
        <v>0.27062388360437167</v>
      </c>
      <c r="H1181" s="15">
        <f t="shared" si="185"/>
        <v>-8.2191780821917471E-3</v>
      </c>
      <c r="I1181" s="10">
        <f t="shared" si="180"/>
        <v>-7.1350164654225834E-3</v>
      </c>
      <c r="J1181" s="15">
        <f t="shared" si="181"/>
        <v>-3.3167495854062867E-3</v>
      </c>
      <c r="K1181" s="1">
        <f t="shared" si="182"/>
        <v>6.7984418030828911E-4</v>
      </c>
      <c r="L1181" s="15">
        <f t="shared" si="183"/>
        <v>-3.9965937657145756E-3</v>
      </c>
      <c r="M1181" s="19" t="str">
        <f t="shared" si="187"/>
        <v>Compra</v>
      </c>
      <c r="N1181" s="10">
        <f t="shared" si="188"/>
        <v>-3.3167495854062867E-3</v>
      </c>
      <c r="O1181" s="5">
        <f t="shared" si="186"/>
        <v>0.21251995376690502</v>
      </c>
      <c r="P1181" s="5"/>
      <c r="Q1181" s="5"/>
      <c r="R1181" s="5"/>
    </row>
    <row r="1182" spans="1:18" x14ac:dyDescent="0.25">
      <c r="A1182" s="3">
        <v>40239</v>
      </c>
      <c r="B1182" s="1">
        <v>1807.5</v>
      </c>
      <c r="C1182" s="1">
        <v>1807.5</v>
      </c>
      <c r="D1182" s="1">
        <v>1792</v>
      </c>
      <c r="E1182" s="1">
        <v>1803</v>
      </c>
      <c r="F1182" s="10">
        <f t="shared" si="184"/>
        <v>-3.3167495854062867E-3</v>
      </c>
      <c r="G1182" s="1">
        <f t="shared" si="189"/>
        <v>-2.5233230667074467E-2</v>
      </c>
      <c r="H1182" s="15">
        <f t="shared" si="185"/>
        <v>-5.5248618784531356E-4</v>
      </c>
      <c r="I1182" s="10">
        <f t="shared" si="180"/>
        <v>-2.4896265560165887E-3</v>
      </c>
      <c r="J1182" s="15">
        <f t="shared" si="181"/>
        <v>-2.7731558513588439E-4</v>
      </c>
      <c r="K1182" s="1">
        <f t="shared" si="182"/>
        <v>-7.4460042257602828E-5</v>
      </c>
      <c r="L1182" s="15">
        <f t="shared" si="183"/>
        <v>-2.0285554287828155E-4</v>
      </c>
      <c r="M1182" s="19" t="str">
        <f t="shared" si="187"/>
        <v>Compra</v>
      </c>
      <c r="N1182" s="10">
        <f t="shared" si="188"/>
        <v>-2.7731558513588439E-4</v>
      </c>
      <c r="O1182" s="5">
        <f t="shared" si="186"/>
        <v>0.21224263818176914</v>
      </c>
      <c r="P1182" s="5"/>
      <c r="Q1182" s="5"/>
      <c r="R1182" s="5"/>
    </row>
    <row r="1183" spans="1:18" x14ac:dyDescent="0.25">
      <c r="A1183" s="3">
        <v>40240</v>
      </c>
      <c r="B1183" s="1">
        <v>1798</v>
      </c>
      <c r="C1183" s="1">
        <v>1804</v>
      </c>
      <c r="D1183" s="1">
        <v>1785</v>
      </c>
      <c r="E1183" s="1">
        <v>1802.5</v>
      </c>
      <c r="F1183" s="10">
        <f t="shared" si="184"/>
        <v>-2.7731558513588439E-4</v>
      </c>
      <c r="G1183" s="1">
        <f t="shared" si="189"/>
        <v>-0.54078518959590482</v>
      </c>
      <c r="H1183" s="15">
        <f t="shared" si="185"/>
        <v>-3.3167495854062867E-3</v>
      </c>
      <c r="I1183" s="10">
        <f t="shared" si="180"/>
        <v>2.5027808676307828E-3</v>
      </c>
      <c r="J1183" s="15">
        <f t="shared" si="181"/>
        <v>-2.2191400832177743E-3</v>
      </c>
      <c r="K1183" s="1">
        <f t="shared" si="182"/>
        <v>9.6802002382551322E-5</v>
      </c>
      <c r="L1183" s="15">
        <f t="shared" si="183"/>
        <v>-2.3159420856003255E-3</v>
      </c>
      <c r="M1183" s="19" t="str">
        <f t="shared" si="187"/>
        <v>Compra</v>
      </c>
      <c r="N1183" s="10">
        <f t="shared" si="188"/>
        <v>-2.2191400832177743E-3</v>
      </c>
      <c r="O1183" s="5">
        <f t="shared" si="186"/>
        <v>0.21002349809855136</v>
      </c>
      <c r="P1183" s="5"/>
      <c r="Q1183" s="5"/>
      <c r="R1183" s="5"/>
    </row>
    <row r="1184" spans="1:18" x14ac:dyDescent="0.25">
      <c r="A1184" s="3">
        <v>40241</v>
      </c>
      <c r="B1184" s="1">
        <v>1802.5</v>
      </c>
      <c r="C1184" s="1">
        <v>1805</v>
      </c>
      <c r="D1184" s="1">
        <v>1792</v>
      </c>
      <c r="E1184" s="1">
        <v>1798.5</v>
      </c>
      <c r="F1184" s="10">
        <f t="shared" si="184"/>
        <v>-2.2191400832177743E-3</v>
      </c>
      <c r="G1184" s="1">
        <f t="shared" si="189"/>
        <v>-0.55044575819343478</v>
      </c>
      <c r="H1184" s="15">
        <f t="shared" si="185"/>
        <v>-2.7731558513588439E-4</v>
      </c>
      <c r="I1184" s="10">
        <f t="shared" si="180"/>
        <v>-2.2191400832177743E-3</v>
      </c>
      <c r="J1184" s="15">
        <f t="shared" si="181"/>
        <v>-6.3942174033917443E-3</v>
      </c>
      <c r="K1184" s="1">
        <f t="shared" si="182"/>
        <v>-5.7632396420427165E-5</v>
      </c>
      <c r="L1184" s="15">
        <f t="shared" si="183"/>
        <v>-6.3365850069713172E-3</v>
      </c>
      <c r="M1184" s="19" t="str">
        <f t="shared" si="187"/>
        <v>Compra</v>
      </c>
      <c r="N1184" s="10">
        <f t="shared" si="188"/>
        <v>-6.3942174033917443E-3</v>
      </c>
      <c r="O1184" s="5">
        <f t="shared" si="186"/>
        <v>0.20362928069515962</v>
      </c>
      <c r="P1184" s="5"/>
      <c r="Q1184" s="5"/>
      <c r="R1184" s="5"/>
    </row>
    <row r="1185" spans="1:18" x14ac:dyDescent="0.25">
      <c r="A1185" s="3">
        <v>40242</v>
      </c>
      <c r="B1185" s="1">
        <v>1794</v>
      </c>
      <c r="C1185" s="1">
        <v>1799</v>
      </c>
      <c r="D1185" s="1">
        <v>1785.5</v>
      </c>
      <c r="E1185" s="1">
        <v>1787</v>
      </c>
      <c r="F1185" s="10">
        <f t="shared" si="184"/>
        <v>-6.3942174033917443E-3</v>
      </c>
      <c r="G1185" s="1">
        <f t="shared" si="189"/>
        <v>-0.36598455060129526</v>
      </c>
      <c r="H1185" s="15">
        <f t="shared" si="185"/>
        <v>-2.2191400832177743E-3</v>
      </c>
      <c r="I1185" s="10">
        <f t="shared" si="180"/>
        <v>-3.9018952062430667E-3</v>
      </c>
      <c r="J1185" s="15">
        <f t="shared" si="181"/>
        <v>5.0363738108560874E-3</v>
      </c>
      <c r="K1185" s="1">
        <f t="shared" si="182"/>
        <v>1.3545443267629886E-4</v>
      </c>
      <c r="L1185" s="15">
        <f t="shared" si="183"/>
        <v>4.9009193781797888E-3</v>
      </c>
      <c r="M1185" s="19" t="str">
        <f t="shared" si="187"/>
        <v>Compra</v>
      </c>
      <c r="N1185" s="10">
        <f t="shared" si="188"/>
        <v>5.0363738108560874E-3</v>
      </c>
      <c r="O1185" s="5">
        <f t="shared" si="186"/>
        <v>0.20866565450601571</v>
      </c>
      <c r="P1185" s="5"/>
      <c r="Q1185" s="5"/>
      <c r="R1185" s="5"/>
    </row>
    <row r="1186" spans="1:18" x14ac:dyDescent="0.25">
      <c r="A1186" s="3">
        <v>40245</v>
      </c>
      <c r="B1186" s="1">
        <v>1781</v>
      </c>
      <c r="C1186" s="1">
        <v>1799.5</v>
      </c>
      <c r="D1186" s="1">
        <v>1779.5</v>
      </c>
      <c r="E1186" s="1">
        <v>1796</v>
      </c>
      <c r="F1186" s="10">
        <f t="shared" si="184"/>
        <v>5.0363738108560874E-3</v>
      </c>
      <c r="G1186" s="1">
        <f t="shared" si="189"/>
        <v>-1.3376391640584093</v>
      </c>
      <c r="H1186" s="15">
        <f t="shared" si="185"/>
        <v>-6.3942174033917443E-3</v>
      </c>
      <c r="I1186" s="10">
        <f t="shared" si="180"/>
        <v>8.4222346996070119E-3</v>
      </c>
      <c r="J1186" s="15">
        <f t="shared" si="181"/>
        <v>-7.2383073496659067E-3</v>
      </c>
      <c r="K1186" s="1">
        <f t="shared" si="182"/>
        <v>2.9904472254818442E-4</v>
      </c>
      <c r="L1186" s="15">
        <f t="shared" si="183"/>
        <v>-7.5373520722140912E-3</v>
      </c>
      <c r="M1186" s="19" t="str">
        <f t="shared" si="187"/>
        <v>Compra</v>
      </c>
      <c r="N1186" s="10">
        <f t="shared" si="188"/>
        <v>-7.2383073496659067E-3</v>
      </c>
      <c r="O1186" s="5">
        <f t="shared" si="186"/>
        <v>0.2014273471563498</v>
      </c>
      <c r="P1186" s="5"/>
      <c r="Q1186" s="5"/>
      <c r="R1186" s="5"/>
    </row>
    <row r="1187" spans="1:18" x14ac:dyDescent="0.25">
      <c r="A1187" s="3">
        <v>40246</v>
      </c>
      <c r="B1187" s="1">
        <v>1804</v>
      </c>
      <c r="C1187" s="1">
        <v>1808.5</v>
      </c>
      <c r="D1187" s="1">
        <v>1783</v>
      </c>
      <c r="E1187" s="1">
        <v>1783</v>
      </c>
      <c r="F1187" s="10">
        <f t="shared" si="184"/>
        <v>-7.2383073496659067E-3</v>
      </c>
      <c r="G1187" s="1">
        <f t="shared" si="189"/>
        <v>-0.9565666058563731</v>
      </c>
      <c r="H1187" s="15">
        <f t="shared" si="185"/>
        <v>5.0363738108560874E-3</v>
      </c>
      <c r="I1187" s="10">
        <f t="shared" si="180"/>
        <v>-1.164079822616404E-2</v>
      </c>
      <c r="J1187" s="15">
        <f t="shared" si="181"/>
        <v>-2.8042624789680337E-3</v>
      </c>
      <c r="K1187" s="1">
        <f t="shared" si="182"/>
        <v>-2.6514725337459179E-4</v>
      </c>
      <c r="L1187" s="15">
        <f t="shared" si="183"/>
        <v>-2.5391152255934421E-3</v>
      </c>
      <c r="M1187" s="19" t="str">
        <f t="shared" si="187"/>
        <v>Compra</v>
      </c>
      <c r="N1187" s="10">
        <f t="shared" si="188"/>
        <v>-2.8042624789680337E-3</v>
      </c>
      <c r="O1187" s="5">
        <f t="shared" si="186"/>
        <v>0.19862308467738177</v>
      </c>
      <c r="P1187" s="5"/>
      <c r="Q1187" s="5"/>
      <c r="R1187" s="5"/>
    </row>
    <row r="1188" spans="1:18" x14ac:dyDescent="0.25">
      <c r="A1188" s="3">
        <v>40247</v>
      </c>
      <c r="B1188" s="1">
        <v>1780</v>
      </c>
      <c r="C1188" s="1">
        <v>1789</v>
      </c>
      <c r="D1188" s="1">
        <v>1773</v>
      </c>
      <c r="E1188" s="1">
        <v>1778</v>
      </c>
      <c r="F1188" s="10">
        <f t="shared" si="184"/>
        <v>-2.8042624789680337E-3</v>
      </c>
      <c r="G1188" s="1">
        <f t="shared" si="189"/>
        <v>-0.64391005219045128</v>
      </c>
      <c r="H1188" s="15">
        <f t="shared" si="185"/>
        <v>-7.2383073496659067E-3</v>
      </c>
      <c r="I1188" s="10">
        <f t="shared" si="180"/>
        <v>-1.1235955056180247E-3</v>
      </c>
      <c r="J1188" s="15">
        <f t="shared" si="181"/>
        <v>-3.937007874015741E-3</v>
      </c>
      <c r="K1188" s="1">
        <f t="shared" si="182"/>
        <v>5.3493836868615582E-4</v>
      </c>
      <c r="L1188" s="15">
        <f t="shared" si="183"/>
        <v>-4.4719462427018969E-3</v>
      </c>
      <c r="M1188" s="19" t="str">
        <f t="shared" si="187"/>
        <v>Compra</v>
      </c>
      <c r="N1188" s="10">
        <f t="shared" si="188"/>
        <v>-3.937007874015741E-3</v>
      </c>
      <c r="O1188" s="5">
        <f t="shared" si="186"/>
        <v>0.19468607680336603</v>
      </c>
      <c r="P1188" s="5"/>
      <c r="Q1188" s="5"/>
      <c r="R1188" s="5"/>
    </row>
    <row r="1189" spans="1:18" x14ac:dyDescent="0.25">
      <c r="A1189" s="3">
        <v>40248</v>
      </c>
      <c r="B1189" s="1">
        <v>1777</v>
      </c>
      <c r="C1189" s="1">
        <v>1782.5</v>
      </c>
      <c r="D1189" s="1">
        <v>1770</v>
      </c>
      <c r="E1189" s="1">
        <v>1771</v>
      </c>
      <c r="F1189" s="10">
        <f t="shared" si="184"/>
        <v>-3.937007874015741E-3</v>
      </c>
      <c r="G1189" s="1">
        <f t="shared" si="189"/>
        <v>-0.68806519299733815</v>
      </c>
      <c r="H1189" s="15">
        <f t="shared" si="185"/>
        <v>-2.8042624789680337E-3</v>
      </c>
      <c r="I1189" s="10">
        <f t="shared" si="180"/>
        <v>-3.3764772087788719E-3</v>
      </c>
      <c r="J1189" s="15">
        <f t="shared" si="181"/>
        <v>-1.4116318464144628E-3</v>
      </c>
      <c r="K1189" s="1">
        <f t="shared" si="182"/>
        <v>2.0337388026712684E-4</v>
      </c>
      <c r="L1189" s="15">
        <f t="shared" si="183"/>
        <v>-1.6150057266815896E-3</v>
      </c>
      <c r="M1189" s="19" t="str">
        <f t="shared" si="187"/>
        <v>Compra</v>
      </c>
      <c r="N1189" s="10">
        <f t="shared" si="188"/>
        <v>-1.4116318464144628E-3</v>
      </c>
      <c r="O1189" s="5">
        <f t="shared" si="186"/>
        <v>0.19327444495695156</v>
      </c>
      <c r="P1189" s="5"/>
      <c r="Q1189" s="5"/>
      <c r="R1189" s="5"/>
    </row>
    <row r="1190" spans="1:18" x14ac:dyDescent="0.25">
      <c r="A1190" s="3">
        <v>40249</v>
      </c>
      <c r="B1190" s="1">
        <v>1766.5</v>
      </c>
      <c r="C1190" s="1">
        <v>1775</v>
      </c>
      <c r="D1190" s="1">
        <v>1763.5</v>
      </c>
      <c r="E1190" s="1">
        <v>1768.5</v>
      </c>
      <c r="F1190" s="10">
        <f t="shared" si="184"/>
        <v>-1.4116318464144628E-3</v>
      </c>
      <c r="G1190" s="1">
        <f t="shared" si="189"/>
        <v>-0.66896729200566496</v>
      </c>
      <c r="H1190" s="15">
        <f t="shared" si="185"/>
        <v>-3.937007874015741E-3</v>
      </c>
      <c r="I1190" s="10">
        <f t="shared" si="180"/>
        <v>1.1321822813472604E-3</v>
      </c>
      <c r="J1190" s="15">
        <f t="shared" si="181"/>
        <v>1.4136273678257982E-3</v>
      </c>
      <c r="K1190" s="1">
        <f t="shared" si="182"/>
        <v>1.9491149226658422E-4</v>
      </c>
      <c r="L1190" s="15">
        <f t="shared" si="183"/>
        <v>1.2187158755592141E-3</v>
      </c>
      <c r="M1190" s="19" t="str">
        <f t="shared" si="187"/>
        <v>Compra</v>
      </c>
      <c r="N1190" s="10">
        <f t="shared" si="188"/>
        <v>1.4136273678257982E-3</v>
      </c>
      <c r="O1190" s="5">
        <f t="shared" si="186"/>
        <v>0.19468807232477736</v>
      </c>
      <c r="P1190" s="5"/>
      <c r="Q1190" s="5"/>
      <c r="R1190" s="5"/>
    </row>
    <row r="1191" spans="1:18" x14ac:dyDescent="0.25">
      <c r="A1191" s="3">
        <v>40252</v>
      </c>
      <c r="B1191" s="1">
        <v>1773</v>
      </c>
      <c r="C1191" s="1">
        <v>1774.5</v>
      </c>
      <c r="D1191" s="1">
        <v>1766</v>
      </c>
      <c r="E1191" s="1">
        <v>1771</v>
      </c>
      <c r="F1191" s="10">
        <f t="shared" si="184"/>
        <v>1.4136273678257982E-3</v>
      </c>
      <c r="G1191" s="1">
        <f t="shared" si="189"/>
        <v>-0.37346931556017721</v>
      </c>
      <c r="H1191" s="15">
        <f t="shared" si="185"/>
        <v>-1.4116318464144628E-3</v>
      </c>
      <c r="I1191" s="10">
        <f t="shared" si="180"/>
        <v>-1.1280315848843925E-3</v>
      </c>
      <c r="J1191" s="15">
        <f t="shared" si="181"/>
        <v>5.6465273856587395E-4</v>
      </c>
      <c r="K1191" s="1">
        <f t="shared" si="182"/>
        <v>1.6692009836222083E-7</v>
      </c>
      <c r="L1191" s="15">
        <f t="shared" si="183"/>
        <v>5.6448581846751174E-4</v>
      </c>
      <c r="M1191" s="19" t="str">
        <f t="shared" si="187"/>
        <v>Compra</v>
      </c>
      <c r="N1191" s="10">
        <f t="shared" si="188"/>
        <v>5.6465273856587395E-4</v>
      </c>
      <c r="O1191" s="5">
        <f t="shared" si="186"/>
        <v>0.19525272506334324</v>
      </c>
      <c r="P1191" s="5"/>
      <c r="Q1191" s="5"/>
      <c r="R1191" s="5"/>
    </row>
    <row r="1192" spans="1:18" x14ac:dyDescent="0.25">
      <c r="A1192" s="3">
        <v>40253</v>
      </c>
      <c r="B1192" s="1">
        <v>1766</v>
      </c>
      <c r="C1192" s="1">
        <v>1776.5</v>
      </c>
      <c r="D1192" s="1">
        <v>1766</v>
      </c>
      <c r="E1192" s="1">
        <v>1772</v>
      </c>
      <c r="F1192" s="10">
        <f t="shared" si="184"/>
        <v>5.6465273856587395E-4</v>
      </c>
      <c r="G1192" s="1">
        <f t="shared" si="189"/>
        <v>0.45330628514589566</v>
      </c>
      <c r="H1192" s="15">
        <f t="shared" si="185"/>
        <v>1.4136273678257982E-3</v>
      </c>
      <c r="I1192" s="10">
        <f t="shared" si="180"/>
        <v>3.3975084937711841E-3</v>
      </c>
      <c r="J1192" s="15">
        <f t="shared" si="181"/>
        <v>-1.1286681715575453E-3</v>
      </c>
      <c r="K1192" s="1">
        <f t="shared" si="182"/>
        <v>-4.2821779360372467E-4</v>
      </c>
      <c r="L1192" s="15">
        <f t="shared" si="183"/>
        <v>-7.0045037795382062E-4</v>
      </c>
      <c r="M1192" s="19" t="str">
        <f t="shared" si="187"/>
        <v>Compra</v>
      </c>
      <c r="N1192" s="10">
        <f t="shared" si="188"/>
        <v>-1.1286681715575453E-3</v>
      </c>
      <c r="O1192" s="5">
        <f t="shared" si="186"/>
        <v>0.19412405689178569</v>
      </c>
      <c r="P1192" s="5"/>
      <c r="Q1192" s="5"/>
      <c r="R1192" s="5"/>
    </row>
    <row r="1193" spans="1:18" x14ac:dyDescent="0.25">
      <c r="A1193" s="3">
        <v>40254</v>
      </c>
      <c r="B1193" s="1">
        <v>1778</v>
      </c>
      <c r="C1193" s="1">
        <v>1778</v>
      </c>
      <c r="D1193" s="1">
        <v>1764</v>
      </c>
      <c r="E1193" s="1">
        <v>1770</v>
      </c>
      <c r="F1193" s="10">
        <f t="shared" si="184"/>
        <v>-1.1286681715575453E-3</v>
      </c>
      <c r="G1193" s="1">
        <f t="shared" si="189"/>
        <v>0.4592554223005848</v>
      </c>
      <c r="H1193" s="15">
        <f t="shared" si="185"/>
        <v>5.6465273856587395E-4</v>
      </c>
      <c r="I1193" s="10">
        <f t="shared" si="180"/>
        <v>-4.4994375703036882E-3</v>
      </c>
      <c r="J1193" s="15">
        <f t="shared" si="181"/>
        <v>1.4124293785310771E-2</v>
      </c>
      <c r="K1193" s="1">
        <f t="shared" si="182"/>
        <v>-1.6872310375072428E-4</v>
      </c>
      <c r="L1193" s="15">
        <f t="shared" si="183"/>
        <v>1.4293016889061495E-2</v>
      </c>
      <c r="M1193" s="19" t="str">
        <f t="shared" si="187"/>
        <v>Compra</v>
      </c>
      <c r="N1193" s="10">
        <f t="shared" si="188"/>
        <v>1.4124293785310771E-2</v>
      </c>
      <c r="O1193" s="5">
        <f t="shared" si="186"/>
        <v>0.20824835067709646</v>
      </c>
      <c r="P1193" s="5"/>
      <c r="Q1193" s="5"/>
      <c r="R1193" s="5"/>
    </row>
    <row r="1194" spans="1:18" x14ac:dyDescent="0.25">
      <c r="A1194" s="3">
        <v>40255</v>
      </c>
      <c r="B1194" s="1">
        <v>1785</v>
      </c>
      <c r="C1194" s="1">
        <v>1797</v>
      </c>
      <c r="D1194" s="1">
        <v>1775.5</v>
      </c>
      <c r="E1194" s="1">
        <v>1795</v>
      </c>
      <c r="F1194" s="10">
        <f t="shared" si="184"/>
        <v>1.4124293785310771E-2</v>
      </c>
      <c r="G1194" s="1">
        <f t="shared" si="189"/>
        <v>-8.9484441710651176E-4</v>
      </c>
      <c r="H1194" s="15">
        <f t="shared" si="185"/>
        <v>-1.1286681715575453E-3</v>
      </c>
      <c r="I1194" s="10">
        <f t="shared" si="180"/>
        <v>5.6022408963585235E-3</v>
      </c>
      <c r="J1194" s="15">
        <f t="shared" si="181"/>
        <v>5.8495821727020392E-3</v>
      </c>
      <c r="K1194" s="1">
        <f t="shared" si="182"/>
        <v>-2.1639499529688364E-4</v>
      </c>
      <c r="L1194" s="15">
        <f t="shared" si="183"/>
        <v>6.0659771679989231E-3</v>
      </c>
      <c r="M1194" s="19" t="str">
        <f t="shared" si="187"/>
        <v>Venda</v>
      </c>
      <c r="N1194" s="10">
        <f t="shared" si="188"/>
        <v>-5.8495821727020392E-3</v>
      </c>
      <c r="O1194" s="5">
        <f t="shared" si="186"/>
        <v>0.20239876850439442</v>
      </c>
      <c r="P1194" s="5"/>
      <c r="Q1194" s="5"/>
      <c r="R1194" s="5"/>
    </row>
    <row r="1195" spans="1:18" x14ac:dyDescent="0.25">
      <c r="A1195" s="3">
        <v>40256</v>
      </c>
      <c r="B1195" s="1">
        <v>1800</v>
      </c>
      <c r="C1195" s="1">
        <v>1806</v>
      </c>
      <c r="D1195" s="1">
        <v>1792</v>
      </c>
      <c r="E1195" s="1">
        <v>1805.5</v>
      </c>
      <c r="F1195" s="10">
        <f t="shared" si="184"/>
        <v>5.8495821727020392E-3</v>
      </c>
      <c r="G1195" s="1">
        <f t="shared" si="189"/>
        <v>4.9688453629693208E-2</v>
      </c>
      <c r="H1195" s="15">
        <f t="shared" si="185"/>
        <v>1.4124293785310771E-2</v>
      </c>
      <c r="I1195" s="10">
        <f t="shared" si="180"/>
        <v>3.0555555555555891E-3</v>
      </c>
      <c r="J1195" s="15">
        <f t="shared" si="181"/>
        <v>-7.2002215452783291E-3</v>
      </c>
      <c r="K1195" s="1">
        <f t="shared" si="182"/>
        <v>-1.4975166550634229E-3</v>
      </c>
      <c r="L1195" s="15">
        <f t="shared" si="183"/>
        <v>-5.7027048902149064E-3</v>
      </c>
      <c r="M1195" s="19" t="str">
        <f t="shared" si="187"/>
        <v>Compra</v>
      </c>
      <c r="N1195" s="10">
        <f t="shared" si="188"/>
        <v>-7.2002215452783291E-3</v>
      </c>
      <c r="O1195" s="5">
        <f t="shared" si="186"/>
        <v>0.19519854695911609</v>
      </c>
      <c r="P1195" s="5"/>
      <c r="Q1195" s="5"/>
      <c r="R1195" s="5"/>
    </row>
    <row r="1196" spans="1:18" x14ac:dyDescent="0.25">
      <c r="A1196" s="3">
        <v>40259</v>
      </c>
      <c r="B1196" s="1">
        <v>1813.5</v>
      </c>
      <c r="C1196" s="1">
        <v>1816</v>
      </c>
      <c r="D1196" s="1">
        <v>1792</v>
      </c>
      <c r="E1196" s="1">
        <v>1792.5</v>
      </c>
      <c r="F1196" s="10">
        <f t="shared" si="184"/>
        <v>-7.2002215452783291E-3</v>
      </c>
      <c r="G1196" s="1">
        <f t="shared" si="189"/>
        <v>-0.17350989020309948</v>
      </c>
      <c r="H1196" s="15">
        <f t="shared" si="185"/>
        <v>5.8495821727020392E-3</v>
      </c>
      <c r="I1196" s="10">
        <f t="shared" si="180"/>
        <v>-1.1579818031430933E-2</v>
      </c>
      <c r="J1196" s="15">
        <f t="shared" si="181"/>
        <v>-7.8103207810320541E-3</v>
      </c>
      <c r="K1196" s="1">
        <f t="shared" si="182"/>
        <v>-4.083481397931064E-4</v>
      </c>
      <c r="L1196" s="15">
        <f t="shared" si="183"/>
        <v>-7.4019726412389479E-3</v>
      </c>
      <c r="M1196" s="19" t="str">
        <f t="shared" si="187"/>
        <v>Compra</v>
      </c>
      <c r="N1196" s="10">
        <f t="shared" si="188"/>
        <v>-7.8103207810320541E-3</v>
      </c>
      <c r="O1196" s="5">
        <f t="shared" si="186"/>
        <v>0.18738822617808404</v>
      </c>
      <c r="P1196" s="5"/>
      <c r="Q1196" s="5"/>
      <c r="R1196" s="5"/>
    </row>
    <row r="1197" spans="1:18" x14ac:dyDescent="0.25">
      <c r="A1197" s="3">
        <v>40260</v>
      </c>
      <c r="B1197" s="1">
        <v>1797</v>
      </c>
      <c r="C1197" s="1">
        <v>1797.5</v>
      </c>
      <c r="D1197" s="1">
        <v>1778.5</v>
      </c>
      <c r="E1197" s="1">
        <v>1778.5</v>
      </c>
      <c r="F1197" s="10">
        <f t="shared" si="184"/>
        <v>-7.8103207810320541E-3</v>
      </c>
      <c r="G1197" s="1">
        <f t="shared" si="189"/>
        <v>0.27511330462958189</v>
      </c>
      <c r="H1197" s="15">
        <f t="shared" si="185"/>
        <v>-7.2002215452783291E-3</v>
      </c>
      <c r="I1197" s="10">
        <f t="shared" si="180"/>
        <v>-1.029493600445186E-2</v>
      </c>
      <c r="J1197" s="15">
        <f t="shared" si="181"/>
        <v>1.4337925217880132E-2</v>
      </c>
      <c r="K1197" s="1">
        <f t="shared" si="182"/>
        <v>6.6444567576183955E-4</v>
      </c>
      <c r="L1197" s="15">
        <f t="shared" si="183"/>
        <v>1.3673479542118292E-2</v>
      </c>
      <c r="M1197" s="19" t="str">
        <f t="shared" si="187"/>
        <v>Compra</v>
      </c>
      <c r="N1197" s="10">
        <f t="shared" si="188"/>
        <v>1.4337925217880132E-2</v>
      </c>
      <c r="O1197" s="5">
        <f t="shared" si="186"/>
        <v>0.20172615139596417</v>
      </c>
      <c r="P1197" s="5"/>
      <c r="Q1197" s="5"/>
      <c r="R1197" s="5"/>
    </row>
    <row r="1198" spans="1:18" x14ac:dyDescent="0.25">
      <c r="A1198" s="3">
        <v>40261</v>
      </c>
      <c r="B1198" s="1">
        <v>1787.5</v>
      </c>
      <c r="C1198" s="1">
        <v>1804.5</v>
      </c>
      <c r="D1198" s="1">
        <v>1784</v>
      </c>
      <c r="E1198" s="1">
        <v>1804</v>
      </c>
      <c r="F1198" s="10">
        <f t="shared" si="184"/>
        <v>1.4337925217880132E-2</v>
      </c>
      <c r="G1198" s="1">
        <f t="shared" si="189"/>
        <v>-0.13334445111505153</v>
      </c>
      <c r="H1198" s="15">
        <f t="shared" si="185"/>
        <v>-7.8103207810320541E-3</v>
      </c>
      <c r="I1198" s="10">
        <f t="shared" si="180"/>
        <v>9.2307692307691536E-3</v>
      </c>
      <c r="J1198" s="15">
        <f t="shared" si="181"/>
        <v>9.1463414634145312E-3</v>
      </c>
      <c r="K1198" s="1">
        <f t="shared" si="182"/>
        <v>2.956648031142826E-4</v>
      </c>
      <c r="L1198" s="15">
        <f t="shared" si="183"/>
        <v>8.8506766603002485E-3</v>
      </c>
      <c r="M1198" s="19" t="str">
        <f t="shared" si="187"/>
        <v>Compra</v>
      </c>
      <c r="N1198" s="10">
        <f t="shared" si="188"/>
        <v>9.1463414634145312E-3</v>
      </c>
      <c r="O1198" s="5">
        <f t="shared" si="186"/>
        <v>0.2108724928593787</v>
      </c>
      <c r="P1198" s="5"/>
      <c r="Q1198" s="5"/>
      <c r="R1198" s="5"/>
    </row>
    <row r="1199" spans="1:18" x14ac:dyDescent="0.25">
      <c r="A1199" s="3">
        <v>40262</v>
      </c>
      <c r="B1199" s="1">
        <v>1794</v>
      </c>
      <c r="C1199" s="1">
        <v>1821</v>
      </c>
      <c r="D1199" s="1">
        <v>1793</v>
      </c>
      <c r="E1199" s="1">
        <v>1820.5</v>
      </c>
      <c r="F1199" s="10">
        <f t="shared" si="184"/>
        <v>9.1463414634145312E-3</v>
      </c>
      <c r="G1199" s="1">
        <f t="shared" si="189"/>
        <v>0.12688414944545393</v>
      </c>
      <c r="H1199" s="15">
        <f t="shared" si="185"/>
        <v>1.4337925217880132E-2</v>
      </c>
      <c r="I1199" s="10">
        <f t="shared" si="180"/>
        <v>1.4771460423634419E-2</v>
      </c>
      <c r="J1199" s="15">
        <f t="shared" si="181"/>
        <v>1.9225487503433669E-3</v>
      </c>
      <c r="K1199" s="1">
        <f t="shared" si="182"/>
        <v>-1.7986089020707288E-3</v>
      </c>
      <c r="L1199" s="15">
        <f t="shared" si="183"/>
        <v>3.7211576524140959E-3</v>
      </c>
      <c r="M1199" s="19" t="str">
        <f t="shared" si="187"/>
        <v>Compra</v>
      </c>
      <c r="N1199" s="10">
        <f t="shared" si="188"/>
        <v>1.9225487503433669E-3</v>
      </c>
      <c r="O1199" s="5">
        <f t="shared" si="186"/>
        <v>0.21279504160972207</v>
      </c>
      <c r="P1199" s="5"/>
      <c r="Q1199" s="5"/>
      <c r="R1199" s="5"/>
    </row>
    <row r="1200" spans="1:18" x14ac:dyDescent="0.25">
      <c r="A1200" s="3">
        <v>40263</v>
      </c>
      <c r="B1200" s="1">
        <v>1813</v>
      </c>
      <c r="C1200" s="1">
        <v>1832</v>
      </c>
      <c r="D1200" s="1">
        <v>1810</v>
      </c>
      <c r="E1200" s="1">
        <v>1824</v>
      </c>
      <c r="F1200" s="10">
        <f t="shared" si="184"/>
        <v>1.9225487503433669E-3</v>
      </c>
      <c r="G1200" s="1">
        <f t="shared" si="189"/>
        <v>5.3321581500190181E-2</v>
      </c>
      <c r="H1200" s="15">
        <f t="shared" si="185"/>
        <v>9.1463414634145312E-3</v>
      </c>
      <c r="I1200" s="10">
        <f t="shared" si="180"/>
        <v>6.0672917815773886E-3</v>
      </c>
      <c r="J1200" s="15">
        <f t="shared" si="181"/>
        <v>-1.5625E-2</v>
      </c>
      <c r="K1200" s="1">
        <f t="shared" si="182"/>
        <v>-1.132486454643233E-3</v>
      </c>
      <c r="L1200" s="15">
        <f t="shared" si="183"/>
        <v>-1.4492513545356767E-2</v>
      </c>
      <c r="M1200" s="19" t="str">
        <f t="shared" si="187"/>
        <v>Compra</v>
      </c>
      <c r="N1200" s="10">
        <f t="shared" si="188"/>
        <v>-1.5625E-2</v>
      </c>
      <c r="O1200" s="5">
        <f t="shared" si="186"/>
        <v>0.19717004160972207</v>
      </c>
      <c r="P1200" s="5"/>
      <c r="Q1200" s="5"/>
      <c r="R1200" s="5"/>
    </row>
    <row r="1201" spans="1:18" x14ac:dyDescent="0.25">
      <c r="A1201" s="3">
        <v>40266</v>
      </c>
      <c r="B1201" s="1">
        <v>1812</v>
      </c>
      <c r="C1201" s="1">
        <v>1815</v>
      </c>
      <c r="D1201" s="1">
        <v>1795.5</v>
      </c>
      <c r="E1201" s="1">
        <v>1795.5</v>
      </c>
      <c r="F1201" s="10">
        <f t="shared" si="184"/>
        <v>-1.5625E-2</v>
      </c>
      <c r="G1201" s="1">
        <f t="shared" si="189"/>
        <v>0.15315934363638392</v>
      </c>
      <c r="H1201" s="15">
        <f t="shared" si="185"/>
        <v>1.9225487503433669E-3</v>
      </c>
      <c r="I1201" s="10">
        <f t="shared" si="180"/>
        <v>-9.1059602649006255E-3</v>
      </c>
      <c r="J1201" s="15">
        <f t="shared" si="181"/>
        <v>-3.0632135895294343E-3</v>
      </c>
      <c r="K1201" s="1">
        <f t="shared" si="182"/>
        <v>-1.5184269465666985E-4</v>
      </c>
      <c r="L1201" s="15">
        <f t="shared" si="183"/>
        <v>-2.9113708948727644E-3</v>
      </c>
      <c r="M1201" s="19" t="str">
        <f t="shared" si="187"/>
        <v>Compra</v>
      </c>
      <c r="N1201" s="10">
        <f t="shared" si="188"/>
        <v>-3.0632135895294343E-3</v>
      </c>
      <c r="O1201" s="5">
        <f t="shared" si="186"/>
        <v>0.19410682802019263</v>
      </c>
      <c r="P1201" s="5"/>
      <c r="Q1201" s="5"/>
      <c r="R1201" s="5"/>
    </row>
    <row r="1202" spans="1:18" x14ac:dyDescent="0.25">
      <c r="A1202" s="3">
        <v>40267</v>
      </c>
      <c r="B1202" s="1">
        <v>1790.5</v>
      </c>
      <c r="C1202" s="1">
        <v>1800</v>
      </c>
      <c r="D1202" s="1">
        <v>1789</v>
      </c>
      <c r="E1202" s="1">
        <v>1790</v>
      </c>
      <c r="F1202" s="10">
        <f t="shared" si="184"/>
        <v>-3.0632135895294343E-3</v>
      </c>
      <c r="G1202" s="1">
        <f t="shared" si="189"/>
        <v>8.6915248047515853E-2</v>
      </c>
      <c r="H1202" s="15">
        <f t="shared" si="185"/>
        <v>-1.5625E-2</v>
      </c>
      <c r="I1202" s="10">
        <f t="shared" si="180"/>
        <v>-2.7925160569675089E-4</v>
      </c>
      <c r="J1202" s="15">
        <f t="shared" si="181"/>
        <v>-5.3072625698323828E-3</v>
      </c>
      <c r="K1202" s="1">
        <f t="shared" si="182"/>
        <v>1.1841029591192554E-3</v>
      </c>
      <c r="L1202" s="15">
        <f t="shared" si="183"/>
        <v>-6.4913655289516384E-3</v>
      </c>
      <c r="M1202" s="19" t="str">
        <f t="shared" si="187"/>
        <v>Compra</v>
      </c>
      <c r="N1202" s="10">
        <f t="shared" si="188"/>
        <v>-5.3072625698323828E-3</v>
      </c>
      <c r="O1202" s="5">
        <f t="shared" si="186"/>
        <v>0.18879956545036025</v>
      </c>
      <c r="P1202" s="5"/>
      <c r="Q1202" s="5"/>
      <c r="R1202" s="5"/>
    </row>
    <row r="1203" spans="1:18" x14ac:dyDescent="0.25">
      <c r="A1203" s="3">
        <v>40268</v>
      </c>
      <c r="B1203" s="1">
        <v>1786</v>
      </c>
      <c r="C1203" s="1">
        <v>1786.5</v>
      </c>
      <c r="D1203" s="1">
        <v>1779</v>
      </c>
      <c r="E1203" s="1">
        <v>1780.5</v>
      </c>
      <c r="F1203" s="10">
        <f t="shared" si="184"/>
        <v>-5.3072625698323828E-3</v>
      </c>
      <c r="G1203" s="1">
        <f t="shared" si="189"/>
        <v>0.37246902298743767</v>
      </c>
      <c r="H1203" s="15">
        <f t="shared" si="185"/>
        <v>-3.0632135895294343E-3</v>
      </c>
      <c r="I1203" s="10">
        <f t="shared" si="180"/>
        <v>-3.0795072788354361E-3</v>
      </c>
      <c r="J1203" s="15">
        <f t="shared" si="181"/>
        <v>-2.2465599550688387E-3</v>
      </c>
      <c r="K1203" s="1">
        <f t="shared" si="182"/>
        <v>1.2357847114066782E-4</v>
      </c>
      <c r="L1203" s="15">
        <f t="shared" si="183"/>
        <v>-2.3701384262095064E-3</v>
      </c>
      <c r="M1203" s="19" t="str">
        <f t="shared" si="187"/>
        <v>Compra</v>
      </c>
      <c r="N1203" s="10">
        <f t="shared" si="188"/>
        <v>-2.2465599550688387E-3</v>
      </c>
      <c r="O1203" s="5">
        <f t="shared" si="186"/>
        <v>0.18655300549529141</v>
      </c>
      <c r="P1203" s="5"/>
      <c r="Q1203" s="5"/>
      <c r="R1203" s="5"/>
    </row>
    <row r="1204" spans="1:18" x14ac:dyDescent="0.25">
      <c r="A1204" s="3">
        <v>40269</v>
      </c>
      <c r="B1204" s="1">
        <v>1788</v>
      </c>
      <c r="C1204" s="1">
        <v>1790</v>
      </c>
      <c r="D1204" s="1">
        <v>1774</v>
      </c>
      <c r="E1204" s="1">
        <v>1776.5</v>
      </c>
      <c r="F1204" s="10">
        <f t="shared" si="184"/>
        <v>-2.2465599550688387E-3</v>
      </c>
      <c r="G1204" s="1">
        <f t="shared" si="189"/>
        <v>2.1272330904629632E-3</v>
      </c>
      <c r="H1204" s="15">
        <f t="shared" si="185"/>
        <v>-5.3072625698323828E-3</v>
      </c>
      <c r="I1204" s="10">
        <f t="shared" si="180"/>
        <v>-6.4317673378075924E-3</v>
      </c>
      <c r="J1204" s="15">
        <f t="shared" si="181"/>
        <v>-2.8145229383619297E-3</v>
      </c>
      <c r="K1204" s="1">
        <f t="shared" si="182"/>
        <v>4.3235403882137545E-4</v>
      </c>
      <c r="L1204" s="15">
        <f t="shared" si="183"/>
        <v>-3.2468769771833053E-3</v>
      </c>
      <c r="M1204" s="19" t="str">
        <f t="shared" si="187"/>
        <v>Compra</v>
      </c>
      <c r="N1204" s="10">
        <f t="shared" si="188"/>
        <v>-2.8145229383619297E-3</v>
      </c>
      <c r="O1204" s="5">
        <f t="shared" si="186"/>
        <v>0.18373848255692948</v>
      </c>
      <c r="P1204" s="5"/>
      <c r="Q1204" s="5"/>
      <c r="R1204" s="5"/>
    </row>
    <row r="1205" spans="1:18" x14ac:dyDescent="0.25">
      <c r="A1205" s="3">
        <v>40273</v>
      </c>
      <c r="B1205" s="1">
        <v>1772</v>
      </c>
      <c r="C1205" s="1">
        <v>1773.5</v>
      </c>
      <c r="D1205" s="1">
        <v>1763</v>
      </c>
      <c r="E1205" s="1">
        <v>1771.5</v>
      </c>
      <c r="F1205" s="10">
        <f t="shared" si="184"/>
        <v>-2.8145229383619297E-3</v>
      </c>
      <c r="G1205" s="1">
        <f t="shared" si="189"/>
        <v>-0.51701191065062801</v>
      </c>
      <c r="H1205" s="15">
        <f t="shared" si="185"/>
        <v>-2.2465599550688387E-3</v>
      </c>
      <c r="I1205" s="10">
        <f t="shared" si="180"/>
        <v>-2.8216704288941408E-4</v>
      </c>
      <c r="J1205" s="15">
        <f t="shared" si="181"/>
        <v>-5.6449336720293397E-3</v>
      </c>
      <c r="K1205" s="1">
        <f t="shared" si="182"/>
        <v>6.6363009974305197E-5</v>
      </c>
      <c r="L1205" s="15">
        <f t="shared" si="183"/>
        <v>-5.7112966820036448E-3</v>
      </c>
      <c r="M1205" s="19" t="str">
        <f t="shared" si="187"/>
        <v>Compra</v>
      </c>
      <c r="N1205" s="10">
        <f t="shared" si="188"/>
        <v>-5.6449336720293397E-3</v>
      </c>
      <c r="O1205" s="5">
        <f t="shared" si="186"/>
        <v>0.17809354888490014</v>
      </c>
      <c r="P1205" s="5"/>
      <c r="Q1205" s="5"/>
      <c r="R1205" s="5"/>
    </row>
    <row r="1206" spans="1:18" x14ac:dyDescent="0.25">
      <c r="A1206" s="3">
        <v>40274</v>
      </c>
      <c r="B1206" s="1">
        <v>1776</v>
      </c>
      <c r="C1206" s="1">
        <v>1779.5</v>
      </c>
      <c r="D1206" s="1">
        <v>1761</v>
      </c>
      <c r="E1206" s="1">
        <v>1761.5</v>
      </c>
      <c r="F1206" s="10">
        <f t="shared" si="184"/>
        <v>-5.6449336720293397E-3</v>
      </c>
      <c r="G1206" s="1">
        <f t="shared" si="189"/>
        <v>-0.10020114381440506</v>
      </c>
      <c r="H1206" s="15">
        <f t="shared" si="185"/>
        <v>-2.8145229383619297E-3</v>
      </c>
      <c r="I1206" s="10">
        <f t="shared" si="180"/>
        <v>-8.1644144144144004E-3</v>
      </c>
      <c r="J1206" s="15">
        <f t="shared" si="181"/>
        <v>1.5611694578484325E-2</v>
      </c>
      <c r="K1206" s="1">
        <f t="shared" si="182"/>
        <v>2.6389167003685763E-4</v>
      </c>
      <c r="L1206" s="15">
        <f t="shared" si="183"/>
        <v>1.5347802908447467E-2</v>
      </c>
      <c r="M1206" s="19" t="str">
        <f t="shared" si="187"/>
        <v>Compra</v>
      </c>
      <c r="N1206" s="10">
        <f t="shared" si="188"/>
        <v>1.5611694578484325E-2</v>
      </c>
      <c r="O1206" s="5">
        <f t="shared" si="186"/>
        <v>0.19370524346338447</v>
      </c>
      <c r="P1206" s="5"/>
      <c r="Q1206" s="5"/>
      <c r="R1206" s="5"/>
    </row>
    <row r="1207" spans="1:18" x14ac:dyDescent="0.25">
      <c r="A1207" s="3">
        <v>40275</v>
      </c>
      <c r="B1207" s="1">
        <v>1767.5</v>
      </c>
      <c r="C1207" s="1">
        <v>1789.5</v>
      </c>
      <c r="D1207" s="1">
        <v>1762</v>
      </c>
      <c r="E1207" s="1">
        <v>1789</v>
      </c>
      <c r="F1207" s="10">
        <f t="shared" si="184"/>
        <v>1.5611694578484325E-2</v>
      </c>
      <c r="G1207" s="1">
        <f t="shared" si="189"/>
        <v>-4.0897148628190463</v>
      </c>
      <c r="H1207" s="15">
        <f t="shared" si="185"/>
        <v>-5.6449336720293397E-3</v>
      </c>
      <c r="I1207" s="10">
        <f t="shared" si="180"/>
        <v>1.2164073550212207E-2</v>
      </c>
      <c r="J1207" s="15">
        <f t="shared" si="181"/>
        <v>-2.7948574622693734E-4</v>
      </c>
      <c r="K1207" s="1">
        <f t="shared" si="182"/>
        <v>3.9325821208643859E-4</v>
      </c>
      <c r="L1207" s="15">
        <f t="shared" si="183"/>
        <v>-6.7274395831337587E-4</v>
      </c>
      <c r="M1207" s="19" t="str">
        <f t="shared" si="187"/>
        <v>Compra</v>
      </c>
      <c r="N1207" s="10">
        <f t="shared" si="188"/>
        <v>-2.7948574622693734E-4</v>
      </c>
      <c r="O1207" s="5">
        <f t="shared" si="186"/>
        <v>0.19342575771715753</v>
      </c>
      <c r="P1207" s="5"/>
      <c r="Q1207" s="5"/>
      <c r="R1207" s="5"/>
    </row>
    <row r="1208" spans="1:18" x14ac:dyDescent="0.25">
      <c r="A1208" s="3">
        <v>40276</v>
      </c>
      <c r="B1208" s="1">
        <v>1795</v>
      </c>
      <c r="C1208" s="1">
        <v>1797.5</v>
      </c>
      <c r="D1208" s="1">
        <v>1780</v>
      </c>
      <c r="E1208" s="1">
        <v>1788.5</v>
      </c>
      <c r="F1208" s="10">
        <f t="shared" si="184"/>
        <v>-2.7948574622693734E-4</v>
      </c>
      <c r="G1208" s="1">
        <f t="shared" si="189"/>
        <v>-0.18309427447099563</v>
      </c>
      <c r="H1208" s="15">
        <f t="shared" si="185"/>
        <v>1.5611694578484325E-2</v>
      </c>
      <c r="I1208" s="10">
        <f t="shared" si="180"/>
        <v>-3.6211699164345745E-3</v>
      </c>
      <c r="J1208" s="15">
        <f t="shared" si="181"/>
        <v>-9.5051719317864602E-3</v>
      </c>
      <c r="K1208" s="1">
        <f t="shared" si="182"/>
        <v>-1.4499179554744186E-3</v>
      </c>
      <c r="L1208" s="15">
        <f t="shared" si="183"/>
        <v>-8.0552539763120417E-3</v>
      </c>
      <c r="M1208" s="19" t="str">
        <f t="shared" si="187"/>
        <v>Compra</v>
      </c>
      <c r="N1208" s="10">
        <f t="shared" si="188"/>
        <v>-9.5051719317864602E-3</v>
      </c>
      <c r="O1208" s="5">
        <f t="shared" si="186"/>
        <v>0.18392058578537107</v>
      </c>
      <c r="P1208" s="5"/>
      <c r="Q1208" s="5"/>
      <c r="R1208" s="5"/>
    </row>
    <row r="1209" spans="1:18" x14ac:dyDescent="0.25">
      <c r="A1209" s="3">
        <v>40277</v>
      </c>
      <c r="B1209" s="1">
        <v>1781.5</v>
      </c>
      <c r="C1209" s="1">
        <v>1783.5</v>
      </c>
      <c r="D1209" s="1">
        <v>1770.5</v>
      </c>
      <c r="E1209" s="1">
        <v>1771.5</v>
      </c>
      <c r="F1209" s="10">
        <f t="shared" si="184"/>
        <v>-9.5051719317864602E-3</v>
      </c>
      <c r="G1209" s="1">
        <f t="shared" si="189"/>
        <v>-0.22924473143467919</v>
      </c>
      <c r="H1209" s="15">
        <f t="shared" si="185"/>
        <v>-2.7948574622693734E-4</v>
      </c>
      <c r="I1209" s="10">
        <f t="shared" si="180"/>
        <v>-5.6132472635419539E-3</v>
      </c>
      <c r="J1209" s="15">
        <f t="shared" si="181"/>
        <v>-6.2094270392323292E-3</v>
      </c>
      <c r="K1209" s="1">
        <f t="shared" si="182"/>
        <v>-6.5767773428927995E-6</v>
      </c>
      <c r="L1209" s="15">
        <f t="shared" si="183"/>
        <v>-6.2028502618894366E-3</v>
      </c>
      <c r="M1209" s="19" t="str">
        <f t="shared" si="187"/>
        <v>Compra</v>
      </c>
      <c r="N1209" s="10">
        <f t="shared" si="188"/>
        <v>-6.2094270392323292E-3</v>
      </c>
      <c r="O1209" s="5">
        <f t="shared" si="186"/>
        <v>0.17771115874613874</v>
      </c>
      <c r="P1209" s="5"/>
      <c r="Q1209" s="5"/>
      <c r="R1209" s="5"/>
    </row>
    <row r="1210" spans="1:18" x14ac:dyDescent="0.25">
      <c r="A1210" s="3">
        <v>40280</v>
      </c>
      <c r="B1210" s="1">
        <v>1774</v>
      </c>
      <c r="C1210" s="1">
        <v>1776.5</v>
      </c>
      <c r="D1210" s="1">
        <v>1760.5</v>
      </c>
      <c r="E1210" s="1">
        <v>1760.5</v>
      </c>
      <c r="F1210" s="10">
        <f t="shared" si="184"/>
        <v>-6.2094270392323292E-3</v>
      </c>
      <c r="G1210" s="1">
        <f t="shared" si="189"/>
        <v>-4.8577041733431497E-2</v>
      </c>
      <c r="H1210" s="15">
        <f t="shared" si="185"/>
        <v>-9.5051719317864602E-3</v>
      </c>
      <c r="I1210" s="10">
        <f t="shared" si="180"/>
        <v>-7.6099210822998531E-3</v>
      </c>
      <c r="J1210" s="15">
        <f t="shared" si="181"/>
        <v>-2.8401022436808088E-3</v>
      </c>
      <c r="K1210" s="1">
        <f t="shared" si="182"/>
        <v>8.3242933758339763E-4</v>
      </c>
      <c r="L1210" s="15">
        <f t="shared" si="183"/>
        <v>-3.6725315812642066E-3</v>
      </c>
      <c r="M1210" s="19" t="str">
        <f t="shared" si="187"/>
        <v>Compra</v>
      </c>
      <c r="N1210" s="10">
        <f t="shared" si="188"/>
        <v>-2.8401022436808088E-3</v>
      </c>
      <c r="O1210" s="5">
        <f t="shared" si="186"/>
        <v>0.17487105650245793</v>
      </c>
      <c r="P1210" s="5"/>
      <c r="Q1210" s="5"/>
      <c r="R1210" s="5"/>
    </row>
    <row r="1211" spans="1:18" x14ac:dyDescent="0.25">
      <c r="A1211" s="3">
        <v>40281</v>
      </c>
      <c r="B1211" s="1">
        <v>1763.5</v>
      </c>
      <c r="C1211" s="1">
        <v>1774.5</v>
      </c>
      <c r="D1211" s="1">
        <v>1755.5</v>
      </c>
      <c r="E1211" s="1">
        <v>1755.5</v>
      </c>
      <c r="F1211" s="10">
        <f t="shared" si="184"/>
        <v>-2.8401022436808088E-3</v>
      </c>
      <c r="G1211" s="1">
        <f t="shared" si="189"/>
        <v>-4.2941975623674584E-2</v>
      </c>
      <c r="H1211" s="15">
        <f t="shared" si="185"/>
        <v>-6.2094270392323292E-3</v>
      </c>
      <c r="I1211" s="10">
        <f t="shared" si="180"/>
        <v>-4.53643322937336E-3</v>
      </c>
      <c r="J1211" s="15">
        <f t="shared" si="181"/>
        <v>-1.424095699230965E-3</v>
      </c>
      <c r="K1211" s="1">
        <f t="shared" si="182"/>
        <v>4.7090215921547776E-4</v>
      </c>
      <c r="L1211" s="15">
        <f t="shared" si="183"/>
        <v>-1.8949978584464427E-3</v>
      </c>
      <c r="M1211" s="19" t="str">
        <f t="shared" si="187"/>
        <v>Compra</v>
      </c>
      <c r="N1211" s="10">
        <f t="shared" si="188"/>
        <v>-1.424095699230965E-3</v>
      </c>
      <c r="O1211" s="5">
        <f t="shared" si="186"/>
        <v>0.17344696080322697</v>
      </c>
      <c r="P1211" s="5"/>
      <c r="Q1211" s="5"/>
      <c r="R1211" s="5"/>
    </row>
    <row r="1212" spans="1:18" x14ac:dyDescent="0.25">
      <c r="A1212" s="3">
        <v>40282</v>
      </c>
      <c r="B1212" s="1">
        <v>1751</v>
      </c>
      <c r="C1212" s="1">
        <v>1756</v>
      </c>
      <c r="D1212" s="1">
        <v>1747.5</v>
      </c>
      <c r="E1212" s="1">
        <v>1753</v>
      </c>
      <c r="F1212" s="10">
        <f t="shared" si="184"/>
        <v>-1.424095699230965E-3</v>
      </c>
      <c r="G1212" s="1">
        <f t="shared" si="189"/>
        <v>0.17411920010814327</v>
      </c>
      <c r="H1212" s="15">
        <f t="shared" si="185"/>
        <v>-2.8401022436808088E-3</v>
      </c>
      <c r="I1212" s="10">
        <f t="shared" si="180"/>
        <v>1.1422044545974508E-3</v>
      </c>
      <c r="J1212" s="15">
        <f t="shared" si="181"/>
        <v>5.7045065601823985E-4</v>
      </c>
      <c r="K1212" s="1">
        <f t="shared" si="182"/>
        <v>2.2645757948355819E-5</v>
      </c>
      <c r="L1212" s="15">
        <f t="shared" si="183"/>
        <v>5.4780489806988402E-4</v>
      </c>
      <c r="M1212" s="19" t="str">
        <f t="shared" si="187"/>
        <v>Compra</v>
      </c>
      <c r="N1212" s="10">
        <f t="shared" si="188"/>
        <v>5.7045065601823985E-4</v>
      </c>
      <c r="O1212" s="5">
        <f t="shared" si="186"/>
        <v>0.17401741145924521</v>
      </c>
      <c r="P1212" s="5"/>
      <c r="Q1212" s="5"/>
      <c r="R1212" s="5"/>
    </row>
    <row r="1213" spans="1:18" x14ac:dyDescent="0.25">
      <c r="A1213" s="3">
        <v>40283</v>
      </c>
      <c r="B1213" s="1">
        <v>1758.5</v>
      </c>
      <c r="C1213" s="1">
        <v>1763.5</v>
      </c>
      <c r="D1213" s="1">
        <v>1738</v>
      </c>
      <c r="E1213" s="1">
        <v>1754</v>
      </c>
      <c r="F1213" s="10">
        <f t="shared" si="184"/>
        <v>5.7045065601823985E-4</v>
      </c>
      <c r="G1213" s="1">
        <f t="shared" si="189"/>
        <v>6.8596905538693451E-2</v>
      </c>
      <c r="H1213" s="15">
        <f t="shared" si="185"/>
        <v>-1.424095699230965E-3</v>
      </c>
      <c r="I1213" s="10">
        <f t="shared" si="180"/>
        <v>-2.5589991470003071E-3</v>
      </c>
      <c r="J1213" s="15">
        <f t="shared" si="181"/>
        <v>4.8460661345495204E-3</v>
      </c>
      <c r="K1213" s="1">
        <f t="shared" si="182"/>
        <v>-4.9100169458360837E-6</v>
      </c>
      <c r="L1213" s="15">
        <f t="shared" si="183"/>
        <v>4.8509761514953561E-3</v>
      </c>
      <c r="M1213" s="19" t="str">
        <f t="shared" si="187"/>
        <v>Venda</v>
      </c>
      <c r="N1213" s="10">
        <f t="shared" si="188"/>
        <v>-4.8460661345495204E-3</v>
      </c>
      <c r="O1213" s="5">
        <f t="shared" si="186"/>
        <v>0.16917134532469569</v>
      </c>
      <c r="P1213" s="5"/>
      <c r="Q1213" s="5"/>
      <c r="R1213" s="5"/>
    </row>
    <row r="1214" spans="1:18" x14ac:dyDescent="0.25">
      <c r="A1214" s="3">
        <v>40284</v>
      </c>
      <c r="B1214" s="1">
        <v>1757.5</v>
      </c>
      <c r="C1214" s="1">
        <v>1771</v>
      </c>
      <c r="D1214" s="1">
        <v>1748.5</v>
      </c>
      <c r="E1214" s="1">
        <v>1762.5</v>
      </c>
      <c r="F1214" s="10">
        <f t="shared" si="184"/>
        <v>4.8460661345495204E-3</v>
      </c>
      <c r="G1214" s="1">
        <f t="shared" si="189"/>
        <v>0.98492784118567689</v>
      </c>
      <c r="H1214" s="15">
        <f t="shared" si="185"/>
        <v>5.7045065601823985E-4</v>
      </c>
      <c r="I1214" s="10">
        <f t="shared" si="180"/>
        <v>2.8449502133711668E-3</v>
      </c>
      <c r="J1214" s="15">
        <f t="shared" si="181"/>
        <v>-3.1205673758865071E-3</v>
      </c>
      <c r="K1214" s="1">
        <f t="shared" si="182"/>
        <v>-3.8922391323387986E-4</v>
      </c>
      <c r="L1214" s="15">
        <f t="shared" si="183"/>
        <v>-2.7313434626526274E-3</v>
      </c>
      <c r="M1214" s="19" t="str">
        <f t="shared" si="187"/>
        <v>Venda</v>
      </c>
      <c r="N1214" s="10">
        <f t="shared" si="188"/>
        <v>3.1205673758865071E-3</v>
      </c>
      <c r="O1214" s="5">
        <f t="shared" si="186"/>
        <v>0.17229191270058219</v>
      </c>
      <c r="P1214" s="5"/>
      <c r="Q1214" s="5"/>
      <c r="R1214" s="5"/>
    </row>
    <row r="1215" spans="1:18" x14ac:dyDescent="0.25">
      <c r="A1215" s="3">
        <v>40287</v>
      </c>
      <c r="B1215" s="1">
        <v>1768</v>
      </c>
      <c r="C1215" s="1">
        <v>1772.5</v>
      </c>
      <c r="D1215" s="1">
        <v>1756</v>
      </c>
      <c r="E1215" s="1">
        <v>1757</v>
      </c>
      <c r="F1215" s="10">
        <f t="shared" si="184"/>
        <v>-3.1205673758865071E-3</v>
      </c>
      <c r="G1215" s="1">
        <f t="shared" si="189"/>
        <v>9.6796158648869132E-2</v>
      </c>
      <c r="H1215" s="15">
        <f t="shared" si="185"/>
        <v>4.8460661345495204E-3</v>
      </c>
      <c r="I1215" s="10">
        <f t="shared" si="180"/>
        <v>-6.2217194570135526E-3</v>
      </c>
      <c r="J1215" s="15">
        <f t="shared" si="181"/>
        <v>-1.9920318725099584E-3</v>
      </c>
      <c r="K1215" s="1">
        <f t="shared" si="182"/>
        <v>-4.7072406466928376E-4</v>
      </c>
      <c r="L1215" s="15">
        <f t="shared" si="183"/>
        <v>-1.5213078078406745E-3</v>
      </c>
      <c r="M1215" s="19" t="str">
        <f t="shared" si="187"/>
        <v>Compra</v>
      </c>
      <c r="N1215" s="10">
        <f t="shared" si="188"/>
        <v>-1.9920318725099584E-3</v>
      </c>
      <c r="O1215" s="5">
        <f t="shared" si="186"/>
        <v>0.17029988082807224</v>
      </c>
      <c r="P1215" s="5"/>
      <c r="Q1215" s="5"/>
      <c r="R1215" s="5"/>
    </row>
    <row r="1216" spans="1:18" x14ac:dyDescent="0.25">
      <c r="A1216" s="3">
        <v>40288</v>
      </c>
      <c r="B1216" s="1">
        <v>1752</v>
      </c>
      <c r="C1216" s="1">
        <v>1757</v>
      </c>
      <c r="D1216" s="1">
        <v>1749.5</v>
      </c>
      <c r="E1216" s="1">
        <v>1753.5</v>
      </c>
      <c r="F1216" s="10">
        <f t="shared" si="184"/>
        <v>-1.9920318725099584E-3</v>
      </c>
      <c r="G1216" s="1">
        <f t="shared" si="189"/>
        <v>-7.8160598002466372E-2</v>
      </c>
      <c r="H1216" s="15">
        <f t="shared" si="185"/>
        <v>-3.1205673758865071E-3</v>
      </c>
      <c r="I1216" s="10">
        <f t="shared" si="180"/>
        <v>8.561643835616195E-4</v>
      </c>
      <c r="J1216" s="15">
        <f t="shared" si="181"/>
        <v>7.1285999429711033E-3</v>
      </c>
      <c r="K1216" s="1">
        <f t="shared" si="182"/>
        <v>7.6662153161199861E-5</v>
      </c>
      <c r="L1216" s="15">
        <f t="shared" si="183"/>
        <v>7.0519377898099036E-3</v>
      </c>
      <c r="M1216" s="19" t="str">
        <f t="shared" si="187"/>
        <v>Compra</v>
      </c>
      <c r="N1216" s="10">
        <f t="shared" si="188"/>
        <v>7.1285999429711033E-3</v>
      </c>
      <c r="O1216" s="5">
        <f t="shared" si="186"/>
        <v>0.17742848077104334</v>
      </c>
      <c r="P1216" s="5"/>
      <c r="Q1216" s="5"/>
      <c r="R1216" s="5"/>
    </row>
    <row r="1217" spans="1:18" x14ac:dyDescent="0.25">
      <c r="A1217" s="3">
        <v>40290</v>
      </c>
      <c r="B1217" s="1">
        <v>1760</v>
      </c>
      <c r="C1217" s="1">
        <v>1774.5</v>
      </c>
      <c r="D1217" s="1">
        <v>1759</v>
      </c>
      <c r="E1217" s="1">
        <v>1766</v>
      </c>
      <c r="F1217" s="10">
        <f t="shared" si="184"/>
        <v>7.1285999429711033E-3</v>
      </c>
      <c r="G1217" s="1">
        <f t="shared" si="189"/>
        <v>-0.49600169849111669</v>
      </c>
      <c r="H1217" s="15">
        <f t="shared" si="185"/>
        <v>-1.9920318725099584E-3</v>
      </c>
      <c r="I1217" s="10">
        <f t="shared" si="180"/>
        <v>3.4090909090909172E-3</v>
      </c>
      <c r="J1217" s="15">
        <f t="shared" si="181"/>
        <v>-3.9637599093997888E-3</v>
      </c>
      <c r="K1217" s="1">
        <f t="shared" si="182"/>
        <v>-4.4605978803196816E-5</v>
      </c>
      <c r="L1217" s="15">
        <f t="shared" si="183"/>
        <v>-3.9191539305965918E-3</v>
      </c>
      <c r="M1217" s="19" t="str">
        <f t="shared" si="187"/>
        <v>Venda</v>
      </c>
      <c r="N1217" s="10">
        <f t="shared" si="188"/>
        <v>3.9637599093997888E-3</v>
      </c>
      <c r="O1217" s="5">
        <f t="shared" si="186"/>
        <v>0.18139224068044313</v>
      </c>
      <c r="P1217" s="5"/>
      <c r="Q1217" s="5"/>
      <c r="R1217" s="5"/>
    </row>
    <row r="1218" spans="1:18" x14ac:dyDescent="0.25">
      <c r="A1218" s="3">
        <v>40291</v>
      </c>
      <c r="B1218" s="1">
        <v>1762.5</v>
      </c>
      <c r="C1218" s="1">
        <v>1770</v>
      </c>
      <c r="D1218" s="1">
        <v>1757.5</v>
      </c>
      <c r="E1218" s="1">
        <v>1759</v>
      </c>
      <c r="F1218" s="10">
        <f t="shared" si="184"/>
        <v>-3.9637599093997888E-3</v>
      </c>
      <c r="G1218" s="1">
        <f t="shared" si="189"/>
        <v>-0.68456999042276645</v>
      </c>
      <c r="H1218" s="15">
        <f t="shared" si="185"/>
        <v>7.1285999429711033E-3</v>
      </c>
      <c r="I1218" s="10">
        <f t="shared" si="180"/>
        <v>-1.9858156028368379E-3</v>
      </c>
      <c r="J1218" s="15">
        <f t="shared" si="181"/>
        <v>-6.5378055713473104E-3</v>
      </c>
      <c r="K1218" s="1">
        <f t="shared" si="182"/>
        <v>-6.9993143277128299E-4</v>
      </c>
      <c r="L1218" s="15">
        <f t="shared" si="183"/>
        <v>-5.8378741385760272E-3</v>
      </c>
      <c r="M1218" s="19" t="str">
        <f t="shared" si="187"/>
        <v>Compra</v>
      </c>
      <c r="N1218" s="10">
        <f t="shared" si="188"/>
        <v>-6.5378055713473104E-3</v>
      </c>
      <c r="O1218" s="5">
        <f t="shared" si="186"/>
        <v>0.17485443510909582</v>
      </c>
      <c r="P1218" s="5"/>
      <c r="Q1218" s="5"/>
      <c r="R1218" s="5"/>
    </row>
    <row r="1219" spans="1:18" x14ac:dyDescent="0.25">
      <c r="A1219" s="3">
        <v>40294</v>
      </c>
      <c r="B1219" s="1">
        <v>1749</v>
      </c>
      <c r="C1219" s="1">
        <v>1751</v>
      </c>
      <c r="D1219" s="1">
        <v>1744.5</v>
      </c>
      <c r="E1219" s="1">
        <v>1747.5</v>
      </c>
      <c r="F1219" s="10">
        <f t="shared" si="184"/>
        <v>-6.5378055713473104E-3</v>
      </c>
      <c r="G1219" s="1">
        <f t="shared" si="189"/>
        <v>-0.20119426105186508</v>
      </c>
      <c r="H1219" s="15">
        <f t="shared" si="185"/>
        <v>-3.9637599093997888E-3</v>
      </c>
      <c r="I1219" s="10">
        <f t="shared" ref="I1219:I1282" si="190">(E1219/B1219)-1</f>
        <v>-8.5763293310459066E-4</v>
      </c>
      <c r="J1219" s="15">
        <f t="shared" ref="J1219:J1282" si="191">F1220</f>
        <v>1.516452074391994E-2</v>
      </c>
      <c r="K1219" s="1">
        <f t="shared" ref="K1219:K1282" si="192">$U$17+G1219*$U$18+H1219*$U$19+I1219*$U$20</f>
        <v>2.0190915396176663E-4</v>
      </c>
      <c r="L1219" s="15">
        <f t="shared" ref="L1219:L1282" si="193">J1219-K1219</f>
        <v>1.4962611589958173E-2</v>
      </c>
      <c r="M1219" s="19" t="str">
        <f t="shared" si="187"/>
        <v>Compra</v>
      </c>
      <c r="N1219" s="10">
        <f t="shared" si="188"/>
        <v>1.516452074391994E-2</v>
      </c>
      <c r="O1219" s="5">
        <f t="shared" si="186"/>
        <v>0.19001895585301576</v>
      </c>
      <c r="P1219" s="5"/>
      <c r="Q1219" s="5"/>
      <c r="R1219" s="5"/>
    </row>
    <row r="1220" spans="1:18" x14ac:dyDescent="0.25">
      <c r="A1220" s="3">
        <v>40295</v>
      </c>
      <c r="B1220" s="1">
        <v>1751</v>
      </c>
      <c r="C1220" s="1">
        <v>1774</v>
      </c>
      <c r="D1220" s="1">
        <v>1751</v>
      </c>
      <c r="E1220" s="1">
        <v>1774</v>
      </c>
      <c r="F1220" s="10">
        <f t="shared" ref="F1220:F1283" si="194">E1220/E1219-1</f>
        <v>1.516452074391994E-2</v>
      </c>
      <c r="G1220" s="1">
        <f t="shared" si="189"/>
        <v>-0.85504478680814378</v>
      </c>
      <c r="H1220" s="15">
        <f t="shared" ref="H1220:H1283" si="195">F1219</f>
        <v>-6.5378055713473104E-3</v>
      </c>
      <c r="I1220" s="10">
        <f t="shared" si="190"/>
        <v>1.3135351227869796E-2</v>
      </c>
      <c r="J1220" s="15">
        <f t="shared" si="191"/>
        <v>-1.4656144306651631E-2</v>
      </c>
      <c r="K1220" s="1">
        <f t="shared" si="192"/>
        <v>1.5736917237341836E-4</v>
      </c>
      <c r="L1220" s="15">
        <f t="shared" si="193"/>
        <v>-1.4813513479025049E-2</v>
      </c>
      <c r="M1220" s="19" t="str">
        <f t="shared" si="187"/>
        <v>Compra</v>
      </c>
      <c r="N1220" s="10">
        <f t="shared" si="188"/>
        <v>-1.4656144306651631E-2</v>
      </c>
      <c r="O1220" s="5">
        <f t="shared" ref="O1220:O1283" si="196">N1220+O1219</f>
        <v>0.17536281154636413</v>
      </c>
      <c r="P1220" s="5"/>
      <c r="Q1220" s="5"/>
      <c r="R1220" s="5"/>
    </row>
    <row r="1221" spans="1:18" x14ac:dyDescent="0.25">
      <c r="A1221" s="3">
        <v>40296</v>
      </c>
      <c r="B1221" s="1">
        <v>1765</v>
      </c>
      <c r="C1221" s="1">
        <v>1769</v>
      </c>
      <c r="D1221" s="1">
        <v>1748</v>
      </c>
      <c r="E1221" s="1">
        <v>1748</v>
      </c>
      <c r="F1221" s="10">
        <f t="shared" si="194"/>
        <v>-1.4656144306651631E-2</v>
      </c>
      <c r="G1221" s="1">
        <f t="shared" si="189"/>
        <v>-1.0257038869375965</v>
      </c>
      <c r="H1221" s="15">
        <f t="shared" si="195"/>
        <v>1.516452074391994E-2</v>
      </c>
      <c r="I1221" s="10">
        <f t="shared" si="190"/>
        <v>-9.6317280453257492E-3</v>
      </c>
      <c r="J1221" s="15">
        <f t="shared" si="191"/>
        <v>-1.258581235697942E-2</v>
      </c>
      <c r="K1221" s="1">
        <f t="shared" si="192"/>
        <v>-1.1935601628006039E-3</v>
      </c>
      <c r="L1221" s="15">
        <f t="shared" si="193"/>
        <v>-1.1392252194178816E-2</v>
      </c>
      <c r="M1221" s="19" t="str">
        <f t="shared" ref="M1221:M1284" si="197">IF(AND(L1220&gt;L1219,K1221&lt;0),"Venda","Compra")</f>
        <v>Compra</v>
      </c>
      <c r="N1221" s="10">
        <f t="shared" ref="N1221:N1284" si="198">IF(AND(L1220&gt;L1219,K1221&lt;0),-J1221,J1221)</f>
        <v>-1.258581235697942E-2</v>
      </c>
      <c r="O1221" s="5">
        <f t="shared" si="196"/>
        <v>0.16277699918938471</v>
      </c>
      <c r="P1221" s="5"/>
      <c r="Q1221" s="5"/>
      <c r="R1221" s="5"/>
    </row>
    <row r="1222" spans="1:18" x14ac:dyDescent="0.25">
      <c r="A1222" s="3">
        <v>40297</v>
      </c>
      <c r="B1222" s="1">
        <v>1741</v>
      </c>
      <c r="C1222" s="1">
        <v>1741</v>
      </c>
      <c r="D1222" s="1">
        <v>1723.5</v>
      </c>
      <c r="E1222" s="1">
        <v>1726</v>
      </c>
      <c r="F1222" s="10">
        <f t="shared" si="194"/>
        <v>-1.258581235697942E-2</v>
      </c>
      <c r="G1222" s="1">
        <f t="shared" si="189"/>
        <v>-0.2755531885842108</v>
      </c>
      <c r="H1222" s="15">
        <f t="shared" si="195"/>
        <v>-1.4656144306651631E-2</v>
      </c>
      <c r="I1222" s="10">
        <f t="shared" si="190"/>
        <v>-8.6157380815623519E-3</v>
      </c>
      <c r="J1222" s="15">
        <f t="shared" si="191"/>
        <v>2.3174971031285629E-3</v>
      </c>
      <c r="K1222" s="1">
        <f t="shared" si="192"/>
        <v>1.3278323950479318E-3</v>
      </c>
      <c r="L1222" s="15">
        <f t="shared" si="193"/>
        <v>9.8966470808063115E-4</v>
      </c>
      <c r="M1222" s="19" t="str">
        <f t="shared" si="197"/>
        <v>Compra</v>
      </c>
      <c r="N1222" s="10">
        <f t="shared" si="198"/>
        <v>2.3174971031285629E-3</v>
      </c>
      <c r="O1222" s="5">
        <f t="shared" si="196"/>
        <v>0.16509449629251327</v>
      </c>
      <c r="P1222" s="5"/>
      <c r="Q1222" s="5"/>
      <c r="R1222" s="5"/>
    </row>
    <row r="1223" spans="1:18" x14ac:dyDescent="0.25">
      <c r="A1223" s="3">
        <v>40298</v>
      </c>
      <c r="B1223" s="1">
        <v>1720</v>
      </c>
      <c r="C1223" s="1">
        <v>1731</v>
      </c>
      <c r="D1223" s="1">
        <v>1720</v>
      </c>
      <c r="E1223" s="1">
        <v>1730</v>
      </c>
      <c r="F1223" s="10">
        <f t="shared" si="194"/>
        <v>2.3174971031285629E-3</v>
      </c>
      <c r="G1223" s="1">
        <f t="shared" si="189"/>
        <v>-0.38199491815937908</v>
      </c>
      <c r="H1223" s="15">
        <f t="shared" si="195"/>
        <v>-1.258581235697942E-2</v>
      </c>
      <c r="I1223" s="10">
        <f t="shared" si="190"/>
        <v>5.8139534883721034E-3</v>
      </c>
      <c r="J1223" s="15">
        <f t="shared" si="191"/>
        <v>4.0462427745664442E-3</v>
      </c>
      <c r="K1223" s="1">
        <f t="shared" si="192"/>
        <v>8.1679958927454268E-4</v>
      </c>
      <c r="L1223" s="15">
        <f t="shared" si="193"/>
        <v>3.2294431852919014E-3</v>
      </c>
      <c r="M1223" s="19" t="str">
        <f t="shared" si="197"/>
        <v>Compra</v>
      </c>
      <c r="N1223" s="10">
        <f t="shared" si="198"/>
        <v>4.0462427745664442E-3</v>
      </c>
      <c r="O1223" s="5">
        <f t="shared" si="196"/>
        <v>0.16914073906707972</v>
      </c>
      <c r="P1223" s="5"/>
      <c r="Q1223" s="5"/>
      <c r="R1223" s="5"/>
    </row>
    <row r="1224" spans="1:18" x14ac:dyDescent="0.25">
      <c r="A1224" s="3">
        <v>40301</v>
      </c>
      <c r="B1224" s="1">
        <v>1744.5</v>
      </c>
      <c r="C1224" s="1">
        <v>1747</v>
      </c>
      <c r="D1224" s="1">
        <v>1737</v>
      </c>
      <c r="E1224" s="1">
        <v>1737</v>
      </c>
      <c r="F1224" s="10">
        <f t="shared" si="194"/>
        <v>4.0462427745664442E-3</v>
      </c>
      <c r="G1224" s="1">
        <f t="shared" ref="G1224:G1287" si="199">SLOPE(F1220:F1224,F1219:F1223)</f>
        <v>-0.29315166487266631</v>
      </c>
      <c r="H1224" s="15">
        <f t="shared" si="195"/>
        <v>2.3174971031285629E-3</v>
      </c>
      <c r="I1224" s="10">
        <f t="shared" si="190"/>
        <v>-4.2992261392948983E-3</v>
      </c>
      <c r="J1224" s="15">
        <f t="shared" si="191"/>
        <v>2.0725388601036343E-2</v>
      </c>
      <c r="K1224" s="1">
        <f t="shared" si="192"/>
        <v>-2.5925507470648461E-4</v>
      </c>
      <c r="L1224" s="15">
        <f t="shared" si="193"/>
        <v>2.0984643675742827E-2</v>
      </c>
      <c r="M1224" s="19" t="str">
        <f t="shared" si="197"/>
        <v>Venda</v>
      </c>
      <c r="N1224" s="10">
        <f t="shared" si="198"/>
        <v>-2.0725388601036343E-2</v>
      </c>
      <c r="O1224" s="5">
        <f t="shared" si="196"/>
        <v>0.14841535046604337</v>
      </c>
      <c r="P1224" s="5"/>
      <c r="Q1224" s="5"/>
      <c r="R1224" s="5"/>
    </row>
    <row r="1225" spans="1:18" x14ac:dyDescent="0.25">
      <c r="A1225" s="3">
        <v>40302</v>
      </c>
      <c r="B1225" s="1">
        <v>1751</v>
      </c>
      <c r="C1225" s="1">
        <v>1774</v>
      </c>
      <c r="D1225" s="1">
        <v>1748.5</v>
      </c>
      <c r="E1225" s="1">
        <v>1773</v>
      </c>
      <c r="F1225" s="10">
        <f t="shared" si="194"/>
        <v>2.0725388601036343E-2</v>
      </c>
      <c r="G1225" s="1">
        <f t="shared" si="199"/>
        <v>4.2208506473689213E-2</v>
      </c>
      <c r="H1225" s="15">
        <f t="shared" si="195"/>
        <v>4.0462427745664442E-3</v>
      </c>
      <c r="I1225" s="10">
        <f t="shared" si="190"/>
        <v>1.2564249000571071E-2</v>
      </c>
      <c r="J1225" s="15">
        <f t="shared" si="191"/>
        <v>1.6920473773265554E-2</v>
      </c>
      <c r="K1225" s="1">
        <f t="shared" si="192"/>
        <v>-8.3735821938836703E-4</v>
      </c>
      <c r="L1225" s="15">
        <f t="shared" si="193"/>
        <v>1.7757831992653923E-2</v>
      </c>
      <c r="M1225" s="19" t="str">
        <f t="shared" si="197"/>
        <v>Venda</v>
      </c>
      <c r="N1225" s="10">
        <f t="shared" si="198"/>
        <v>-1.6920473773265554E-2</v>
      </c>
      <c r="O1225" s="5">
        <f t="shared" si="196"/>
        <v>0.13149487669277782</v>
      </c>
      <c r="P1225" s="5"/>
      <c r="Q1225" s="5"/>
      <c r="R1225" s="5"/>
    </row>
    <row r="1226" spans="1:18" x14ac:dyDescent="0.25">
      <c r="A1226" s="3">
        <v>40303</v>
      </c>
      <c r="B1226" s="1">
        <v>1779.5</v>
      </c>
      <c r="C1226" s="1">
        <v>1809</v>
      </c>
      <c r="D1226" s="1">
        <v>1776</v>
      </c>
      <c r="E1226" s="1">
        <v>1803</v>
      </c>
      <c r="F1226" s="10">
        <f t="shared" si="194"/>
        <v>1.6920473773265554E-2</v>
      </c>
      <c r="G1226" s="1">
        <f t="shared" si="199"/>
        <v>0.72793654756139814</v>
      </c>
      <c r="H1226" s="15">
        <f t="shared" si="195"/>
        <v>2.0725388601036343E-2</v>
      </c>
      <c r="I1226" s="10">
        <f t="shared" si="190"/>
        <v>1.3205956729418267E-2</v>
      </c>
      <c r="J1226" s="15">
        <f t="shared" si="191"/>
        <v>3.4387132556849664E-2</v>
      </c>
      <c r="K1226" s="1">
        <f t="shared" si="192"/>
        <v>-2.3755893787276126E-3</v>
      </c>
      <c r="L1226" s="15">
        <f t="shared" si="193"/>
        <v>3.6762721935577281E-2</v>
      </c>
      <c r="M1226" s="19" t="str">
        <f t="shared" si="197"/>
        <v>Compra</v>
      </c>
      <c r="N1226" s="10">
        <f t="shared" si="198"/>
        <v>3.4387132556849664E-2</v>
      </c>
      <c r="O1226" s="5">
        <f t="shared" si="196"/>
        <v>0.16588200924962748</v>
      </c>
      <c r="P1226" s="5"/>
      <c r="Q1226" s="5"/>
      <c r="R1226" s="5"/>
    </row>
    <row r="1227" spans="1:18" x14ac:dyDescent="0.25">
      <c r="A1227" s="3">
        <v>40304</v>
      </c>
      <c r="B1227" s="1">
        <v>1810</v>
      </c>
      <c r="C1227" s="1">
        <v>1905</v>
      </c>
      <c r="D1227" s="1">
        <v>1804</v>
      </c>
      <c r="E1227" s="1">
        <v>1865</v>
      </c>
      <c r="F1227" s="10">
        <f t="shared" si="194"/>
        <v>3.4387132556849664E-2</v>
      </c>
      <c r="G1227" s="1">
        <f t="shared" si="199"/>
        <v>0.72139707661574171</v>
      </c>
      <c r="H1227" s="15">
        <f t="shared" si="195"/>
        <v>1.6920473773265554E-2</v>
      </c>
      <c r="I1227" s="10">
        <f t="shared" si="190"/>
        <v>3.0386740331491691E-2</v>
      </c>
      <c r="J1227" s="15">
        <f t="shared" si="191"/>
        <v>-9.1152815013404442E-3</v>
      </c>
      <c r="K1227" s="1">
        <f t="shared" si="192"/>
        <v>-2.4455146316626499E-3</v>
      </c>
      <c r="L1227" s="15">
        <f t="shared" si="193"/>
        <v>-6.6697668696777939E-3</v>
      </c>
      <c r="M1227" s="19" t="str">
        <f t="shared" si="197"/>
        <v>Venda</v>
      </c>
      <c r="N1227" s="10">
        <f t="shared" si="198"/>
        <v>9.1152815013404442E-3</v>
      </c>
      <c r="O1227" s="5">
        <f t="shared" si="196"/>
        <v>0.17499729075096793</v>
      </c>
      <c r="P1227" s="5"/>
      <c r="Q1227" s="5"/>
      <c r="R1227" s="5"/>
    </row>
    <row r="1228" spans="1:18" x14ac:dyDescent="0.25">
      <c r="A1228" s="3">
        <v>40305</v>
      </c>
      <c r="B1228" s="1">
        <v>1855</v>
      </c>
      <c r="C1228" s="1">
        <v>1884</v>
      </c>
      <c r="D1228" s="1">
        <v>1829.5</v>
      </c>
      <c r="E1228" s="1">
        <v>1848</v>
      </c>
      <c r="F1228" s="10">
        <f t="shared" si="194"/>
        <v>-9.1152815013404442E-3</v>
      </c>
      <c r="G1228" s="1">
        <f t="shared" si="199"/>
        <v>-0.48871865790502811</v>
      </c>
      <c r="H1228" s="15">
        <f t="shared" si="195"/>
        <v>3.4387132556849664E-2</v>
      </c>
      <c r="I1228" s="10">
        <f t="shared" si="190"/>
        <v>-3.7735849056603765E-3</v>
      </c>
      <c r="J1228" s="15">
        <f t="shared" si="191"/>
        <v>-3.6255411255411207E-2</v>
      </c>
      <c r="K1228" s="1">
        <f t="shared" si="192"/>
        <v>-3.0638806396731592E-3</v>
      </c>
      <c r="L1228" s="15">
        <f t="shared" si="193"/>
        <v>-3.3191530615738048E-2</v>
      </c>
      <c r="M1228" s="19" t="str">
        <f t="shared" si="197"/>
        <v>Compra</v>
      </c>
      <c r="N1228" s="10">
        <f t="shared" si="198"/>
        <v>-3.6255411255411207E-2</v>
      </c>
      <c r="O1228" s="5">
        <f t="shared" si="196"/>
        <v>0.13874187949555672</v>
      </c>
      <c r="P1228" s="5"/>
      <c r="Q1228" s="5"/>
      <c r="R1228" s="5"/>
    </row>
    <row r="1229" spans="1:18" x14ac:dyDescent="0.25">
      <c r="A1229" s="3">
        <v>40308</v>
      </c>
      <c r="B1229" s="1">
        <v>1795</v>
      </c>
      <c r="C1229" s="1">
        <v>1803.5</v>
      </c>
      <c r="D1229" s="1">
        <v>1777.5</v>
      </c>
      <c r="E1229" s="1">
        <v>1781</v>
      </c>
      <c r="F1229" s="10">
        <f t="shared" si="194"/>
        <v>-3.6255411255411207E-2</v>
      </c>
      <c r="G1229" s="1">
        <f t="shared" si="199"/>
        <v>0.61432409224383422</v>
      </c>
      <c r="H1229" s="15">
        <f t="shared" si="195"/>
        <v>-9.1152815013404442E-3</v>
      </c>
      <c r="I1229" s="10">
        <f t="shared" si="190"/>
        <v>-7.7994428969359042E-3</v>
      </c>
      <c r="J1229" s="15">
        <f t="shared" si="191"/>
        <v>1.0106681639528325E-2</v>
      </c>
      <c r="K1229" s="1">
        <f t="shared" si="192"/>
        <v>7.4302787910736703E-4</v>
      </c>
      <c r="L1229" s="15">
        <f t="shared" si="193"/>
        <v>9.3636537604209584E-3</v>
      </c>
      <c r="M1229" s="19" t="str">
        <f t="shared" si="197"/>
        <v>Compra</v>
      </c>
      <c r="N1229" s="10">
        <f t="shared" si="198"/>
        <v>1.0106681639528325E-2</v>
      </c>
      <c r="O1229" s="5">
        <f t="shared" si="196"/>
        <v>0.14884856113508504</v>
      </c>
      <c r="P1229" s="5"/>
      <c r="Q1229" s="5"/>
      <c r="R1229" s="5"/>
    </row>
    <row r="1230" spans="1:18" x14ac:dyDescent="0.25">
      <c r="A1230" s="3">
        <v>40309</v>
      </c>
      <c r="B1230" s="1">
        <v>1795</v>
      </c>
      <c r="C1230" s="1">
        <v>1799</v>
      </c>
      <c r="D1230" s="1">
        <v>1781.5</v>
      </c>
      <c r="E1230" s="1">
        <v>1799</v>
      </c>
      <c r="F1230" s="10">
        <f t="shared" si="194"/>
        <v>1.0106681639528325E-2</v>
      </c>
      <c r="G1230" s="1">
        <f t="shared" si="199"/>
        <v>0.15777919151068495</v>
      </c>
      <c r="H1230" s="15">
        <f t="shared" si="195"/>
        <v>-3.6255411255411207E-2</v>
      </c>
      <c r="I1230" s="10">
        <f t="shared" si="190"/>
        <v>2.2284122562674646E-3</v>
      </c>
      <c r="J1230" s="15">
        <f t="shared" si="191"/>
        <v>-1.0005558643690904E-2</v>
      </c>
      <c r="K1230" s="1">
        <f t="shared" si="192"/>
        <v>2.9263671743647037E-3</v>
      </c>
      <c r="L1230" s="15">
        <f t="shared" si="193"/>
        <v>-1.2931925818055608E-2</v>
      </c>
      <c r="M1230" s="19" t="str">
        <f t="shared" si="197"/>
        <v>Compra</v>
      </c>
      <c r="N1230" s="10">
        <f t="shared" si="198"/>
        <v>-1.0005558643690904E-2</v>
      </c>
      <c r="O1230" s="5">
        <f t="shared" si="196"/>
        <v>0.13884300249139414</v>
      </c>
      <c r="P1230" s="5"/>
      <c r="Q1230" s="5"/>
      <c r="R1230" s="5"/>
    </row>
    <row r="1231" spans="1:18" x14ac:dyDescent="0.25">
      <c r="A1231" s="3">
        <v>40310</v>
      </c>
      <c r="B1231" s="1">
        <v>1788</v>
      </c>
      <c r="C1231" s="1">
        <v>1788.5</v>
      </c>
      <c r="D1231" s="1">
        <v>1774.5</v>
      </c>
      <c r="E1231" s="1">
        <v>1781</v>
      </c>
      <c r="F1231" s="10">
        <f t="shared" si="194"/>
        <v>-1.0005558643690904E-2</v>
      </c>
      <c r="G1231" s="1">
        <f t="shared" si="199"/>
        <v>5.699384260446335E-2</v>
      </c>
      <c r="H1231" s="15">
        <f t="shared" si="195"/>
        <v>1.0106681639528325E-2</v>
      </c>
      <c r="I1231" s="10">
        <f t="shared" si="190"/>
        <v>-3.9149888143176215E-3</v>
      </c>
      <c r="J1231" s="15">
        <f t="shared" si="191"/>
        <v>5.6148231330710452E-4</v>
      </c>
      <c r="K1231" s="1">
        <f t="shared" si="192"/>
        <v>-9.8229244140233163E-4</v>
      </c>
      <c r="L1231" s="15">
        <f t="shared" si="193"/>
        <v>1.5437747547094361E-3</v>
      </c>
      <c r="M1231" s="19" t="str">
        <f t="shared" si="197"/>
        <v>Compra</v>
      </c>
      <c r="N1231" s="10">
        <f t="shared" si="198"/>
        <v>5.6148231330710452E-4</v>
      </c>
      <c r="O1231" s="5">
        <f t="shared" si="196"/>
        <v>0.13940448480470125</v>
      </c>
      <c r="P1231" s="5"/>
      <c r="Q1231" s="5"/>
      <c r="R1231" s="5"/>
    </row>
    <row r="1232" spans="1:18" x14ac:dyDescent="0.25">
      <c r="A1232" s="3">
        <v>40311</v>
      </c>
      <c r="B1232" s="1">
        <v>1775</v>
      </c>
      <c r="C1232" s="1">
        <v>1787.5</v>
      </c>
      <c r="D1232" s="1">
        <v>1772.5</v>
      </c>
      <c r="E1232" s="1">
        <v>1782</v>
      </c>
      <c r="F1232" s="10">
        <f t="shared" si="194"/>
        <v>5.6148231330710452E-4</v>
      </c>
      <c r="G1232" s="1">
        <f t="shared" si="199"/>
        <v>-0.20062415262019656</v>
      </c>
      <c r="H1232" s="15">
        <f t="shared" si="195"/>
        <v>-1.0005558643690904E-2</v>
      </c>
      <c r="I1232" s="10">
        <f t="shared" si="190"/>
        <v>3.9436619718309363E-3</v>
      </c>
      <c r="J1232" s="15">
        <f t="shared" si="191"/>
        <v>1.2626262626262541E-2</v>
      </c>
      <c r="K1232" s="1">
        <f t="shared" si="192"/>
        <v>6.1835762214120698E-4</v>
      </c>
      <c r="L1232" s="15">
        <f t="shared" si="193"/>
        <v>1.2007905004121334E-2</v>
      </c>
      <c r="M1232" s="19" t="str">
        <f t="shared" si="197"/>
        <v>Compra</v>
      </c>
      <c r="N1232" s="10">
        <f t="shared" si="198"/>
        <v>1.2626262626262541E-2</v>
      </c>
      <c r="O1232" s="5">
        <f t="shared" si="196"/>
        <v>0.15203074743096379</v>
      </c>
      <c r="P1232" s="5"/>
      <c r="Q1232" s="5"/>
      <c r="R1232" s="5"/>
    </row>
    <row r="1233" spans="1:18" x14ac:dyDescent="0.25">
      <c r="A1233" s="3">
        <v>40312</v>
      </c>
      <c r="B1233" s="1">
        <v>1791</v>
      </c>
      <c r="C1233" s="1">
        <v>1824</v>
      </c>
      <c r="D1233" s="1">
        <v>1786</v>
      </c>
      <c r="E1233" s="1">
        <v>1804.5</v>
      </c>
      <c r="F1233" s="10">
        <f t="shared" si="194"/>
        <v>1.2626262626262541E-2</v>
      </c>
      <c r="G1233" s="1">
        <f t="shared" si="199"/>
        <v>-0.28404431656003526</v>
      </c>
      <c r="H1233" s="15">
        <f t="shared" si="195"/>
        <v>5.6148231330710452E-4</v>
      </c>
      <c r="I1233" s="10">
        <f t="shared" si="190"/>
        <v>7.5376884422111434E-3</v>
      </c>
      <c r="J1233" s="15">
        <f t="shared" si="191"/>
        <v>8.3125519534488213E-4</v>
      </c>
      <c r="K1233" s="1">
        <f t="shared" si="192"/>
        <v>-3.8448399142736655E-4</v>
      </c>
      <c r="L1233" s="15">
        <f t="shared" si="193"/>
        <v>1.2157391867722487E-3</v>
      </c>
      <c r="M1233" s="19" t="str">
        <f t="shared" si="197"/>
        <v>Venda</v>
      </c>
      <c r="N1233" s="10">
        <f t="shared" si="198"/>
        <v>-8.3125519534488213E-4</v>
      </c>
      <c r="O1233" s="5">
        <f t="shared" si="196"/>
        <v>0.1511994922356189</v>
      </c>
      <c r="P1233" s="5"/>
      <c r="Q1233" s="5"/>
      <c r="R1233" s="5"/>
    </row>
    <row r="1234" spans="1:18" x14ac:dyDescent="0.25">
      <c r="A1234" s="3">
        <v>40315</v>
      </c>
      <c r="B1234" s="1">
        <v>1807</v>
      </c>
      <c r="C1234" s="1">
        <v>1839</v>
      </c>
      <c r="D1234" s="1">
        <v>1798</v>
      </c>
      <c r="E1234" s="1">
        <v>1806</v>
      </c>
      <c r="F1234" s="10">
        <f t="shared" si="194"/>
        <v>8.3125519534488213E-4</v>
      </c>
      <c r="G1234" s="1">
        <f t="shared" si="199"/>
        <v>-0.24871453032505483</v>
      </c>
      <c r="H1234" s="15">
        <f t="shared" si="195"/>
        <v>1.2626262626262541E-2</v>
      </c>
      <c r="I1234" s="10">
        <f t="shared" si="190"/>
        <v>-5.5340343110121815E-4</v>
      </c>
      <c r="J1234" s="15">
        <f t="shared" si="191"/>
        <v>1.2458471760797396E-2</v>
      </c>
      <c r="K1234" s="1">
        <f t="shared" si="192"/>
        <v>-1.2545493519530179E-3</v>
      </c>
      <c r="L1234" s="15">
        <f t="shared" si="193"/>
        <v>1.3713021112750414E-2</v>
      </c>
      <c r="M1234" s="19" t="str">
        <f t="shared" si="197"/>
        <v>Compra</v>
      </c>
      <c r="N1234" s="10">
        <f t="shared" si="198"/>
        <v>1.2458471760797396E-2</v>
      </c>
      <c r="O1234" s="5">
        <f t="shared" si="196"/>
        <v>0.1636579639964163</v>
      </c>
      <c r="P1234" s="5"/>
      <c r="Q1234" s="5"/>
      <c r="R1234" s="5"/>
    </row>
    <row r="1235" spans="1:18" x14ac:dyDescent="0.25">
      <c r="A1235" s="3">
        <v>40316</v>
      </c>
      <c r="B1235" s="1">
        <v>1795</v>
      </c>
      <c r="C1235" s="1">
        <v>1830</v>
      </c>
      <c r="D1235" s="1">
        <v>1785</v>
      </c>
      <c r="E1235" s="1">
        <v>1828.5</v>
      </c>
      <c r="F1235" s="10">
        <f t="shared" si="194"/>
        <v>1.2458471760797396E-2</v>
      </c>
      <c r="G1235" s="1">
        <f t="shared" si="199"/>
        <v>-0.388206758293833</v>
      </c>
      <c r="H1235" s="15">
        <f t="shared" si="195"/>
        <v>8.3125519534488213E-4</v>
      </c>
      <c r="I1235" s="10">
        <f t="shared" si="190"/>
        <v>1.8662952646239628E-2</v>
      </c>
      <c r="J1235" s="15">
        <f t="shared" si="191"/>
        <v>8.2034454470880647E-4</v>
      </c>
      <c r="K1235" s="1">
        <f t="shared" si="192"/>
        <v>-6.6027859424615449E-4</v>
      </c>
      <c r="L1235" s="15">
        <f t="shared" si="193"/>
        <v>1.480623138954961E-3</v>
      </c>
      <c r="M1235" s="19" t="str">
        <f t="shared" si="197"/>
        <v>Venda</v>
      </c>
      <c r="N1235" s="10">
        <f t="shared" si="198"/>
        <v>-8.2034454470880647E-4</v>
      </c>
      <c r="O1235" s="5">
        <f t="shared" si="196"/>
        <v>0.16283761945170749</v>
      </c>
      <c r="P1235" s="5"/>
      <c r="Q1235" s="5"/>
      <c r="R1235" s="5"/>
    </row>
    <row r="1236" spans="1:18" x14ac:dyDescent="0.25">
      <c r="A1236" s="3">
        <v>40317</v>
      </c>
      <c r="B1236" s="1">
        <v>1845</v>
      </c>
      <c r="C1236" s="1">
        <v>1863</v>
      </c>
      <c r="D1236" s="1">
        <v>1827.5</v>
      </c>
      <c r="E1236" s="1">
        <v>1830</v>
      </c>
      <c r="F1236" s="10">
        <f t="shared" si="194"/>
        <v>8.2034454470880647E-4</v>
      </c>
      <c r="G1236" s="1">
        <f t="shared" si="199"/>
        <v>-0.15874886263558172</v>
      </c>
      <c r="H1236" s="15">
        <f t="shared" si="195"/>
        <v>1.2458471760797396E-2</v>
      </c>
      <c r="I1236" s="10">
        <f t="shared" si="190"/>
        <v>-8.1300813008130524E-3</v>
      </c>
      <c r="J1236" s="15">
        <f t="shared" si="191"/>
        <v>3.0601092896174853E-2</v>
      </c>
      <c r="K1236" s="1">
        <f t="shared" si="192"/>
        <v>-1.0698335090801939E-3</v>
      </c>
      <c r="L1236" s="15">
        <f t="shared" si="193"/>
        <v>3.1670926405255047E-2</v>
      </c>
      <c r="M1236" s="19" t="str">
        <f t="shared" si="197"/>
        <v>Compra</v>
      </c>
      <c r="N1236" s="10">
        <f t="shared" si="198"/>
        <v>3.0601092896174853E-2</v>
      </c>
      <c r="O1236" s="5">
        <f t="shared" si="196"/>
        <v>0.19343871234788235</v>
      </c>
      <c r="P1236" s="5"/>
      <c r="Q1236" s="5"/>
      <c r="R1236" s="5"/>
    </row>
    <row r="1237" spans="1:18" x14ac:dyDescent="0.25">
      <c r="A1237" s="3">
        <v>40318</v>
      </c>
      <c r="B1237" s="1">
        <v>1868</v>
      </c>
      <c r="C1237" s="1">
        <v>1901</v>
      </c>
      <c r="D1237" s="1">
        <v>1856</v>
      </c>
      <c r="E1237" s="1">
        <v>1886</v>
      </c>
      <c r="F1237" s="10">
        <f t="shared" si="194"/>
        <v>3.0601092896174853E-2</v>
      </c>
      <c r="G1237" s="1">
        <f t="shared" si="199"/>
        <v>-1.4931299435392325</v>
      </c>
      <c r="H1237" s="15">
        <f t="shared" si="195"/>
        <v>8.2034454470880647E-4</v>
      </c>
      <c r="I1237" s="10">
        <f t="shared" si="190"/>
        <v>9.6359743040685952E-3</v>
      </c>
      <c r="J1237" s="15">
        <f t="shared" si="191"/>
        <v>-1.6436903499469802E-2</v>
      </c>
      <c r="K1237" s="1">
        <f t="shared" si="192"/>
        <v>-3.4761221976320358E-4</v>
      </c>
      <c r="L1237" s="15">
        <f t="shared" si="193"/>
        <v>-1.6089291279706597E-2</v>
      </c>
      <c r="M1237" s="19" t="str">
        <f t="shared" si="197"/>
        <v>Venda</v>
      </c>
      <c r="N1237" s="10">
        <f t="shared" si="198"/>
        <v>1.6436903499469802E-2</v>
      </c>
      <c r="O1237" s="5">
        <f t="shared" si="196"/>
        <v>0.20987561584735215</v>
      </c>
      <c r="P1237" s="5"/>
      <c r="Q1237" s="5"/>
      <c r="R1237" s="5"/>
    </row>
    <row r="1238" spans="1:18" x14ac:dyDescent="0.25">
      <c r="A1238" s="3">
        <v>40319</v>
      </c>
      <c r="B1238" s="1">
        <v>1874</v>
      </c>
      <c r="C1238" s="1">
        <v>1906</v>
      </c>
      <c r="D1238" s="1">
        <v>1848</v>
      </c>
      <c r="E1238" s="1">
        <v>1855</v>
      </c>
      <c r="F1238" s="10">
        <f t="shared" si="194"/>
        <v>-1.6436903499469802E-2</v>
      </c>
      <c r="G1238" s="1">
        <f t="shared" si="199"/>
        <v>-1.2960706842391228</v>
      </c>
      <c r="H1238" s="15">
        <f t="shared" si="195"/>
        <v>3.0601092896174853E-2</v>
      </c>
      <c r="I1238" s="10">
        <f t="shared" si="190"/>
        <v>-1.0138740661686185E-2</v>
      </c>
      <c r="J1238" s="15">
        <f t="shared" si="191"/>
        <v>8.6253369272237812E-3</v>
      </c>
      <c r="K1238" s="1">
        <f t="shared" si="192"/>
        <v>-2.5098168211208078E-3</v>
      </c>
      <c r="L1238" s="15">
        <f t="shared" si="193"/>
        <v>1.1135153748344589E-2</v>
      </c>
      <c r="M1238" s="19" t="str">
        <f t="shared" si="197"/>
        <v>Compra</v>
      </c>
      <c r="N1238" s="10">
        <f t="shared" si="198"/>
        <v>8.6253369272237812E-3</v>
      </c>
      <c r="O1238" s="5">
        <f t="shared" si="196"/>
        <v>0.21850095277457593</v>
      </c>
      <c r="P1238" s="5"/>
      <c r="Q1238" s="5"/>
      <c r="R1238" s="5"/>
    </row>
    <row r="1239" spans="1:18" x14ac:dyDescent="0.25">
      <c r="A1239" s="3">
        <v>40322</v>
      </c>
      <c r="B1239" s="1">
        <v>1867.5</v>
      </c>
      <c r="C1239" s="1">
        <v>1875</v>
      </c>
      <c r="D1239" s="1">
        <v>1844</v>
      </c>
      <c r="E1239" s="1">
        <v>1871</v>
      </c>
      <c r="F1239" s="10">
        <f t="shared" si="194"/>
        <v>8.6253369272237812E-3</v>
      </c>
      <c r="G1239" s="1">
        <f t="shared" si="199"/>
        <v>-0.66737257755502488</v>
      </c>
      <c r="H1239" s="15">
        <f t="shared" si="195"/>
        <v>-1.6436903499469802E-2</v>
      </c>
      <c r="I1239" s="10">
        <f t="shared" si="190"/>
        <v>1.874163319946387E-3</v>
      </c>
      <c r="J1239" s="15">
        <f t="shared" si="191"/>
        <v>-1.2292891501870629E-2</v>
      </c>
      <c r="K1239" s="1">
        <f t="shared" si="192"/>
        <v>1.2725418496025984E-3</v>
      </c>
      <c r="L1239" s="15">
        <f t="shared" si="193"/>
        <v>-1.3565433351473227E-2</v>
      </c>
      <c r="M1239" s="19" t="str">
        <f t="shared" si="197"/>
        <v>Compra</v>
      </c>
      <c r="N1239" s="10">
        <f t="shared" si="198"/>
        <v>-1.2292891501870629E-2</v>
      </c>
      <c r="O1239" s="5">
        <f t="shared" si="196"/>
        <v>0.2062080612727053</v>
      </c>
      <c r="P1239" s="5"/>
      <c r="Q1239" s="5"/>
      <c r="R1239" s="5"/>
    </row>
    <row r="1240" spans="1:18" x14ac:dyDescent="0.25">
      <c r="A1240" s="3">
        <v>40323</v>
      </c>
      <c r="B1240" s="1">
        <v>1905</v>
      </c>
      <c r="C1240" s="1">
        <v>1917</v>
      </c>
      <c r="D1240" s="1">
        <v>1848</v>
      </c>
      <c r="E1240" s="1">
        <v>1848</v>
      </c>
      <c r="F1240" s="10">
        <f t="shared" si="194"/>
        <v>-1.2292891501870629E-2</v>
      </c>
      <c r="G1240" s="1">
        <f t="shared" si="199"/>
        <v>-0.67740883667036467</v>
      </c>
      <c r="H1240" s="15">
        <f t="shared" si="195"/>
        <v>8.6253369272237812E-3</v>
      </c>
      <c r="I1240" s="10">
        <f t="shared" si="190"/>
        <v>-2.9921259842519699E-2</v>
      </c>
      <c r="J1240" s="15">
        <f t="shared" si="191"/>
        <v>1.4610389610389518E-2</v>
      </c>
      <c r="K1240" s="1">
        <f t="shared" si="192"/>
        <v>-1.7499875119040198E-4</v>
      </c>
      <c r="L1240" s="15">
        <f t="shared" si="193"/>
        <v>1.4785388361579921E-2</v>
      </c>
      <c r="M1240" s="19" t="str">
        <f t="shared" si="197"/>
        <v>Compra</v>
      </c>
      <c r="N1240" s="10">
        <f t="shared" si="198"/>
        <v>1.4610389610389518E-2</v>
      </c>
      <c r="O1240" s="5">
        <f t="shared" si="196"/>
        <v>0.22081845088309482</v>
      </c>
      <c r="P1240" s="5"/>
      <c r="Q1240" s="5"/>
      <c r="R1240" s="5"/>
    </row>
    <row r="1241" spans="1:18" x14ac:dyDescent="0.25">
      <c r="A1241" s="3">
        <v>40324</v>
      </c>
      <c r="B1241" s="1">
        <v>1838</v>
      </c>
      <c r="C1241" s="1">
        <v>1875</v>
      </c>
      <c r="D1241" s="1">
        <v>1832</v>
      </c>
      <c r="E1241" s="1">
        <v>1875</v>
      </c>
      <c r="F1241" s="10">
        <f t="shared" si="194"/>
        <v>1.4610389610389518E-2</v>
      </c>
      <c r="G1241" s="1">
        <f t="shared" si="199"/>
        <v>-0.68372695130439942</v>
      </c>
      <c r="H1241" s="15">
        <f t="shared" si="195"/>
        <v>-1.2292891501870629E-2</v>
      </c>
      <c r="I1241" s="10">
        <f t="shared" si="190"/>
        <v>2.0130576713819348E-2</v>
      </c>
      <c r="J1241" s="15">
        <f t="shared" si="191"/>
        <v>-3.1466666666666643E-2</v>
      </c>
      <c r="K1241" s="1">
        <f t="shared" si="192"/>
        <v>4.8174440458857427E-4</v>
      </c>
      <c r="L1241" s="15">
        <f t="shared" si="193"/>
        <v>-3.194841107125522E-2</v>
      </c>
      <c r="M1241" s="19" t="str">
        <f t="shared" si="197"/>
        <v>Compra</v>
      </c>
      <c r="N1241" s="10">
        <f t="shared" si="198"/>
        <v>-3.1466666666666643E-2</v>
      </c>
      <c r="O1241" s="5">
        <f t="shared" si="196"/>
        <v>0.18935178421642818</v>
      </c>
      <c r="P1241" s="5"/>
      <c r="Q1241" s="5"/>
      <c r="R1241" s="5"/>
    </row>
    <row r="1242" spans="1:18" x14ac:dyDescent="0.25">
      <c r="A1242" s="3">
        <v>40325</v>
      </c>
      <c r="B1242" s="1">
        <v>1845</v>
      </c>
      <c r="C1242" s="1">
        <v>1848.5</v>
      </c>
      <c r="D1242" s="1">
        <v>1814</v>
      </c>
      <c r="E1242" s="1">
        <v>1816</v>
      </c>
      <c r="F1242" s="10">
        <f t="shared" si="194"/>
        <v>-3.1466666666666643E-2</v>
      </c>
      <c r="G1242" s="1">
        <f t="shared" si="199"/>
        <v>-0.79272113124452492</v>
      </c>
      <c r="H1242" s="15">
        <f t="shared" si="195"/>
        <v>1.4610389610389518E-2</v>
      </c>
      <c r="I1242" s="10">
        <f t="shared" si="190"/>
        <v>-1.5718157181571768E-2</v>
      </c>
      <c r="J1242" s="15">
        <f t="shared" si="191"/>
        <v>1.1013215859030367E-3</v>
      </c>
      <c r="K1242" s="1">
        <f t="shared" si="192"/>
        <v>-1.0229062869666903E-3</v>
      </c>
      <c r="L1242" s="15">
        <f t="shared" si="193"/>
        <v>2.1242278728697273E-3</v>
      </c>
      <c r="M1242" s="19" t="str">
        <f t="shared" si="197"/>
        <v>Compra</v>
      </c>
      <c r="N1242" s="10">
        <f t="shared" si="198"/>
        <v>1.1013215859030367E-3</v>
      </c>
      <c r="O1242" s="5">
        <f t="shared" si="196"/>
        <v>0.19045310580233121</v>
      </c>
      <c r="P1242" s="5"/>
      <c r="Q1242" s="5"/>
      <c r="R1242" s="5"/>
    </row>
    <row r="1243" spans="1:18" x14ac:dyDescent="0.25">
      <c r="A1243" s="3">
        <v>40326</v>
      </c>
      <c r="B1243" s="1">
        <v>1813</v>
      </c>
      <c r="C1243" s="1">
        <v>1829</v>
      </c>
      <c r="D1243" s="1">
        <v>1807.5</v>
      </c>
      <c r="E1243" s="1">
        <v>1818</v>
      </c>
      <c r="F1243" s="10">
        <f t="shared" si="194"/>
        <v>1.1013215859030367E-3</v>
      </c>
      <c r="G1243" s="1">
        <f t="shared" si="199"/>
        <v>-0.74706762904667023</v>
      </c>
      <c r="H1243" s="15">
        <f t="shared" si="195"/>
        <v>-3.1466666666666643E-2</v>
      </c>
      <c r="I1243" s="10">
        <f t="shared" si="190"/>
        <v>2.7578599007169746E-3</v>
      </c>
      <c r="J1243" s="15">
        <f t="shared" si="191"/>
        <v>-1.1001100110010764E-3</v>
      </c>
      <c r="K1243" s="1">
        <f t="shared" si="192"/>
        <v>2.575823098711739E-3</v>
      </c>
      <c r="L1243" s="15">
        <f t="shared" si="193"/>
        <v>-3.6759331097128154E-3</v>
      </c>
      <c r="M1243" s="19" t="str">
        <f t="shared" si="197"/>
        <v>Compra</v>
      </c>
      <c r="N1243" s="10">
        <f t="shared" si="198"/>
        <v>-1.1001100110010764E-3</v>
      </c>
      <c r="O1243" s="5">
        <f t="shared" si="196"/>
        <v>0.18935299579133014</v>
      </c>
      <c r="P1243" s="5"/>
      <c r="Q1243" s="5"/>
      <c r="R1243" s="5"/>
    </row>
    <row r="1244" spans="1:18" x14ac:dyDescent="0.25">
      <c r="A1244" s="3">
        <v>40329</v>
      </c>
      <c r="B1244" s="1">
        <v>1808</v>
      </c>
      <c r="C1244" s="1">
        <v>1818.5</v>
      </c>
      <c r="D1244" s="1">
        <v>1805</v>
      </c>
      <c r="E1244" s="1">
        <v>1816</v>
      </c>
      <c r="F1244" s="10">
        <f t="shared" si="194"/>
        <v>-1.1001100110010764E-3</v>
      </c>
      <c r="G1244" s="1">
        <f t="shared" si="199"/>
        <v>-0.66017519432847982</v>
      </c>
      <c r="H1244" s="15">
        <f t="shared" si="195"/>
        <v>1.1013215859030367E-3</v>
      </c>
      <c r="I1244" s="10">
        <f t="shared" si="190"/>
        <v>4.4247787610618428E-3</v>
      </c>
      <c r="J1244" s="15">
        <f t="shared" si="191"/>
        <v>2.312775330396466E-2</v>
      </c>
      <c r="K1244" s="1">
        <f t="shared" si="192"/>
        <v>-3.2473278847147669E-4</v>
      </c>
      <c r="L1244" s="15">
        <f t="shared" si="193"/>
        <v>2.3452486092436137E-2</v>
      </c>
      <c r="M1244" s="19" t="str">
        <f t="shared" si="197"/>
        <v>Compra</v>
      </c>
      <c r="N1244" s="10">
        <f t="shared" si="198"/>
        <v>2.312775330396466E-2</v>
      </c>
      <c r="O1244" s="5">
        <f t="shared" si="196"/>
        <v>0.2124807490952948</v>
      </c>
      <c r="P1244" s="5"/>
      <c r="Q1244" s="5"/>
      <c r="R1244" s="5"/>
    </row>
    <row r="1245" spans="1:18" x14ac:dyDescent="0.25">
      <c r="A1245" s="3">
        <v>40330</v>
      </c>
      <c r="B1245" s="1">
        <v>1845</v>
      </c>
      <c r="C1245" s="1">
        <v>1859</v>
      </c>
      <c r="D1245" s="1">
        <v>1827.5</v>
      </c>
      <c r="E1245" s="1">
        <v>1858</v>
      </c>
      <c r="F1245" s="10">
        <f t="shared" si="194"/>
        <v>2.312775330396466E-2</v>
      </c>
      <c r="G1245" s="1">
        <f t="shared" si="199"/>
        <v>-0.55935690308446773</v>
      </c>
      <c r="H1245" s="15">
        <f t="shared" si="195"/>
        <v>-1.1001100110010764E-3</v>
      </c>
      <c r="I1245" s="10">
        <f t="shared" si="190"/>
        <v>7.046070460704712E-3</v>
      </c>
      <c r="J1245" s="15">
        <f t="shared" si="191"/>
        <v>-1.6146393972012896E-2</v>
      </c>
      <c r="K1245" s="1">
        <f t="shared" si="192"/>
        <v>-2.0254893338013304E-4</v>
      </c>
      <c r="L1245" s="15">
        <f t="shared" si="193"/>
        <v>-1.5943845038632762E-2</v>
      </c>
      <c r="M1245" s="19" t="str">
        <f t="shared" si="197"/>
        <v>Venda</v>
      </c>
      <c r="N1245" s="10">
        <f t="shared" si="198"/>
        <v>1.6146393972012896E-2</v>
      </c>
      <c r="O1245" s="5">
        <f t="shared" si="196"/>
        <v>0.22862714306730769</v>
      </c>
      <c r="P1245" s="5"/>
      <c r="Q1245" s="5"/>
      <c r="R1245" s="5"/>
    </row>
    <row r="1246" spans="1:18" x14ac:dyDescent="0.25">
      <c r="A1246" s="3">
        <v>40331</v>
      </c>
      <c r="B1246" s="1">
        <v>1853</v>
      </c>
      <c r="C1246" s="1">
        <v>1860</v>
      </c>
      <c r="D1246" s="1">
        <v>1828</v>
      </c>
      <c r="E1246" s="1">
        <v>1828</v>
      </c>
      <c r="F1246" s="10">
        <f t="shared" si="194"/>
        <v>-1.6146393972012896E-2</v>
      </c>
      <c r="G1246" s="1">
        <f t="shared" si="199"/>
        <v>-0.49840324573480849</v>
      </c>
      <c r="H1246" s="15">
        <f t="shared" si="195"/>
        <v>2.312775330396466E-2</v>
      </c>
      <c r="I1246" s="10">
        <f t="shared" si="190"/>
        <v>-1.349163518618457E-2</v>
      </c>
      <c r="J1246" s="15">
        <f t="shared" si="191"/>
        <v>2.5711159737417999E-2</v>
      </c>
      <c r="K1246" s="1">
        <f t="shared" si="192"/>
        <v>-1.8480271790812203E-3</v>
      </c>
      <c r="L1246" s="15">
        <f t="shared" si="193"/>
        <v>2.755918691649922E-2</v>
      </c>
      <c r="M1246" s="19" t="str">
        <f t="shared" si="197"/>
        <v>Compra</v>
      </c>
      <c r="N1246" s="10">
        <f t="shared" si="198"/>
        <v>2.5711159737417999E-2</v>
      </c>
      <c r="O1246" s="5">
        <f t="shared" si="196"/>
        <v>0.25433830280472569</v>
      </c>
      <c r="P1246" s="5"/>
      <c r="Q1246" s="5"/>
      <c r="R1246" s="5"/>
    </row>
    <row r="1247" spans="1:18" x14ac:dyDescent="0.25">
      <c r="A1247" s="3">
        <v>40333</v>
      </c>
      <c r="B1247" s="1">
        <v>1849</v>
      </c>
      <c r="C1247" s="1">
        <v>1876.5</v>
      </c>
      <c r="D1247" s="1">
        <v>1840</v>
      </c>
      <c r="E1247" s="1">
        <v>1875</v>
      </c>
      <c r="F1247" s="10">
        <f t="shared" si="194"/>
        <v>2.5711159737417999E-2</v>
      </c>
      <c r="G1247" s="1">
        <f t="shared" si="199"/>
        <v>-0.41347195336613901</v>
      </c>
      <c r="H1247" s="15">
        <f t="shared" si="195"/>
        <v>-1.6146393972012896E-2</v>
      </c>
      <c r="I1247" s="10">
        <f t="shared" si="190"/>
        <v>1.4061654948620772E-2</v>
      </c>
      <c r="J1247" s="15">
        <f t="shared" si="191"/>
        <v>1.0399999999999965E-2</v>
      </c>
      <c r="K1247" s="1">
        <f t="shared" si="192"/>
        <v>9.3771484325837868E-4</v>
      </c>
      <c r="L1247" s="15">
        <f t="shared" si="193"/>
        <v>9.4622851567415858E-3</v>
      </c>
      <c r="M1247" s="19" t="str">
        <f t="shared" si="197"/>
        <v>Compra</v>
      </c>
      <c r="N1247" s="10">
        <f t="shared" si="198"/>
        <v>1.0399999999999965E-2</v>
      </c>
      <c r="O1247" s="5">
        <f t="shared" si="196"/>
        <v>0.26473830280472566</v>
      </c>
      <c r="P1247" s="5"/>
      <c r="Q1247" s="5"/>
      <c r="R1247" s="5"/>
    </row>
    <row r="1248" spans="1:18" x14ac:dyDescent="0.25">
      <c r="A1248" s="3">
        <v>40336</v>
      </c>
      <c r="B1248" s="1">
        <v>1860</v>
      </c>
      <c r="C1248" s="1">
        <v>1894.5</v>
      </c>
      <c r="D1248" s="1">
        <v>1857</v>
      </c>
      <c r="E1248" s="1">
        <v>1894.5</v>
      </c>
      <c r="F1248" s="10">
        <f t="shared" si="194"/>
        <v>1.0399999999999965E-2</v>
      </c>
      <c r="G1248" s="1">
        <f t="shared" si="199"/>
        <v>-0.6604047913069474</v>
      </c>
      <c r="H1248" s="15">
        <f t="shared" si="195"/>
        <v>2.5711159737417999E-2</v>
      </c>
      <c r="I1248" s="10">
        <f t="shared" si="190"/>
        <v>1.8548387096774199E-2</v>
      </c>
      <c r="J1248" s="15">
        <f t="shared" si="191"/>
        <v>-1.6891000263921874E-2</v>
      </c>
      <c r="K1248" s="1">
        <f t="shared" si="192"/>
        <v>-2.8130027636342984E-3</v>
      </c>
      <c r="L1248" s="15">
        <f t="shared" si="193"/>
        <v>-1.4077997500287575E-2</v>
      </c>
      <c r="M1248" s="19" t="str">
        <f t="shared" si="197"/>
        <v>Compra</v>
      </c>
      <c r="N1248" s="10">
        <f t="shared" si="198"/>
        <v>-1.6891000263921874E-2</v>
      </c>
      <c r="O1248" s="5">
        <f t="shared" si="196"/>
        <v>0.24784730254080378</v>
      </c>
      <c r="P1248" s="5"/>
      <c r="Q1248" s="5"/>
      <c r="R1248" s="5"/>
    </row>
    <row r="1249" spans="1:18" x14ac:dyDescent="0.25">
      <c r="A1249" s="3">
        <v>40337</v>
      </c>
      <c r="B1249" s="1">
        <v>1878</v>
      </c>
      <c r="C1249" s="1">
        <v>1890.5</v>
      </c>
      <c r="D1249" s="1">
        <v>1862</v>
      </c>
      <c r="E1249" s="1">
        <v>1862.5</v>
      </c>
      <c r="F1249" s="10">
        <f t="shared" si="194"/>
        <v>-1.6891000263921874E-2</v>
      </c>
      <c r="G1249" s="1">
        <f t="shared" si="199"/>
        <v>-0.77663540318851609</v>
      </c>
      <c r="H1249" s="15">
        <f t="shared" si="195"/>
        <v>1.0399999999999965E-2</v>
      </c>
      <c r="I1249" s="10">
        <f t="shared" si="190"/>
        <v>-8.2534611288604953E-3</v>
      </c>
      <c r="J1249" s="15">
        <f t="shared" si="191"/>
        <v>-1.0738255033556632E-3</v>
      </c>
      <c r="K1249" s="1">
        <f t="shared" si="192"/>
        <v>-8.3093197828162024E-4</v>
      </c>
      <c r="L1249" s="15">
        <f t="shared" si="193"/>
        <v>-2.4289352507404294E-4</v>
      </c>
      <c r="M1249" s="19" t="str">
        <f t="shared" si="197"/>
        <v>Compra</v>
      </c>
      <c r="N1249" s="10">
        <f t="shared" si="198"/>
        <v>-1.0738255033556632E-3</v>
      </c>
      <c r="O1249" s="5">
        <f t="shared" si="196"/>
        <v>0.24677347703744812</v>
      </c>
      <c r="P1249" s="5"/>
      <c r="Q1249" s="5"/>
      <c r="R1249" s="5"/>
    </row>
    <row r="1250" spans="1:18" x14ac:dyDescent="0.25">
      <c r="A1250" s="3">
        <v>40338</v>
      </c>
      <c r="B1250" s="1">
        <v>1855</v>
      </c>
      <c r="C1250" s="1">
        <v>1861.5</v>
      </c>
      <c r="D1250" s="1">
        <v>1845</v>
      </c>
      <c r="E1250" s="1">
        <v>1860.5</v>
      </c>
      <c r="F1250" s="10">
        <f t="shared" si="194"/>
        <v>-1.0738255033556632E-3</v>
      </c>
      <c r="G1250" s="1">
        <f t="shared" si="199"/>
        <v>-0.40236748766773173</v>
      </c>
      <c r="H1250" s="15">
        <f t="shared" si="195"/>
        <v>-1.6891000263921874E-2</v>
      </c>
      <c r="I1250" s="10">
        <f t="shared" si="190"/>
        <v>2.9649595687331054E-3</v>
      </c>
      <c r="J1250" s="15">
        <f t="shared" si="191"/>
        <v>-2.499328137597423E-2</v>
      </c>
      <c r="K1250" s="1">
        <f t="shared" si="192"/>
        <v>1.2628218551735786E-3</v>
      </c>
      <c r="L1250" s="15">
        <f t="shared" si="193"/>
        <v>-2.6256103231147809E-2</v>
      </c>
      <c r="M1250" s="19" t="str">
        <f t="shared" si="197"/>
        <v>Compra</v>
      </c>
      <c r="N1250" s="10">
        <f t="shared" si="198"/>
        <v>-2.499328137597423E-2</v>
      </c>
      <c r="O1250" s="5">
        <f t="shared" si="196"/>
        <v>0.22178019566147389</v>
      </c>
      <c r="P1250" s="5"/>
      <c r="Q1250" s="5"/>
      <c r="R1250" s="5"/>
    </row>
    <row r="1251" spans="1:18" x14ac:dyDescent="0.25">
      <c r="A1251" s="3">
        <v>40339</v>
      </c>
      <c r="B1251" s="1">
        <v>1842</v>
      </c>
      <c r="C1251" s="1">
        <v>1845</v>
      </c>
      <c r="D1251" s="1">
        <v>1813.5</v>
      </c>
      <c r="E1251" s="1">
        <v>1814</v>
      </c>
      <c r="F1251" s="10">
        <f t="shared" si="194"/>
        <v>-2.499328137597423E-2</v>
      </c>
      <c r="G1251" s="1">
        <f t="shared" si="199"/>
        <v>-0.20956224836278806</v>
      </c>
      <c r="H1251" s="15">
        <f t="shared" si="195"/>
        <v>-1.0738255033556632E-3</v>
      </c>
      <c r="I1251" s="10">
        <f t="shared" si="190"/>
        <v>-1.5200868621064068E-2</v>
      </c>
      <c r="J1251" s="15">
        <f t="shared" si="191"/>
        <v>2.2050716648291946E-3</v>
      </c>
      <c r="K1251" s="1">
        <f t="shared" si="192"/>
        <v>2.8663934101991553E-4</v>
      </c>
      <c r="L1251" s="15">
        <f t="shared" si="193"/>
        <v>1.9184323238092792E-3</v>
      </c>
      <c r="M1251" s="19" t="str">
        <f t="shared" si="197"/>
        <v>Compra</v>
      </c>
      <c r="N1251" s="10">
        <f t="shared" si="198"/>
        <v>2.2050716648291946E-3</v>
      </c>
      <c r="O1251" s="5">
        <f t="shared" si="196"/>
        <v>0.22398526732630308</v>
      </c>
      <c r="P1251" s="5"/>
      <c r="Q1251" s="5"/>
      <c r="R1251" s="5"/>
    </row>
    <row r="1252" spans="1:18" x14ac:dyDescent="0.25">
      <c r="A1252" s="3">
        <v>40340</v>
      </c>
      <c r="B1252" s="1">
        <v>1812</v>
      </c>
      <c r="C1252" s="1">
        <v>1825</v>
      </c>
      <c r="D1252" s="1">
        <v>1806.5</v>
      </c>
      <c r="E1252" s="1">
        <v>1818</v>
      </c>
      <c r="F1252" s="10">
        <f t="shared" si="194"/>
        <v>2.2050716648291946E-3</v>
      </c>
      <c r="G1252" s="1">
        <f t="shared" si="199"/>
        <v>2.3955515320367656E-2</v>
      </c>
      <c r="H1252" s="15">
        <f t="shared" si="195"/>
        <v>-2.499328137597423E-2</v>
      </c>
      <c r="I1252" s="10">
        <f t="shared" si="190"/>
        <v>3.3112582781456013E-3</v>
      </c>
      <c r="J1252" s="15">
        <f t="shared" si="191"/>
        <v>8.250825082507518E-4</v>
      </c>
      <c r="K1252" s="1">
        <f t="shared" si="192"/>
        <v>1.9261960695271393E-3</v>
      </c>
      <c r="L1252" s="15">
        <f t="shared" si="193"/>
        <v>-1.1011135612763875E-3</v>
      </c>
      <c r="M1252" s="19" t="str">
        <f t="shared" si="197"/>
        <v>Compra</v>
      </c>
      <c r="N1252" s="10">
        <f t="shared" si="198"/>
        <v>8.250825082507518E-4</v>
      </c>
      <c r="O1252" s="5">
        <f t="shared" si="196"/>
        <v>0.22481034983455384</v>
      </c>
      <c r="P1252" s="5"/>
      <c r="Q1252" s="5"/>
      <c r="R1252" s="5"/>
    </row>
    <row r="1253" spans="1:18" x14ac:dyDescent="0.25">
      <c r="A1253" s="3">
        <v>40343</v>
      </c>
      <c r="B1253" s="1">
        <v>1800</v>
      </c>
      <c r="C1253" s="1">
        <v>1819.5</v>
      </c>
      <c r="D1253" s="1">
        <v>1799.5</v>
      </c>
      <c r="E1253" s="1">
        <v>1819.5</v>
      </c>
      <c r="F1253" s="10">
        <f t="shared" si="194"/>
        <v>8.250825082507518E-4</v>
      </c>
      <c r="G1253" s="1">
        <f t="shared" si="199"/>
        <v>-0.50765280748657837</v>
      </c>
      <c r="H1253" s="15">
        <f t="shared" si="195"/>
        <v>2.2050716648291946E-3</v>
      </c>
      <c r="I1253" s="10">
        <f t="shared" si="190"/>
        <v>1.083333333333325E-2</v>
      </c>
      <c r="J1253" s="15">
        <f t="shared" si="191"/>
        <v>-1.4289640010991977E-2</v>
      </c>
      <c r="K1253" s="1">
        <f t="shared" si="192"/>
        <v>-5.8583127741010919E-4</v>
      </c>
      <c r="L1253" s="15">
        <f t="shared" si="193"/>
        <v>-1.3703808733581868E-2</v>
      </c>
      <c r="M1253" s="19" t="str">
        <f t="shared" si="197"/>
        <v>Compra</v>
      </c>
      <c r="N1253" s="10">
        <f t="shared" si="198"/>
        <v>-1.4289640010991977E-2</v>
      </c>
      <c r="O1253" s="5">
        <f t="shared" si="196"/>
        <v>0.21052070982356186</v>
      </c>
      <c r="P1253" s="5"/>
      <c r="Q1253" s="5"/>
      <c r="R1253" s="5"/>
    </row>
    <row r="1254" spans="1:18" x14ac:dyDescent="0.25">
      <c r="A1254" s="3">
        <v>40344</v>
      </c>
      <c r="B1254" s="1">
        <v>1812</v>
      </c>
      <c r="C1254" s="1">
        <v>1813</v>
      </c>
      <c r="D1254" s="1">
        <v>1789</v>
      </c>
      <c r="E1254" s="1">
        <v>1793.5</v>
      </c>
      <c r="F1254" s="10">
        <f t="shared" si="194"/>
        <v>-1.4289640010991977E-2</v>
      </c>
      <c r="G1254" s="1">
        <f t="shared" si="199"/>
        <v>-0.53223767462430949</v>
      </c>
      <c r="H1254" s="15">
        <f t="shared" si="195"/>
        <v>8.250825082507518E-4</v>
      </c>
      <c r="I1254" s="10">
        <f t="shared" si="190"/>
        <v>-1.020971302428253E-2</v>
      </c>
      <c r="J1254" s="15">
        <f t="shared" si="191"/>
        <v>2.7878449958174123E-4</v>
      </c>
      <c r="K1254" s="1">
        <f t="shared" si="192"/>
        <v>3.1983856521073111E-5</v>
      </c>
      <c r="L1254" s="15">
        <f t="shared" si="193"/>
        <v>2.4680064306066812E-4</v>
      </c>
      <c r="M1254" s="19" t="str">
        <f t="shared" si="197"/>
        <v>Compra</v>
      </c>
      <c r="N1254" s="10">
        <f t="shared" si="198"/>
        <v>2.7878449958174123E-4</v>
      </c>
      <c r="O1254" s="5">
        <f t="shared" si="196"/>
        <v>0.2107994943231436</v>
      </c>
      <c r="P1254" s="5"/>
      <c r="Q1254" s="5"/>
      <c r="R1254" s="5"/>
    </row>
    <row r="1255" spans="1:18" x14ac:dyDescent="0.25">
      <c r="A1255" s="3">
        <v>40345</v>
      </c>
      <c r="B1255" s="1">
        <v>1800</v>
      </c>
      <c r="C1255" s="1">
        <v>1804.5</v>
      </c>
      <c r="D1255" s="1">
        <v>1786</v>
      </c>
      <c r="E1255" s="1">
        <v>1794</v>
      </c>
      <c r="F1255" s="10">
        <f t="shared" si="194"/>
        <v>2.7878449958174123E-4</v>
      </c>
      <c r="G1255" s="1">
        <f t="shared" si="199"/>
        <v>-0.55806378685535718</v>
      </c>
      <c r="H1255" s="15">
        <f t="shared" si="195"/>
        <v>-1.4289640010991977E-2</v>
      </c>
      <c r="I1255" s="10">
        <f t="shared" si="190"/>
        <v>-3.3333333333332993E-3</v>
      </c>
      <c r="J1255" s="15">
        <f t="shared" si="191"/>
        <v>-5.0167224080267525E-3</v>
      </c>
      <c r="K1255" s="1">
        <f t="shared" si="192"/>
        <v>1.1969794483198029E-3</v>
      </c>
      <c r="L1255" s="15">
        <f t="shared" si="193"/>
        <v>-6.2137018563465556E-3</v>
      </c>
      <c r="M1255" s="19" t="str">
        <f t="shared" si="197"/>
        <v>Compra</v>
      </c>
      <c r="N1255" s="10">
        <f t="shared" si="198"/>
        <v>-5.0167224080267525E-3</v>
      </c>
      <c r="O1255" s="5">
        <f t="shared" si="196"/>
        <v>0.20578277191511685</v>
      </c>
      <c r="P1255" s="5"/>
      <c r="Q1255" s="5"/>
      <c r="R1255" s="5"/>
    </row>
    <row r="1256" spans="1:18" x14ac:dyDescent="0.25">
      <c r="A1256" s="3">
        <v>40346</v>
      </c>
      <c r="B1256" s="1">
        <v>1785.5</v>
      </c>
      <c r="C1256" s="1">
        <v>1796.5</v>
      </c>
      <c r="D1256" s="1">
        <v>1781</v>
      </c>
      <c r="E1256" s="1">
        <v>1785</v>
      </c>
      <c r="F1256" s="10">
        <f t="shared" si="194"/>
        <v>-5.0167224080267525E-3</v>
      </c>
      <c r="G1256" s="1">
        <f t="shared" si="199"/>
        <v>-0.32235249654836079</v>
      </c>
      <c r="H1256" s="15">
        <f t="shared" si="195"/>
        <v>2.7878449958174123E-4</v>
      </c>
      <c r="I1256" s="10">
        <f t="shared" si="190"/>
        <v>-2.8003360403250355E-4</v>
      </c>
      <c r="J1256" s="15">
        <f t="shared" si="191"/>
        <v>-6.1624649859943759E-3</v>
      </c>
      <c r="K1256" s="1">
        <f t="shared" si="192"/>
        <v>-1.7248237229176153E-4</v>
      </c>
      <c r="L1256" s="15">
        <f t="shared" si="193"/>
        <v>-5.9899826137026144E-3</v>
      </c>
      <c r="M1256" s="19" t="str">
        <f t="shared" si="197"/>
        <v>Compra</v>
      </c>
      <c r="N1256" s="10">
        <f t="shared" si="198"/>
        <v>-6.1624649859943759E-3</v>
      </c>
      <c r="O1256" s="5">
        <f t="shared" si="196"/>
        <v>0.19962030692912247</v>
      </c>
      <c r="P1256" s="5"/>
      <c r="Q1256" s="5"/>
      <c r="R1256" s="5"/>
    </row>
    <row r="1257" spans="1:18" x14ac:dyDescent="0.25">
      <c r="A1257" s="3">
        <v>40347</v>
      </c>
      <c r="B1257" s="1">
        <v>1784</v>
      </c>
      <c r="C1257" s="1">
        <v>1786.5</v>
      </c>
      <c r="D1257" s="1">
        <v>1772.5</v>
      </c>
      <c r="E1257" s="1">
        <v>1774</v>
      </c>
      <c r="F1257" s="10">
        <f t="shared" si="194"/>
        <v>-6.1624649859943759E-3</v>
      </c>
      <c r="G1257" s="1">
        <f t="shared" si="199"/>
        <v>-0.33946403872666886</v>
      </c>
      <c r="H1257" s="15">
        <f t="shared" si="195"/>
        <v>-5.0167224080267525E-3</v>
      </c>
      <c r="I1257" s="10">
        <f t="shared" si="190"/>
        <v>-5.6053811659192432E-3</v>
      </c>
      <c r="J1257" s="15">
        <f t="shared" si="191"/>
        <v>-5.6369785794818661E-4</v>
      </c>
      <c r="K1257" s="1">
        <f t="shared" si="192"/>
        <v>4.1823129194088279E-4</v>
      </c>
      <c r="L1257" s="15">
        <f t="shared" si="193"/>
        <v>-9.8192914988906935E-4</v>
      </c>
      <c r="M1257" s="19" t="str">
        <f t="shared" si="197"/>
        <v>Compra</v>
      </c>
      <c r="N1257" s="10">
        <f t="shared" si="198"/>
        <v>-5.6369785794818661E-4</v>
      </c>
      <c r="O1257" s="5">
        <f t="shared" si="196"/>
        <v>0.19905660907117428</v>
      </c>
      <c r="P1257" s="5"/>
      <c r="Q1257" s="5"/>
      <c r="R1257" s="5"/>
    </row>
    <row r="1258" spans="1:18" x14ac:dyDescent="0.25">
      <c r="A1258" s="3">
        <v>40350</v>
      </c>
      <c r="B1258" s="1">
        <v>1756</v>
      </c>
      <c r="C1258" s="1">
        <v>1779</v>
      </c>
      <c r="D1258" s="1">
        <v>1756</v>
      </c>
      <c r="E1258" s="1">
        <v>1773</v>
      </c>
      <c r="F1258" s="10">
        <f t="shared" si="194"/>
        <v>-5.6369785794818661E-4</v>
      </c>
      <c r="G1258" s="1">
        <f t="shared" si="199"/>
        <v>-0.72494028044872449</v>
      </c>
      <c r="H1258" s="15">
        <f t="shared" si="195"/>
        <v>-6.1624649859943759E-3</v>
      </c>
      <c r="I1258" s="10">
        <f t="shared" si="190"/>
        <v>9.6810933940774113E-3</v>
      </c>
      <c r="J1258" s="15">
        <f t="shared" si="191"/>
        <v>1.0434292160180547E-2</v>
      </c>
      <c r="K1258" s="1">
        <f t="shared" si="192"/>
        <v>1.9397064105251141E-4</v>
      </c>
      <c r="L1258" s="15">
        <f t="shared" si="193"/>
        <v>1.0240321519128036E-2</v>
      </c>
      <c r="M1258" s="19" t="str">
        <f t="shared" si="197"/>
        <v>Compra</v>
      </c>
      <c r="N1258" s="10">
        <f t="shared" si="198"/>
        <v>1.0434292160180547E-2</v>
      </c>
      <c r="O1258" s="5">
        <f t="shared" si="196"/>
        <v>0.20949090123135483</v>
      </c>
      <c r="P1258" s="5"/>
      <c r="Q1258" s="5"/>
      <c r="R1258" s="5"/>
    </row>
    <row r="1259" spans="1:18" x14ac:dyDescent="0.25">
      <c r="A1259" s="3">
        <v>40351</v>
      </c>
      <c r="B1259" s="1">
        <v>1778</v>
      </c>
      <c r="C1259" s="1">
        <v>1792</v>
      </c>
      <c r="D1259" s="1">
        <v>1765.5</v>
      </c>
      <c r="E1259" s="1">
        <v>1791.5</v>
      </c>
      <c r="F1259" s="10">
        <f t="shared" si="194"/>
        <v>1.0434292160180547E-2</v>
      </c>
      <c r="G1259" s="1">
        <f t="shared" si="199"/>
        <v>0.13192573568538296</v>
      </c>
      <c r="H1259" s="15">
        <f t="shared" si="195"/>
        <v>-5.6369785794818661E-4</v>
      </c>
      <c r="I1259" s="10">
        <f t="shared" si="190"/>
        <v>7.592800899887564E-3</v>
      </c>
      <c r="J1259" s="15">
        <f t="shared" si="191"/>
        <v>-1.1163829193413521E-3</v>
      </c>
      <c r="K1259" s="1">
        <f t="shared" si="192"/>
        <v>-3.2465228903105905E-4</v>
      </c>
      <c r="L1259" s="15">
        <f t="shared" si="193"/>
        <v>-7.9173063031029315E-4</v>
      </c>
      <c r="M1259" s="19" t="str">
        <f t="shared" si="197"/>
        <v>Venda</v>
      </c>
      <c r="N1259" s="10">
        <f t="shared" si="198"/>
        <v>1.1163829193413521E-3</v>
      </c>
      <c r="O1259" s="5">
        <f t="shared" si="196"/>
        <v>0.21060728415069618</v>
      </c>
      <c r="P1259" s="5"/>
      <c r="Q1259" s="5"/>
      <c r="R1259" s="5"/>
    </row>
    <row r="1260" spans="1:18" x14ac:dyDescent="0.25">
      <c r="A1260" s="3">
        <v>40352</v>
      </c>
      <c r="B1260" s="1">
        <v>1795</v>
      </c>
      <c r="C1260" s="1">
        <v>1810.5</v>
      </c>
      <c r="D1260" s="1">
        <v>1787</v>
      </c>
      <c r="E1260" s="1">
        <v>1789.5</v>
      </c>
      <c r="F1260" s="10">
        <f t="shared" si="194"/>
        <v>-1.1163829193413521E-3</v>
      </c>
      <c r="G1260" s="1">
        <f t="shared" si="199"/>
        <v>8.6878865602989547E-2</v>
      </c>
      <c r="H1260" s="15">
        <f t="shared" si="195"/>
        <v>1.0434292160180547E-2</v>
      </c>
      <c r="I1260" s="10">
        <f t="shared" si="190"/>
        <v>-3.0640668523677084E-3</v>
      </c>
      <c r="J1260" s="15">
        <f t="shared" si="191"/>
        <v>-3.0734842134674256E-3</v>
      </c>
      <c r="K1260" s="1">
        <f t="shared" si="192"/>
        <v>-1.0336920908559121E-3</v>
      </c>
      <c r="L1260" s="15">
        <f t="shared" si="193"/>
        <v>-2.0397921226115133E-3</v>
      </c>
      <c r="M1260" s="19" t="str">
        <f t="shared" si="197"/>
        <v>Compra</v>
      </c>
      <c r="N1260" s="10">
        <f t="shared" si="198"/>
        <v>-3.0734842134674256E-3</v>
      </c>
      <c r="O1260" s="5">
        <f t="shared" si="196"/>
        <v>0.20753379993722876</v>
      </c>
      <c r="P1260" s="5"/>
      <c r="Q1260" s="5"/>
      <c r="R1260" s="5"/>
    </row>
    <row r="1261" spans="1:18" x14ac:dyDescent="0.25">
      <c r="A1261" s="3">
        <v>40353</v>
      </c>
      <c r="B1261" s="1">
        <v>1798.5</v>
      </c>
      <c r="C1261" s="1">
        <v>1803</v>
      </c>
      <c r="D1261" s="1">
        <v>1781</v>
      </c>
      <c r="E1261" s="1">
        <v>1784</v>
      </c>
      <c r="F1261" s="10">
        <f t="shared" si="194"/>
        <v>-3.0734842134674256E-3</v>
      </c>
      <c r="G1261" s="1">
        <f t="shared" si="199"/>
        <v>0.1163314948361782</v>
      </c>
      <c r="H1261" s="15">
        <f t="shared" si="195"/>
        <v>-1.1163829193413521E-3</v>
      </c>
      <c r="I1261" s="10">
        <f t="shared" si="190"/>
        <v>-8.0622741173199675E-3</v>
      </c>
      <c r="J1261" s="15">
        <f t="shared" si="191"/>
        <v>-1.9618834080717962E-3</v>
      </c>
      <c r="K1261" s="1">
        <f t="shared" si="192"/>
        <v>9.3203620961495367E-5</v>
      </c>
      <c r="L1261" s="15">
        <f t="shared" si="193"/>
        <v>-2.0550870290332915E-3</v>
      </c>
      <c r="M1261" s="19" t="str">
        <f t="shared" si="197"/>
        <v>Compra</v>
      </c>
      <c r="N1261" s="10">
        <f t="shared" si="198"/>
        <v>-1.9618834080717962E-3</v>
      </c>
      <c r="O1261" s="5">
        <f t="shared" si="196"/>
        <v>0.20557191652915696</v>
      </c>
      <c r="P1261" s="5"/>
      <c r="Q1261" s="5"/>
      <c r="R1261" s="5"/>
    </row>
    <row r="1262" spans="1:18" x14ac:dyDescent="0.25">
      <c r="A1262" s="3">
        <v>40354</v>
      </c>
      <c r="B1262" s="1">
        <v>1781</v>
      </c>
      <c r="C1262" s="1">
        <v>1790</v>
      </c>
      <c r="D1262" s="1">
        <v>1777</v>
      </c>
      <c r="E1262" s="1">
        <v>1780.5</v>
      </c>
      <c r="F1262" s="10">
        <f t="shared" si="194"/>
        <v>-1.9618834080717962E-3</v>
      </c>
      <c r="G1262" s="1">
        <f t="shared" si="199"/>
        <v>-2.6850409635735435E-2</v>
      </c>
      <c r="H1262" s="15">
        <f t="shared" si="195"/>
        <v>-3.0734842134674256E-3</v>
      </c>
      <c r="I1262" s="10">
        <f t="shared" si="190"/>
        <v>-2.8074115665355226E-4</v>
      </c>
      <c r="J1262" s="15">
        <f t="shared" si="191"/>
        <v>2.808199943835632E-4</v>
      </c>
      <c r="K1262" s="1">
        <f t="shared" si="192"/>
        <v>9.4643125416037779E-5</v>
      </c>
      <c r="L1262" s="15">
        <f t="shared" si="193"/>
        <v>1.8617686896752541E-4</v>
      </c>
      <c r="M1262" s="19" t="str">
        <f t="shared" si="197"/>
        <v>Compra</v>
      </c>
      <c r="N1262" s="10">
        <f t="shared" si="198"/>
        <v>2.808199943835632E-4</v>
      </c>
      <c r="O1262" s="5">
        <f t="shared" si="196"/>
        <v>0.20585273652354052</v>
      </c>
      <c r="P1262" s="5"/>
      <c r="Q1262" s="5"/>
      <c r="R1262" s="5"/>
    </row>
    <row r="1263" spans="1:18" x14ac:dyDescent="0.25">
      <c r="A1263" s="3">
        <v>40357</v>
      </c>
      <c r="B1263" s="1">
        <v>1784</v>
      </c>
      <c r="C1263" s="1">
        <v>1787</v>
      </c>
      <c r="D1263" s="1">
        <v>1776</v>
      </c>
      <c r="E1263" s="1">
        <v>1781</v>
      </c>
      <c r="F1263" s="10">
        <f t="shared" si="194"/>
        <v>2.808199943835632E-4</v>
      </c>
      <c r="G1263" s="1">
        <f t="shared" si="199"/>
        <v>-9.9319550534682E-2</v>
      </c>
      <c r="H1263" s="15">
        <f t="shared" si="195"/>
        <v>-1.9618834080717962E-3</v>
      </c>
      <c r="I1263" s="10">
        <f t="shared" si="190"/>
        <v>-1.6816143497757619E-3</v>
      </c>
      <c r="J1263" s="15">
        <f t="shared" si="191"/>
        <v>1.8528916339135337E-2</v>
      </c>
      <c r="K1263" s="1">
        <f t="shared" si="192"/>
        <v>3.6705118803295105E-5</v>
      </c>
      <c r="L1263" s="15">
        <f t="shared" si="193"/>
        <v>1.8492211220332042E-2</v>
      </c>
      <c r="M1263" s="19" t="str">
        <f t="shared" si="197"/>
        <v>Compra</v>
      </c>
      <c r="N1263" s="10">
        <f t="shared" si="198"/>
        <v>1.8528916339135337E-2</v>
      </c>
      <c r="O1263" s="5">
        <f t="shared" si="196"/>
        <v>0.22438165286267586</v>
      </c>
      <c r="P1263" s="5"/>
      <c r="Q1263" s="5"/>
      <c r="R1263" s="5"/>
    </row>
    <row r="1264" spans="1:18" x14ac:dyDescent="0.25">
      <c r="A1264" s="3">
        <v>40358</v>
      </c>
      <c r="B1264" s="1">
        <v>1796</v>
      </c>
      <c r="C1264" s="1">
        <v>1817.5</v>
      </c>
      <c r="D1264" s="1">
        <v>1792</v>
      </c>
      <c r="E1264" s="1">
        <v>1814</v>
      </c>
      <c r="F1264" s="10">
        <f t="shared" si="194"/>
        <v>1.8528916339135337E-2</v>
      </c>
      <c r="G1264" s="1">
        <f t="shared" si="199"/>
        <v>-7.6157689607851742E-2</v>
      </c>
      <c r="H1264" s="15">
        <f t="shared" si="195"/>
        <v>2.808199943835632E-4</v>
      </c>
      <c r="I1264" s="10">
        <f t="shared" si="190"/>
        <v>1.0022271714922093E-2</v>
      </c>
      <c r="J1264" s="15">
        <f t="shared" si="191"/>
        <v>-6.8908489525909555E-3</v>
      </c>
      <c r="K1264" s="1">
        <f t="shared" si="192"/>
        <v>-4.3702212469303456E-4</v>
      </c>
      <c r="L1264" s="15">
        <f t="shared" si="193"/>
        <v>-6.4538268278979214E-3</v>
      </c>
      <c r="M1264" s="19" t="str">
        <f t="shared" si="197"/>
        <v>Venda</v>
      </c>
      <c r="N1264" s="10">
        <f t="shared" si="198"/>
        <v>6.8908489525909555E-3</v>
      </c>
      <c r="O1264" s="5">
        <f t="shared" si="196"/>
        <v>0.23127250181526682</v>
      </c>
      <c r="P1264" s="5"/>
      <c r="Q1264" s="5"/>
      <c r="R1264" s="5"/>
    </row>
    <row r="1265" spans="1:18" x14ac:dyDescent="0.25">
      <c r="A1265" s="3">
        <v>40359</v>
      </c>
      <c r="B1265" s="1">
        <v>1800.5</v>
      </c>
      <c r="C1265" s="1">
        <v>1804.5</v>
      </c>
      <c r="D1265" s="1">
        <v>1796</v>
      </c>
      <c r="E1265" s="1">
        <v>1801.5</v>
      </c>
      <c r="F1265" s="10">
        <f t="shared" si="194"/>
        <v>-6.8908489525909555E-3</v>
      </c>
      <c r="G1265" s="1">
        <f t="shared" si="199"/>
        <v>-0.40194660967574447</v>
      </c>
      <c r="H1265" s="15">
        <f t="shared" si="195"/>
        <v>1.8528916339135337E-2</v>
      </c>
      <c r="I1265" s="10">
        <f t="shared" si="190"/>
        <v>5.5540127742292889E-4</v>
      </c>
      <c r="J1265" s="15">
        <f t="shared" si="191"/>
        <v>1.3877324451845308E-3</v>
      </c>
      <c r="K1265" s="1">
        <f t="shared" si="192"/>
        <v>-1.7839959650633827E-3</v>
      </c>
      <c r="L1265" s="15">
        <f t="shared" si="193"/>
        <v>3.1717284102479133E-3</v>
      </c>
      <c r="M1265" s="19" t="str">
        <f t="shared" si="197"/>
        <v>Compra</v>
      </c>
      <c r="N1265" s="10">
        <f t="shared" si="198"/>
        <v>1.3877324451845308E-3</v>
      </c>
      <c r="O1265" s="5">
        <f t="shared" si="196"/>
        <v>0.23266023426045135</v>
      </c>
      <c r="P1265" s="5"/>
      <c r="Q1265" s="5"/>
      <c r="R1265" s="5"/>
    </row>
    <row r="1266" spans="1:18" x14ac:dyDescent="0.25">
      <c r="A1266" s="3">
        <v>40360</v>
      </c>
      <c r="B1266" s="1">
        <v>1817.5</v>
      </c>
      <c r="C1266" s="1">
        <v>1823</v>
      </c>
      <c r="D1266" s="1">
        <v>1799.5</v>
      </c>
      <c r="E1266" s="1">
        <v>1804</v>
      </c>
      <c r="F1266" s="10">
        <f t="shared" si="194"/>
        <v>1.3877324451845308E-3</v>
      </c>
      <c r="G1266" s="1">
        <f t="shared" si="199"/>
        <v>-0.36021795149232294</v>
      </c>
      <c r="H1266" s="15">
        <f t="shared" si="195"/>
        <v>-6.8908489525909555E-3</v>
      </c>
      <c r="I1266" s="10">
        <f t="shared" si="190"/>
        <v>-7.4277854195323734E-3</v>
      </c>
      <c r="J1266" s="15">
        <f t="shared" si="191"/>
        <v>-1.164079822616404E-2</v>
      </c>
      <c r="K1266" s="1">
        <f t="shared" si="192"/>
        <v>6.2714946013587365E-4</v>
      </c>
      <c r="L1266" s="15">
        <f t="shared" si="193"/>
        <v>-1.2267947686299914E-2</v>
      </c>
      <c r="M1266" s="19" t="str">
        <f t="shared" si="197"/>
        <v>Compra</v>
      </c>
      <c r="N1266" s="10">
        <f t="shared" si="198"/>
        <v>-1.164079822616404E-2</v>
      </c>
      <c r="O1266" s="5">
        <f t="shared" si="196"/>
        <v>0.22101943603428731</v>
      </c>
      <c r="P1266" s="5"/>
      <c r="Q1266" s="5"/>
      <c r="R1266" s="5"/>
    </row>
    <row r="1267" spans="1:18" x14ac:dyDescent="0.25">
      <c r="A1267" s="3">
        <v>40361</v>
      </c>
      <c r="B1267" s="1">
        <v>1800</v>
      </c>
      <c r="C1267" s="1">
        <v>1800</v>
      </c>
      <c r="D1267" s="1">
        <v>1779.5</v>
      </c>
      <c r="E1267" s="1">
        <v>1783</v>
      </c>
      <c r="F1267" s="10">
        <f t="shared" si="194"/>
        <v>-1.164079822616404E-2</v>
      </c>
      <c r="G1267" s="1">
        <f t="shared" si="199"/>
        <v>-0.41120790118078432</v>
      </c>
      <c r="H1267" s="15">
        <f t="shared" si="195"/>
        <v>1.3877324451845308E-3</v>
      </c>
      <c r="I1267" s="10">
        <f t="shared" si="190"/>
        <v>-9.4444444444444775E-3</v>
      </c>
      <c r="J1267" s="15">
        <f t="shared" si="191"/>
        <v>2.8042624789679227E-3</v>
      </c>
      <c r="K1267" s="1">
        <f t="shared" si="192"/>
        <v>-4.6203655883176497E-5</v>
      </c>
      <c r="L1267" s="15">
        <f t="shared" si="193"/>
        <v>2.8504661348510993E-3</v>
      </c>
      <c r="M1267" s="19" t="str">
        <f t="shared" si="197"/>
        <v>Compra</v>
      </c>
      <c r="N1267" s="10">
        <f t="shared" si="198"/>
        <v>2.8042624789679227E-3</v>
      </c>
      <c r="O1267" s="5">
        <f t="shared" si="196"/>
        <v>0.22382369851325523</v>
      </c>
      <c r="P1267" s="5"/>
      <c r="Q1267" s="5"/>
      <c r="R1267" s="5"/>
    </row>
    <row r="1268" spans="1:18" x14ac:dyDescent="0.25">
      <c r="A1268" s="3">
        <v>40364</v>
      </c>
      <c r="B1268" s="1">
        <v>1782</v>
      </c>
      <c r="C1268" s="1">
        <v>1790.5</v>
      </c>
      <c r="D1268" s="1">
        <v>1779</v>
      </c>
      <c r="E1268" s="1">
        <v>1788</v>
      </c>
      <c r="F1268" s="10">
        <f t="shared" si="194"/>
        <v>2.8042624789679227E-3</v>
      </c>
      <c r="G1268" s="1">
        <f t="shared" si="199"/>
        <v>-0.34529404011281606</v>
      </c>
      <c r="H1268" s="15">
        <f t="shared" si="195"/>
        <v>-1.164079822616404E-2</v>
      </c>
      <c r="I1268" s="10">
        <f t="shared" si="190"/>
        <v>3.3670033670034627E-3</v>
      </c>
      <c r="J1268" s="15">
        <f t="shared" si="191"/>
        <v>1.1185682326622093E-3</v>
      </c>
      <c r="K1268" s="1">
        <f t="shared" si="192"/>
        <v>7.8821827943864034E-4</v>
      </c>
      <c r="L1268" s="15">
        <f t="shared" si="193"/>
        <v>3.3034995322356894E-4</v>
      </c>
      <c r="M1268" s="19" t="str">
        <f t="shared" si="197"/>
        <v>Compra</v>
      </c>
      <c r="N1268" s="10">
        <f t="shared" si="198"/>
        <v>1.1185682326622093E-3</v>
      </c>
      <c r="O1268" s="5">
        <f t="shared" si="196"/>
        <v>0.22494226674591744</v>
      </c>
      <c r="P1268" s="5"/>
      <c r="Q1268" s="5"/>
      <c r="R1268" s="5"/>
    </row>
    <row r="1269" spans="1:18" x14ac:dyDescent="0.25">
      <c r="A1269" s="3">
        <v>40365</v>
      </c>
      <c r="B1269" s="1">
        <v>1775</v>
      </c>
      <c r="C1269" s="1">
        <v>1794</v>
      </c>
      <c r="D1269" s="1">
        <v>1770</v>
      </c>
      <c r="E1269" s="1">
        <v>1790</v>
      </c>
      <c r="F1269" s="10">
        <f t="shared" si="194"/>
        <v>1.1185682326622093E-3</v>
      </c>
      <c r="G1269" s="1">
        <f t="shared" si="199"/>
        <v>-0.32262325877224324</v>
      </c>
      <c r="H1269" s="15">
        <f t="shared" si="195"/>
        <v>2.8042624789679227E-3</v>
      </c>
      <c r="I1269" s="10">
        <f t="shared" si="190"/>
        <v>8.4507042253521014E-3</v>
      </c>
      <c r="J1269" s="15">
        <f t="shared" si="191"/>
        <v>-8.379888268156388E-3</v>
      </c>
      <c r="K1269" s="1">
        <f t="shared" si="192"/>
        <v>-5.9898154961704497E-4</v>
      </c>
      <c r="L1269" s="15">
        <f t="shared" si="193"/>
        <v>-7.7809067185393432E-3</v>
      </c>
      <c r="M1269" s="19" t="str">
        <f t="shared" si="197"/>
        <v>Compra</v>
      </c>
      <c r="N1269" s="10">
        <f t="shared" si="198"/>
        <v>-8.379888268156388E-3</v>
      </c>
      <c r="O1269" s="5">
        <f t="shared" si="196"/>
        <v>0.21656237847776105</v>
      </c>
      <c r="P1269" s="5"/>
      <c r="Q1269" s="5"/>
      <c r="R1269" s="5"/>
    </row>
    <row r="1270" spans="1:18" x14ac:dyDescent="0.25">
      <c r="A1270" s="3">
        <v>40366</v>
      </c>
      <c r="B1270" s="1">
        <v>1792.5</v>
      </c>
      <c r="C1270" s="1">
        <v>1794</v>
      </c>
      <c r="D1270" s="1">
        <v>1771</v>
      </c>
      <c r="E1270" s="1">
        <v>1775</v>
      </c>
      <c r="F1270" s="10">
        <f t="shared" si="194"/>
        <v>-8.379888268156388E-3</v>
      </c>
      <c r="G1270" s="1">
        <f t="shared" si="199"/>
        <v>-0.65060694987286383</v>
      </c>
      <c r="H1270" s="15">
        <f t="shared" si="195"/>
        <v>1.1185682326622093E-3</v>
      </c>
      <c r="I1270" s="10">
        <f t="shared" si="190"/>
        <v>-9.7629009762900676E-3</v>
      </c>
      <c r="J1270" s="15">
        <f t="shared" si="191"/>
        <v>-4.2253521126760507E-3</v>
      </c>
      <c r="K1270" s="1">
        <f t="shared" si="192"/>
        <v>6.4247016457993141E-6</v>
      </c>
      <c r="L1270" s="15">
        <f t="shared" si="193"/>
        <v>-4.23177681432185E-3</v>
      </c>
      <c r="M1270" s="19" t="str">
        <f t="shared" si="197"/>
        <v>Compra</v>
      </c>
      <c r="N1270" s="10">
        <f t="shared" si="198"/>
        <v>-4.2253521126760507E-3</v>
      </c>
      <c r="O1270" s="5">
        <f t="shared" si="196"/>
        <v>0.212337026365085</v>
      </c>
      <c r="P1270" s="5"/>
      <c r="Q1270" s="5"/>
      <c r="R1270" s="5"/>
    </row>
    <row r="1271" spans="1:18" x14ac:dyDescent="0.25">
      <c r="A1271" s="3">
        <v>40367</v>
      </c>
      <c r="B1271" s="1">
        <v>1770</v>
      </c>
      <c r="C1271" s="1">
        <v>1782.5</v>
      </c>
      <c r="D1271" s="1">
        <v>1766</v>
      </c>
      <c r="E1271" s="1">
        <v>1767.5</v>
      </c>
      <c r="F1271" s="10">
        <f t="shared" si="194"/>
        <v>-4.2253521126760507E-3</v>
      </c>
      <c r="G1271" s="1">
        <f t="shared" si="199"/>
        <v>-0.45775797867665385</v>
      </c>
      <c r="H1271" s="15">
        <f t="shared" si="195"/>
        <v>-8.379888268156388E-3</v>
      </c>
      <c r="I1271" s="10">
        <f t="shared" si="190"/>
        <v>-1.4124293785310327E-3</v>
      </c>
      <c r="J1271" s="15">
        <f t="shared" si="191"/>
        <v>-8.4865629420083355E-4</v>
      </c>
      <c r="K1271" s="1">
        <f t="shared" si="192"/>
        <v>6.2498821439768086E-4</v>
      </c>
      <c r="L1271" s="15">
        <f t="shared" si="193"/>
        <v>-1.4736445085985145E-3</v>
      </c>
      <c r="M1271" s="19" t="str">
        <f t="shared" si="197"/>
        <v>Compra</v>
      </c>
      <c r="N1271" s="10">
        <f t="shared" si="198"/>
        <v>-8.4865629420083355E-4</v>
      </c>
      <c r="O1271" s="5">
        <f t="shared" si="196"/>
        <v>0.21148837007088417</v>
      </c>
      <c r="P1271" s="5"/>
      <c r="Q1271" s="5"/>
      <c r="R1271" s="5"/>
    </row>
    <row r="1272" spans="1:18" x14ac:dyDescent="0.25">
      <c r="A1272" s="3">
        <v>40371</v>
      </c>
      <c r="B1272" s="1">
        <v>1767</v>
      </c>
      <c r="C1272" s="1">
        <v>1774.5</v>
      </c>
      <c r="D1272" s="1">
        <v>1764.5</v>
      </c>
      <c r="E1272" s="1">
        <v>1766</v>
      </c>
      <c r="F1272" s="10">
        <f t="shared" si="194"/>
        <v>-8.4865629420083355E-4</v>
      </c>
      <c r="G1272" s="1">
        <f t="shared" si="199"/>
        <v>-0.25735463965918037</v>
      </c>
      <c r="H1272" s="15">
        <f t="shared" si="195"/>
        <v>-4.2253521126760507E-3</v>
      </c>
      <c r="I1272" s="10">
        <f t="shared" si="190"/>
        <v>-5.659309564233217E-4</v>
      </c>
      <c r="J1272" s="15">
        <f t="shared" si="191"/>
        <v>-1.9818799546998944E-3</v>
      </c>
      <c r="K1272" s="1">
        <f t="shared" si="192"/>
        <v>2.2302923749020759E-4</v>
      </c>
      <c r="L1272" s="15">
        <f t="shared" si="193"/>
        <v>-2.2049091921901021E-3</v>
      </c>
      <c r="M1272" s="19" t="str">
        <f t="shared" si="197"/>
        <v>Compra</v>
      </c>
      <c r="N1272" s="10">
        <f t="shared" si="198"/>
        <v>-1.9818799546998944E-3</v>
      </c>
      <c r="O1272" s="5">
        <f t="shared" si="196"/>
        <v>0.20950649011618427</v>
      </c>
      <c r="P1272" s="5"/>
      <c r="Q1272" s="5"/>
      <c r="R1272" s="5"/>
    </row>
    <row r="1273" spans="1:18" x14ac:dyDescent="0.25">
      <c r="A1273" s="3">
        <v>40372</v>
      </c>
      <c r="B1273" s="1">
        <v>1760</v>
      </c>
      <c r="C1273" s="1">
        <v>1765</v>
      </c>
      <c r="D1273" s="1">
        <v>1755.5</v>
      </c>
      <c r="E1273" s="1">
        <v>1762.5</v>
      </c>
      <c r="F1273" s="10">
        <f t="shared" si="194"/>
        <v>-1.9818799546998944E-3</v>
      </c>
      <c r="G1273" s="1">
        <f t="shared" si="199"/>
        <v>8.9630427736470231E-2</v>
      </c>
      <c r="H1273" s="15">
        <f t="shared" si="195"/>
        <v>-8.4865629420083355E-4</v>
      </c>
      <c r="I1273" s="10">
        <f t="shared" si="190"/>
        <v>1.4204545454545858E-3</v>
      </c>
      <c r="J1273" s="15">
        <f t="shared" si="191"/>
        <v>3.1205673758865071E-3</v>
      </c>
      <c r="K1273" s="1">
        <f t="shared" si="192"/>
        <v>-1.5077376971056594E-4</v>
      </c>
      <c r="L1273" s="15">
        <f t="shared" si="193"/>
        <v>3.2713411455970731E-3</v>
      </c>
      <c r="M1273" s="19" t="str">
        <f t="shared" si="197"/>
        <v>Compra</v>
      </c>
      <c r="N1273" s="10">
        <f t="shared" si="198"/>
        <v>3.1205673758865071E-3</v>
      </c>
      <c r="O1273" s="5">
        <f t="shared" si="196"/>
        <v>0.21262705749207078</v>
      </c>
      <c r="P1273" s="5"/>
      <c r="Q1273" s="5"/>
      <c r="R1273" s="5"/>
    </row>
    <row r="1274" spans="1:18" x14ac:dyDescent="0.25">
      <c r="A1274" s="3">
        <v>40373</v>
      </c>
      <c r="B1274" s="1">
        <v>1763</v>
      </c>
      <c r="C1274" s="1">
        <v>1773.5</v>
      </c>
      <c r="D1274" s="1">
        <v>1761</v>
      </c>
      <c r="E1274" s="1">
        <v>1768</v>
      </c>
      <c r="F1274" s="10">
        <f t="shared" si="194"/>
        <v>3.1205673758865071E-3</v>
      </c>
      <c r="G1274" s="1">
        <f t="shared" si="199"/>
        <v>-0.19151333060406214</v>
      </c>
      <c r="H1274" s="15">
        <f t="shared" si="195"/>
        <v>-1.9818799546998944E-3</v>
      </c>
      <c r="I1274" s="10">
        <f t="shared" si="190"/>
        <v>2.8360748723765816E-3</v>
      </c>
      <c r="J1274" s="15">
        <f t="shared" si="191"/>
        <v>-2.8280542986425239E-4</v>
      </c>
      <c r="K1274" s="1">
        <f t="shared" si="192"/>
        <v>-5.9444450481406093E-5</v>
      </c>
      <c r="L1274" s="15">
        <f t="shared" si="193"/>
        <v>-2.2336097938284628E-4</v>
      </c>
      <c r="M1274" s="19" t="str">
        <f t="shared" si="197"/>
        <v>Venda</v>
      </c>
      <c r="N1274" s="10">
        <f t="shared" si="198"/>
        <v>2.8280542986425239E-4</v>
      </c>
      <c r="O1274" s="5">
        <f t="shared" si="196"/>
        <v>0.21290986292193503</v>
      </c>
      <c r="P1274" s="5"/>
      <c r="Q1274" s="5"/>
      <c r="R1274" s="5"/>
    </row>
    <row r="1275" spans="1:18" x14ac:dyDescent="0.25">
      <c r="A1275" s="3">
        <v>40374</v>
      </c>
      <c r="B1275" s="1">
        <v>1761</v>
      </c>
      <c r="C1275" s="1">
        <v>1783.5</v>
      </c>
      <c r="D1275" s="1">
        <v>1756.5</v>
      </c>
      <c r="E1275" s="1">
        <v>1767.5</v>
      </c>
      <c r="F1275" s="10">
        <f t="shared" si="194"/>
        <v>-2.8280542986425239E-4</v>
      </c>
      <c r="G1275" s="1">
        <f t="shared" si="199"/>
        <v>0.32191180708613693</v>
      </c>
      <c r="H1275" s="15">
        <f t="shared" si="195"/>
        <v>3.1205673758865071E-3</v>
      </c>
      <c r="I1275" s="10">
        <f t="shared" si="190"/>
        <v>3.6910846110165263E-3</v>
      </c>
      <c r="J1275" s="15">
        <f t="shared" si="191"/>
        <v>1.0749646393210854E-2</v>
      </c>
      <c r="K1275" s="1">
        <f t="shared" si="192"/>
        <v>-5.7284581116288295E-4</v>
      </c>
      <c r="L1275" s="15">
        <f t="shared" si="193"/>
        <v>1.1322492204373737E-2</v>
      </c>
      <c r="M1275" s="19" t="str">
        <f t="shared" si="197"/>
        <v>Compra</v>
      </c>
      <c r="N1275" s="10">
        <f t="shared" si="198"/>
        <v>1.0749646393210854E-2</v>
      </c>
      <c r="O1275" s="5">
        <f t="shared" si="196"/>
        <v>0.22365950931514589</v>
      </c>
      <c r="P1275" s="5"/>
      <c r="Q1275" s="5"/>
      <c r="R1275" s="5"/>
    </row>
    <row r="1276" spans="1:18" x14ac:dyDescent="0.25">
      <c r="A1276" s="3">
        <v>40375</v>
      </c>
      <c r="B1276" s="1">
        <v>1772.5</v>
      </c>
      <c r="C1276" s="1">
        <v>1792</v>
      </c>
      <c r="D1276" s="1">
        <v>1767.5</v>
      </c>
      <c r="E1276" s="1">
        <v>1786.5</v>
      </c>
      <c r="F1276" s="10">
        <f t="shared" si="194"/>
        <v>1.0749646393210854E-2</v>
      </c>
      <c r="G1276" s="1">
        <f t="shared" si="199"/>
        <v>0.14726206178893267</v>
      </c>
      <c r="H1276" s="15">
        <f t="shared" si="195"/>
        <v>-2.8280542986425239E-4</v>
      </c>
      <c r="I1276" s="10">
        <f t="shared" si="190"/>
        <v>7.8984485190409792E-3</v>
      </c>
      <c r="J1276" s="15">
        <f t="shared" si="191"/>
        <v>6.4371676462355865E-3</v>
      </c>
      <c r="K1276" s="1">
        <f t="shared" si="192"/>
        <v>-3.5782990412738368E-4</v>
      </c>
      <c r="L1276" s="15">
        <f t="shared" si="193"/>
        <v>6.7949975503629701E-3</v>
      </c>
      <c r="M1276" s="19" t="str">
        <f t="shared" si="197"/>
        <v>Venda</v>
      </c>
      <c r="N1276" s="10">
        <f t="shared" si="198"/>
        <v>-6.4371676462355865E-3</v>
      </c>
      <c r="O1276" s="5">
        <f t="shared" si="196"/>
        <v>0.2172223416689103</v>
      </c>
      <c r="P1276" s="5"/>
      <c r="Q1276" s="5"/>
      <c r="R1276" s="5"/>
    </row>
    <row r="1277" spans="1:18" x14ac:dyDescent="0.25">
      <c r="A1277" s="3">
        <v>40378</v>
      </c>
      <c r="B1277" s="1">
        <v>1781.5</v>
      </c>
      <c r="C1277" s="1">
        <v>1798.5</v>
      </c>
      <c r="D1277" s="1">
        <v>1777.5</v>
      </c>
      <c r="E1277" s="1">
        <v>1798</v>
      </c>
      <c r="F1277" s="10">
        <f t="shared" si="194"/>
        <v>6.4371676462355865E-3</v>
      </c>
      <c r="G1277" s="1">
        <f t="shared" si="199"/>
        <v>0.20542380414239467</v>
      </c>
      <c r="H1277" s="15">
        <f t="shared" si="195"/>
        <v>1.0749646393210854E-2</v>
      </c>
      <c r="I1277" s="10">
        <f t="shared" si="190"/>
        <v>9.2618579848442462E-3</v>
      </c>
      <c r="J1277" s="15">
        <f t="shared" si="191"/>
        <v>-1.1123470522803158E-2</v>
      </c>
      <c r="K1277" s="1">
        <f t="shared" si="192"/>
        <v>-1.3617612822375063E-3</v>
      </c>
      <c r="L1277" s="15">
        <f t="shared" si="193"/>
        <v>-9.7617092405656511E-3</v>
      </c>
      <c r="M1277" s="19" t="str">
        <f t="shared" si="197"/>
        <v>Compra</v>
      </c>
      <c r="N1277" s="10">
        <f t="shared" si="198"/>
        <v>-1.1123470522803158E-2</v>
      </c>
      <c r="O1277" s="5">
        <f t="shared" si="196"/>
        <v>0.20609887114610714</v>
      </c>
      <c r="P1277" s="5"/>
      <c r="Q1277" s="5"/>
      <c r="R1277" s="5"/>
    </row>
    <row r="1278" spans="1:18" x14ac:dyDescent="0.25">
      <c r="A1278" s="3">
        <v>40379</v>
      </c>
      <c r="B1278" s="1">
        <v>1802</v>
      </c>
      <c r="C1278" s="1">
        <v>1803.5</v>
      </c>
      <c r="D1278" s="1">
        <v>1775</v>
      </c>
      <c r="E1278" s="1">
        <v>1778</v>
      </c>
      <c r="F1278" s="10">
        <f t="shared" si="194"/>
        <v>-1.1123470522803158E-2</v>
      </c>
      <c r="G1278" s="1">
        <f t="shared" si="199"/>
        <v>-0.42254578508522467</v>
      </c>
      <c r="H1278" s="15">
        <f t="shared" si="195"/>
        <v>6.4371676462355865E-3</v>
      </c>
      <c r="I1278" s="10">
        <f t="shared" si="190"/>
        <v>-1.3318534961154316E-2</v>
      </c>
      <c r="J1278" s="15">
        <f t="shared" si="191"/>
        <v>3.655793025871823E-3</v>
      </c>
      <c r="K1278" s="1">
        <f t="shared" si="192"/>
        <v>-3.9653061641587415E-4</v>
      </c>
      <c r="L1278" s="15">
        <f t="shared" si="193"/>
        <v>4.052323642287697E-3</v>
      </c>
      <c r="M1278" s="19" t="str">
        <f t="shared" si="197"/>
        <v>Compra</v>
      </c>
      <c r="N1278" s="10">
        <f t="shared" si="198"/>
        <v>3.655793025871823E-3</v>
      </c>
      <c r="O1278" s="5">
        <f t="shared" si="196"/>
        <v>0.20975466417197897</v>
      </c>
      <c r="P1278" s="5"/>
      <c r="Q1278" s="5"/>
      <c r="R1278" s="5"/>
    </row>
    <row r="1279" spans="1:18" x14ac:dyDescent="0.25">
      <c r="A1279" s="3">
        <v>40380</v>
      </c>
      <c r="B1279" s="1">
        <v>1775</v>
      </c>
      <c r="C1279" s="1">
        <v>1788.5</v>
      </c>
      <c r="D1279" s="1">
        <v>1772</v>
      </c>
      <c r="E1279" s="1">
        <v>1784.5</v>
      </c>
      <c r="F1279" s="10">
        <f t="shared" si="194"/>
        <v>3.655793025871823E-3</v>
      </c>
      <c r="G1279" s="1">
        <f t="shared" si="199"/>
        <v>-0.23223087944252377</v>
      </c>
      <c r="H1279" s="15">
        <f t="shared" si="195"/>
        <v>-1.1123470522803158E-2</v>
      </c>
      <c r="I1279" s="10">
        <f t="shared" si="190"/>
        <v>5.3521126760562865E-3</v>
      </c>
      <c r="J1279" s="15">
        <f t="shared" si="191"/>
        <v>-1.3168954889324791E-2</v>
      </c>
      <c r="K1279" s="1">
        <f t="shared" si="192"/>
        <v>6.860426659559128E-4</v>
      </c>
      <c r="L1279" s="15">
        <f t="shared" si="193"/>
        <v>-1.3854997555280704E-2</v>
      </c>
      <c r="M1279" s="19" t="str">
        <f t="shared" si="197"/>
        <v>Compra</v>
      </c>
      <c r="N1279" s="10">
        <f t="shared" si="198"/>
        <v>-1.3168954889324791E-2</v>
      </c>
      <c r="O1279" s="5">
        <f t="shared" si="196"/>
        <v>0.19658570928265418</v>
      </c>
      <c r="P1279" s="5"/>
      <c r="Q1279" s="5"/>
      <c r="R1279" s="5"/>
    </row>
    <row r="1280" spans="1:18" x14ac:dyDescent="0.25">
      <c r="A1280" s="3">
        <v>40381</v>
      </c>
      <c r="B1280" s="1">
        <v>1774</v>
      </c>
      <c r="C1280" s="1">
        <v>1777</v>
      </c>
      <c r="D1280" s="1">
        <v>1760</v>
      </c>
      <c r="E1280" s="1">
        <v>1761</v>
      </c>
      <c r="F1280" s="10">
        <f t="shared" si="194"/>
        <v>-1.3168954889324791E-2</v>
      </c>
      <c r="G1280" s="1">
        <f t="shared" si="199"/>
        <v>-0.31749863347678764</v>
      </c>
      <c r="H1280" s="15">
        <f t="shared" si="195"/>
        <v>3.655793025871823E-3</v>
      </c>
      <c r="I1280" s="10">
        <f t="shared" si="190"/>
        <v>-7.3280721533258708E-3</v>
      </c>
      <c r="J1280" s="15">
        <f t="shared" si="191"/>
        <v>8.5178875638840523E-3</v>
      </c>
      <c r="K1280" s="1">
        <f t="shared" si="192"/>
        <v>-3.0311804976156602E-4</v>
      </c>
      <c r="L1280" s="15">
        <f t="shared" si="193"/>
        <v>8.8210056136456185E-3</v>
      </c>
      <c r="M1280" s="19" t="str">
        <f t="shared" si="197"/>
        <v>Compra</v>
      </c>
      <c r="N1280" s="10">
        <f t="shared" si="198"/>
        <v>8.5178875638840523E-3</v>
      </c>
      <c r="O1280" s="5">
        <f t="shared" si="196"/>
        <v>0.20510359684653823</v>
      </c>
      <c r="P1280" s="5"/>
      <c r="Q1280" s="5"/>
      <c r="R1280" s="5"/>
    </row>
    <row r="1281" spans="1:18" x14ac:dyDescent="0.25">
      <c r="A1281" s="3">
        <v>40382</v>
      </c>
      <c r="B1281" s="1">
        <v>1759.5</v>
      </c>
      <c r="C1281" s="1">
        <v>1776</v>
      </c>
      <c r="D1281" s="1">
        <v>1757</v>
      </c>
      <c r="E1281" s="1">
        <v>1776</v>
      </c>
      <c r="F1281" s="10">
        <f t="shared" si="194"/>
        <v>8.5178875638840523E-3</v>
      </c>
      <c r="G1281" s="1">
        <f t="shared" si="199"/>
        <v>-0.44569561122939766</v>
      </c>
      <c r="H1281" s="15">
        <f t="shared" si="195"/>
        <v>-1.3168954889324791E-2</v>
      </c>
      <c r="I1281" s="10">
        <f t="shared" si="190"/>
        <v>9.377664109121886E-3</v>
      </c>
      <c r="J1281" s="15">
        <f t="shared" si="191"/>
        <v>-6.1936936936937137E-3</v>
      </c>
      <c r="K1281" s="1">
        <f t="shared" si="192"/>
        <v>7.8985248641349137E-4</v>
      </c>
      <c r="L1281" s="15">
        <f t="shared" si="193"/>
        <v>-6.9835461801072054E-3</v>
      </c>
      <c r="M1281" s="19" t="str">
        <f t="shared" si="197"/>
        <v>Compra</v>
      </c>
      <c r="N1281" s="10">
        <f t="shared" si="198"/>
        <v>-6.1936936936937137E-3</v>
      </c>
      <c r="O1281" s="5">
        <f t="shared" si="196"/>
        <v>0.19890990315284451</v>
      </c>
      <c r="P1281" s="5"/>
      <c r="Q1281" s="5"/>
      <c r="R1281" s="5"/>
    </row>
    <row r="1282" spans="1:18" x14ac:dyDescent="0.25">
      <c r="A1282" s="3">
        <v>40385</v>
      </c>
      <c r="B1282" s="1">
        <v>1769.5</v>
      </c>
      <c r="C1282" s="1">
        <v>1775</v>
      </c>
      <c r="D1282" s="1">
        <v>1765</v>
      </c>
      <c r="E1282" s="1">
        <v>1765</v>
      </c>
      <c r="F1282" s="10">
        <f t="shared" si="194"/>
        <v>-6.1936936936937137E-3</v>
      </c>
      <c r="G1282" s="1">
        <f t="shared" si="199"/>
        <v>-0.82800285005849938</v>
      </c>
      <c r="H1282" s="15">
        <f t="shared" si="195"/>
        <v>8.5178875638840523E-3</v>
      </c>
      <c r="I1282" s="10">
        <f t="shared" si="190"/>
        <v>-2.543091268719988E-3</v>
      </c>
      <c r="J1282" s="15">
        <f t="shared" si="191"/>
        <v>1.9830028328611249E-3</v>
      </c>
      <c r="K1282" s="1">
        <f t="shared" si="192"/>
        <v>-7.956410835063927E-4</v>
      </c>
      <c r="L1282" s="15">
        <f t="shared" si="193"/>
        <v>2.7786439163675174E-3</v>
      </c>
      <c r="M1282" s="19" t="str">
        <f t="shared" si="197"/>
        <v>Compra</v>
      </c>
      <c r="N1282" s="10">
        <f t="shared" si="198"/>
        <v>1.9830028328611249E-3</v>
      </c>
      <c r="O1282" s="5">
        <f t="shared" si="196"/>
        <v>0.20089290598570564</v>
      </c>
      <c r="P1282" s="5"/>
      <c r="Q1282" s="5"/>
      <c r="R1282" s="5"/>
    </row>
    <row r="1283" spans="1:18" x14ac:dyDescent="0.25">
      <c r="A1283" s="3">
        <v>40386</v>
      </c>
      <c r="B1283" s="1">
        <v>1760</v>
      </c>
      <c r="C1283" s="1">
        <v>1774</v>
      </c>
      <c r="D1283" s="1">
        <v>1756.5</v>
      </c>
      <c r="E1283" s="1">
        <v>1768.5</v>
      </c>
      <c r="F1283" s="10">
        <f t="shared" si="194"/>
        <v>1.9830028328611249E-3</v>
      </c>
      <c r="G1283" s="1">
        <f t="shared" si="199"/>
        <v>-0.80449781914124541</v>
      </c>
      <c r="H1283" s="15">
        <f t="shared" si="195"/>
        <v>-6.1936936936937137E-3</v>
      </c>
      <c r="I1283" s="10">
        <f t="shared" ref="I1283:I1346" si="200">(E1283/B1283)-1</f>
        <v>4.829545454545503E-3</v>
      </c>
      <c r="J1283" s="15">
        <f t="shared" ref="J1283:J1346" si="201">F1284</f>
        <v>8.4817642069556776E-4</v>
      </c>
      <c r="K1283" s="1">
        <f t="shared" ref="K1283:K1346" si="202">$U$17+G1283*$U$18+H1283*$U$19+I1283*$U$20</f>
        <v>3.1792346453124833E-4</v>
      </c>
      <c r="L1283" s="15">
        <f t="shared" ref="L1283:L1346" si="203">J1283-K1283</f>
        <v>5.3025295616431942E-4</v>
      </c>
      <c r="M1283" s="19" t="str">
        <f t="shared" si="197"/>
        <v>Compra</v>
      </c>
      <c r="N1283" s="10">
        <f t="shared" si="198"/>
        <v>8.4817642069556776E-4</v>
      </c>
      <c r="O1283" s="5">
        <f t="shared" si="196"/>
        <v>0.20174108240640121</v>
      </c>
      <c r="P1283" s="5"/>
      <c r="Q1283" s="5"/>
      <c r="R1283" s="5"/>
    </row>
    <row r="1284" spans="1:18" x14ac:dyDescent="0.25">
      <c r="A1284" s="3">
        <v>40387</v>
      </c>
      <c r="B1284" s="1">
        <v>1766.5</v>
      </c>
      <c r="C1284" s="1">
        <v>1774</v>
      </c>
      <c r="D1284" s="1">
        <v>1758.5</v>
      </c>
      <c r="E1284" s="1">
        <v>1770</v>
      </c>
      <c r="F1284" s="10">
        <f t="shared" ref="F1284:F1347" si="204">E1284/E1283-1</f>
        <v>8.4817642069556776E-4</v>
      </c>
      <c r="G1284" s="1">
        <f t="shared" si="199"/>
        <v>-0.78326965963525852</v>
      </c>
      <c r="H1284" s="15">
        <f t="shared" ref="H1284:H1347" si="205">F1283</f>
        <v>1.9830028328611249E-3</v>
      </c>
      <c r="I1284" s="10">
        <f t="shared" si="200"/>
        <v>1.9813189923578722E-3</v>
      </c>
      <c r="J1284" s="15">
        <f t="shared" si="201"/>
        <v>-4.8022598870056665E-3</v>
      </c>
      <c r="K1284" s="1">
        <f t="shared" si="202"/>
        <v>-3.3345720382359857E-4</v>
      </c>
      <c r="L1284" s="15">
        <f t="shared" si="203"/>
        <v>-4.4688026831820682E-3</v>
      </c>
      <c r="M1284" s="19" t="str">
        <f t="shared" si="197"/>
        <v>Compra</v>
      </c>
      <c r="N1284" s="10">
        <f t="shared" si="198"/>
        <v>-4.8022598870056665E-3</v>
      </c>
      <c r="O1284" s="5">
        <f t="shared" ref="O1284:O1347" si="206">N1284+O1283</f>
        <v>0.19693882251939554</v>
      </c>
      <c r="P1284" s="5"/>
      <c r="Q1284" s="5"/>
      <c r="R1284" s="5"/>
    </row>
    <row r="1285" spans="1:18" x14ac:dyDescent="0.25">
      <c r="A1285" s="3">
        <v>40388</v>
      </c>
      <c r="B1285" s="1">
        <v>1762.5</v>
      </c>
      <c r="C1285" s="1">
        <v>1770.5</v>
      </c>
      <c r="D1285" s="1">
        <v>1758.5</v>
      </c>
      <c r="E1285" s="1">
        <v>1761.5</v>
      </c>
      <c r="F1285" s="10">
        <f t="shared" si="204"/>
        <v>-4.8022598870056665E-3</v>
      </c>
      <c r="G1285" s="1">
        <f t="shared" si="199"/>
        <v>-0.64833955322923265</v>
      </c>
      <c r="H1285" s="15">
        <f t="shared" si="205"/>
        <v>8.4817642069556776E-4</v>
      </c>
      <c r="I1285" s="10">
        <f t="shared" si="200"/>
        <v>-5.6737588652477911E-4</v>
      </c>
      <c r="J1285" s="15">
        <f t="shared" si="201"/>
        <v>-1.9869429463524879E-3</v>
      </c>
      <c r="K1285" s="1">
        <f t="shared" si="202"/>
        <v>-1.8626073870897487E-4</v>
      </c>
      <c r="L1285" s="15">
        <f t="shared" si="203"/>
        <v>-1.8006822076435131E-3</v>
      </c>
      <c r="M1285" s="19" t="str">
        <f t="shared" ref="M1285:M1348" si="207">IF(AND(L1284&gt;L1283,K1285&lt;0),"Venda","Compra")</f>
        <v>Compra</v>
      </c>
      <c r="N1285" s="10">
        <f t="shared" ref="N1285:N1348" si="208">IF(AND(L1284&gt;L1283,K1285&lt;0),-J1285,J1285)</f>
        <v>-1.9869429463524879E-3</v>
      </c>
      <c r="O1285" s="5">
        <f t="shared" si="206"/>
        <v>0.19495187957304305</v>
      </c>
      <c r="P1285" s="5"/>
      <c r="Q1285" s="5"/>
      <c r="R1285" s="5"/>
    </row>
    <row r="1286" spans="1:18" x14ac:dyDescent="0.25">
      <c r="A1286" s="3">
        <v>40389</v>
      </c>
      <c r="B1286" s="1">
        <v>1761.24</v>
      </c>
      <c r="C1286" s="1">
        <v>1763</v>
      </c>
      <c r="D1286" s="1">
        <v>1755.5</v>
      </c>
      <c r="E1286" s="1">
        <v>1758</v>
      </c>
      <c r="F1286" s="10">
        <f t="shared" si="204"/>
        <v>-1.9869429463524879E-3</v>
      </c>
      <c r="G1286" s="1">
        <f t="shared" si="199"/>
        <v>-0.41248068715277825</v>
      </c>
      <c r="H1286" s="15">
        <f t="shared" si="205"/>
        <v>-4.8022598870056665E-3</v>
      </c>
      <c r="I1286" s="10">
        <f t="shared" si="200"/>
        <v>-1.83961299993185E-3</v>
      </c>
      <c r="J1286" s="15">
        <f t="shared" si="201"/>
        <v>3.4129692832765013E-3</v>
      </c>
      <c r="K1286" s="1">
        <f t="shared" si="202"/>
        <v>3.1748842987547028E-4</v>
      </c>
      <c r="L1286" s="15">
        <f t="shared" si="203"/>
        <v>3.0954808534010311E-3</v>
      </c>
      <c r="M1286" s="19" t="str">
        <f t="shared" si="207"/>
        <v>Compra</v>
      </c>
      <c r="N1286" s="10">
        <f t="shared" si="208"/>
        <v>3.4129692832765013E-3</v>
      </c>
      <c r="O1286" s="5">
        <f t="shared" si="206"/>
        <v>0.19836484885631955</v>
      </c>
      <c r="P1286" s="5"/>
      <c r="Q1286" s="5"/>
      <c r="R1286" s="5"/>
    </row>
    <row r="1287" spans="1:18" x14ac:dyDescent="0.25">
      <c r="A1287" s="3">
        <v>40392</v>
      </c>
      <c r="B1287" s="1">
        <v>1761.5</v>
      </c>
      <c r="C1287" s="1">
        <v>1765.5</v>
      </c>
      <c r="D1287" s="1">
        <v>1756.5</v>
      </c>
      <c r="E1287" s="1">
        <v>1764</v>
      </c>
      <c r="F1287" s="10">
        <f t="shared" si="204"/>
        <v>3.4129692832765013E-3</v>
      </c>
      <c r="G1287" s="1">
        <f t="shared" si="199"/>
        <v>-0.26349107403695377</v>
      </c>
      <c r="H1287" s="15">
        <f t="shared" si="205"/>
        <v>-1.9869429463524879E-3</v>
      </c>
      <c r="I1287" s="10">
        <f t="shared" si="200"/>
        <v>1.4192449616803327E-3</v>
      </c>
      <c r="J1287" s="15">
        <f t="shared" si="201"/>
        <v>3.4013605442175798E-3</v>
      </c>
      <c r="K1287" s="1">
        <f t="shared" si="202"/>
        <v>-1.9211659292913201E-5</v>
      </c>
      <c r="L1287" s="15">
        <f t="shared" si="203"/>
        <v>3.4205722035104929E-3</v>
      </c>
      <c r="M1287" s="19" t="str">
        <f t="shared" si="207"/>
        <v>Venda</v>
      </c>
      <c r="N1287" s="10">
        <f t="shared" si="208"/>
        <v>-3.4013605442175798E-3</v>
      </c>
      <c r="O1287" s="5">
        <f t="shared" si="206"/>
        <v>0.19496348831210197</v>
      </c>
      <c r="P1287" s="5"/>
      <c r="Q1287" s="5"/>
      <c r="R1287" s="5"/>
    </row>
    <row r="1288" spans="1:18" x14ac:dyDescent="0.25">
      <c r="A1288" s="3">
        <v>40393</v>
      </c>
      <c r="B1288" s="1">
        <v>1764.5</v>
      </c>
      <c r="C1288" s="1">
        <v>1774</v>
      </c>
      <c r="D1288" s="1">
        <v>1762.5</v>
      </c>
      <c r="E1288" s="1">
        <v>1770</v>
      </c>
      <c r="F1288" s="10">
        <f t="shared" si="204"/>
        <v>3.4013605442175798E-3</v>
      </c>
      <c r="G1288" s="1">
        <f t="shared" ref="G1288:G1351" si="209">SLOPE(F1284:F1288,F1283:F1287)</f>
        <v>0.2791461723851229</v>
      </c>
      <c r="H1288" s="15">
        <f t="shared" si="205"/>
        <v>3.4129692832765013E-3</v>
      </c>
      <c r="I1288" s="10">
        <f t="shared" si="200"/>
        <v>3.1170303202039396E-3</v>
      </c>
      <c r="J1288" s="15">
        <f t="shared" si="201"/>
        <v>-3.3898305084745228E-3</v>
      </c>
      <c r="K1288" s="1">
        <f t="shared" si="202"/>
        <v>-5.8111926323632049E-4</v>
      </c>
      <c r="L1288" s="15">
        <f t="shared" si="203"/>
        <v>-2.8087112452382023E-3</v>
      </c>
      <c r="M1288" s="19" t="str">
        <f t="shared" si="207"/>
        <v>Venda</v>
      </c>
      <c r="N1288" s="10">
        <f t="shared" si="208"/>
        <v>3.3898305084745228E-3</v>
      </c>
      <c r="O1288" s="5">
        <f t="shared" si="206"/>
        <v>0.1983533188205765</v>
      </c>
      <c r="P1288" s="5"/>
      <c r="Q1288" s="5"/>
      <c r="R1288" s="5"/>
    </row>
    <row r="1289" spans="1:18" x14ac:dyDescent="0.25">
      <c r="A1289" s="3">
        <v>40394</v>
      </c>
      <c r="B1289" s="1">
        <v>1769.5</v>
      </c>
      <c r="C1289" s="1">
        <v>1773</v>
      </c>
      <c r="D1289" s="1">
        <v>1760</v>
      </c>
      <c r="E1289" s="1">
        <v>1764</v>
      </c>
      <c r="F1289" s="10">
        <f t="shared" si="204"/>
        <v>-3.3898305084745228E-3</v>
      </c>
      <c r="G1289" s="1">
        <f t="shared" si="209"/>
        <v>-1.2724654402938951E-2</v>
      </c>
      <c r="H1289" s="15">
        <f t="shared" si="205"/>
        <v>3.4013605442175798E-3</v>
      </c>
      <c r="I1289" s="10">
        <f t="shared" si="200"/>
        <v>-3.1082226617689113E-3</v>
      </c>
      <c r="J1289" s="15">
        <f t="shared" si="201"/>
        <v>-1.1337868480725266E-3</v>
      </c>
      <c r="K1289" s="1">
        <f t="shared" si="202"/>
        <v>-4.0747266645932618E-4</v>
      </c>
      <c r="L1289" s="15">
        <f t="shared" si="203"/>
        <v>-7.2631418161320043E-4</v>
      </c>
      <c r="M1289" s="19" t="str">
        <f t="shared" si="207"/>
        <v>Compra</v>
      </c>
      <c r="N1289" s="10">
        <f t="shared" si="208"/>
        <v>-1.1337868480725266E-3</v>
      </c>
      <c r="O1289" s="5">
        <f t="shared" si="206"/>
        <v>0.19721953197250397</v>
      </c>
      <c r="P1289" s="5"/>
      <c r="Q1289" s="5"/>
      <c r="R1289" s="5"/>
    </row>
    <row r="1290" spans="1:18" x14ac:dyDescent="0.25">
      <c r="A1290" s="3">
        <v>40395</v>
      </c>
      <c r="B1290" s="1">
        <v>1760.5</v>
      </c>
      <c r="C1290" s="1">
        <v>1769</v>
      </c>
      <c r="D1290" s="1">
        <v>1760.5</v>
      </c>
      <c r="E1290" s="1">
        <v>1762</v>
      </c>
      <c r="F1290" s="10">
        <f t="shared" si="204"/>
        <v>-1.1337868480725266E-3</v>
      </c>
      <c r="G1290" s="1">
        <f t="shared" si="209"/>
        <v>0.11583599468097036</v>
      </c>
      <c r="H1290" s="15">
        <f t="shared" si="205"/>
        <v>-3.3898305084745228E-3</v>
      </c>
      <c r="I1290" s="10">
        <f t="shared" si="200"/>
        <v>8.5203067310413161E-4</v>
      </c>
      <c r="J1290" s="15">
        <f t="shared" si="201"/>
        <v>4.8240635641316754E-3</v>
      </c>
      <c r="K1290" s="1">
        <f t="shared" si="202"/>
        <v>8.2881924900627787E-5</v>
      </c>
      <c r="L1290" s="15">
        <f t="shared" si="203"/>
        <v>4.741181639231048E-3</v>
      </c>
      <c r="M1290" s="19" t="str">
        <f t="shared" si="207"/>
        <v>Compra</v>
      </c>
      <c r="N1290" s="10">
        <f t="shared" si="208"/>
        <v>4.8240635641316754E-3</v>
      </c>
      <c r="O1290" s="5">
        <f t="shared" si="206"/>
        <v>0.20204359553663565</v>
      </c>
      <c r="P1290" s="5"/>
      <c r="Q1290" s="5"/>
      <c r="R1290" s="5"/>
    </row>
    <row r="1291" spans="1:18" x14ac:dyDescent="0.25">
      <c r="A1291" s="3">
        <v>40396</v>
      </c>
      <c r="B1291" s="1">
        <v>1763.5</v>
      </c>
      <c r="C1291" s="1">
        <v>1772.5</v>
      </c>
      <c r="D1291" s="1">
        <v>1762.5</v>
      </c>
      <c r="E1291" s="1">
        <v>1770.5</v>
      </c>
      <c r="F1291" s="10">
        <f t="shared" si="204"/>
        <v>4.8240635641316754E-3</v>
      </c>
      <c r="G1291" s="1">
        <f t="shared" si="209"/>
        <v>-0.21944548403493244</v>
      </c>
      <c r="H1291" s="15">
        <f t="shared" si="205"/>
        <v>-1.1337868480725266E-3</v>
      </c>
      <c r="I1291" s="10">
        <f t="shared" si="200"/>
        <v>3.9693790757018288E-3</v>
      </c>
      <c r="J1291" s="15">
        <f t="shared" si="201"/>
        <v>-6.4953402993505049E-3</v>
      </c>
      <c r="K1291" s="1">
        <f t="shared" si="202"/>
        <v>-1.5787961339703004E-4</v>
      </c>
      <c r="L1291" s="15">
        <f t="shared" si="203"/>
        <v>-6.3374606859534751E-3</v>
      </c>
      <c r="M1291" s="19" t="str">
        <f t="shared" si="207"/>
        <v>Venda</v>
      </c>
      <c r="N1291" s="10">
        <f t="shared" si="208"/>
        <v>6.4953402993505049E-3</v>
      </c>
      <c r="O1291" s="5">
        <f t="shared" si="206"/>
        <v>0.20853893583598615</v>
      </c>
      <c r="P1291" s="5"/>
      <c r="Q1291" s="5"/>
      <c r="R1291" s="5"/>
    </row>
    <row r="1292" spans="1:18" x14ac:dyDescent="0.25">
      <c r="A1292" s="3">
        <v>40399</v>
      </c>
      <c r="B1292" s="1">
        <v>1767</v>
      </c>
      <c r="C1292" s="1">
        <v>1767.5</v>
      </c>
      <c r="D1292" s="1">
        <v>1758.5</v>
      </c>
      <c r="E1292" s="1">
        <v>1759</v>
      </c>
      <c r="F1292" s="10">
        <f t="shared" si="204"/>
        <v>-6.4953402993505049E-3</v>
      </c>
      <c r="G1292" s="1">
        <f t="shared" si="209"/>
        <v>-0.58822386769319324</v>
      </c>
      <c r="H1292" s="15">
        <f t="shared" si="205"/>
        <v>4.8240635641316754E-3</v>
      </c>
      <c r="I1292" s="10">
        <f t="shared" si="200"/>
        <v>-4.5274476513865736E-3</v>
      </c>
      <c r="J1292" s="15">
        <f t="shared" si="201"/>
        <v>2.2740193291643784E-3</v>
      </c>
      <c r="K1292" s="1">
        <f t="shared" si="202"/>
        <v>-4.4693871593232218E-4</v>
      </c>
      <c r="L1292" s="15">
        <f t="shared" si="203"/>
        <v>2.7209580450967006E-3</v>
      </c>
      <c r="M1292" s="19" t="str">
        <f t="shared" si="207"/>
        <v>Compra</v>
      </c>
      <c r="N1292" s="10">
        <f t="shared" si="208"/>
        <v>2.2740193291643784E-3</v>
      </c>
      <c r="O1292" s="5">
        <f t="shared" si="206"/>
        <v>0.21081295516515053</v>
      </c>
      <c r="P1292" s="5"/>
      <c r="Q1292" s="5"/>
      <c r="R1292" s="5"/>
    </row>
    <row r="1293" spans="1:18" x14ac:dyDescent="0.25">
      <c r="A1293" s="3">
        <v>40400</v>
      </c>
      <c r="B1293" s="1">
        <v>1766</v>
      </c>
      <c r="C1293" s="1">
        <v>1772.5</v>
      </c>
      <c r="D1293" s="1">
        <v>1762</v>
      </c>
      <c r="E1293" s="1">
        <v>1763</v>
      </c>
      <c r="F1293" s="10">
        <f t="shared" si="204"/>
        <v>2.2740193291643784E-3</v>
      </c>
      <c r="G1293" s="1">
        <f t="shared" si="209"/>
        <v>-0.69636324406340555</v>
      </c>
      <c r="H1293" s="15">
        <f t="shared" si="205"/>
        <v>-6.4953402993505049E-3</v>
      </c>
      <c r="I1293" s="10">
        <f t="shared" si="200"/>
        <v>-1.6987542468855921E-3</v>
      </c>
      <c r="J1293" s="15">
        <f t="shared" si="201"/>
        <v>1.1344299489506549E-2</v>
      </c>
      <c r="K1293" s="1">
        <f t="shared" si="202"/>
        <v>4.8808561137203614E-4</v>
      </c>
      <c r="L1293" s="15">
        <f t="shared" si="203"/>
        <v>1.0856213878134513E-2</v>
      </c>
      <c r="M1293" s="19" t="str">
        <f t="shared" si="207"/>
        <v>Compra</v>
      </c>
      <c r="N1293" s="10">
        <f t="shared" si="208"/>
        <v>1.1344299489506549E-2</v>
      </c>
      <c r="O1293" s="5">
        <f t="shared" si="206"/>
        <v>0.22215725465465708</v>
      </c>
      <c r="P1293" s="5"/>
      <c r="Q1293" s="5"/>
      <c r="R1293" s="5"/>
    </row>
    <row r="1294" spans="1:18" x14ac:dyDescent="0.25">
      <c r="A1294" s="3">
        <v>40401</v>
      </c>
      <c r="B1294" s="1">
        <v>1773</v>
      </c>
      <c r="C1294" s="1">
        <v>1784</v>
      </c>
      <c r="D1294" s="1">
        <v>1771</v>
      </c>
      <c r="E1294" s="1">
        <v>1783</v>
      </c>
      <c r="F1294" s="10">
        <f t="shared" si="204"/>
        <v>1.1344299489506549E-2</v>
      </c>
      <c r="G1294" s="1">
        <f t="shared" si="209"/>
        <v>-0.16747508098463271</v>
      </c>
      <c r="H1294" s="15">
        <f t="shared" si="205"/>
        <v>2.2740193291643784E-3</v>
      </c>
      <c r="I1294" s="10">
        <f t="shared" si="200"/>
        <v>5.6401579244218514E-3</v>
      </c>
      <c r="J1294" s="15">
        <f t="shared" si="201"/>
        <v>-3.0846887268648482E-3</v>
      </c>
      <c r="K1294" s="1">
        <f t="shared" si="202"/>
        <v>-5.0042245834224408E-4</v>
      </c>
      <c r="L1294" s="15">
        <f t="shared" si="203"/>
        <v>-2.5842662685226043E-3</v>
      </c>
      <c r="M1294" s="19" t="str">
        <f t="shared" si="207"/>
        <v>Venda</v>
      </c>
      <c r="N1294" s="10">
        <f t="shared" si="208"/>
        <v>3.0846887268648482E-3</v>
      </c>
      <c r="O1294" s="5">
        <f t="shared" si="206"/>
        <v>0.22524194338152193</v>
      </c>
      <c r="P1294" s="5"/>
      <c r="Q1294" s="5"/>
      <c r="R1294" s="5"/>
    </row>
    <row r="1295" spans="1:18" x14ac:dyDescent="0.25">
      <c r="A1295" s="3">
        <v>40402</v>
      </c>
      <c r="B1295" s="1">
        <v>1784.5</v>
      </c>
      <c r="C1295" s="1">
        <v>1787.5</v>
      </c>
      <c r="D1295" s="1">
        <v>1775.5</v>
      </c>
      <c r="E1295" s="1">
        <v>1777.5</v>
      </c>
      <c r="F1295" s="10">
        <f t="shared" si="204"/>
        <v>-3.0846887268648482E-3</v>
      </c>
      <c r="G1295" s="1">
        <f t="shared" si="209"/>
        <v>-0.45104443680945888</v>
      </c>
      <c r="H1295" s="15">
        <f t="shared" si="205"/>
        <v>1.1344299489506549E-2</v>
      </c>
      <c r="I1295" s="10">
        <f t="shared" si="200"/>
        <v>-3.9226674138413964E-3</v>
      </c>
      <c r="J1295" s="15">
        <f t="shared" si="201"/>
        <v>2.2503516174401383E-3</v>
      </c>
      <c r="K1295" s="1">
        <f t="shared" si="202"/>
        <v>-1.0447999126307495E-3</v>
      </c>
      <c r="L1295" s="15">
        <f t="shared" si="203"/>
        <v>3.2951515300708879E-3</v>
      </c>
      <c r="M1295" s="19" t="str">
        <f t="shared" si="207"/>
        <v>Compra</v>
      </c>
      <c r="N1295" s="10">
        <f t="shared" si="208"/>
        <v>2.2503516174401383E-3</v>
      </c>
      <c r="O1295" s="5">
        <f t="shared" si="206"/>
        <v>0.22749229499896206</v>
      </c>
      <c r="P1295" s="5"/>
      <c r="Q1295" s="5"/>
      <c r="R1295" s="5"/>
    </row>
    <row r="1296" spans="1:18" x14ac:dyDescent="0.25">
      <c r="A1296" s="3">
        <v>40403</v>
      </c>
      <c r="B1296" s="1">
        <v>1779.5</v>
      </c>
      <c r="C1296" s="1">
        <v>1783.5</v>
      </c>
      <c r="D1296" s="1">
        <v>1774</v>
      </c>
      <c r="E1296" s="1">
        <v>1781.5</v>
      </c>
      <c r="F1296" s="10">
        <f t="shared" si="204"/>
        <v>2.2503516174401383E-3</v>
      </c>
      <c r="G1296" s="1">
        <f t="shared" si="209"/>
        <v>-0.37999329657259306</v>
      </c>
      <c r="H1296" s="15">
        <f t="shared" si="205"/>
        <v>-3.0846887268648482E-3</v>
      </c>
      <c r="I1296" s="10">
        <f t="shared" si="200"/>
        <v>1.1239112110144056E-3</v>
      </c>
      <c r="J1296" s="15">
        <f t="shared" si="201"/>
        <v>-1.1787819253438081E-2</v>
      </c>
      <c r="K1296" s="1">
        <f t="shared" si="202"/>
        <v>9.4404771158639454E-5</v>
      </c>
      <c r="L1296" s="15">
        <f t="shared" si="203"/>
        <v>-1.1882224024596721E-2</v>
      </c>
      <c r="M1296" s="19" t="str">
        <f t="shared" si="207"/>
        <v>Compra</v>
      </c>
      <c r="N1296" s="10">
        <f t="shared" si="208"/>
        <v>-1.1787819253438081E-2</v>
      </c>
      <c r="O1296" s="5">
        <f t="shared" si="206"/>
        <v>0.21570447574552398</v>
      </c>
      <c r="P1296" s="5"/>
      <c r="Q1296" s="5"/>
      <c r="R1296" s="5"/>
    </row>
    <row r="1297" spans="1:18" x14ac:dyDescent="0.25">
      <c r="A1297" s="3">
        <v>40406</v>
      </c>
      <c r="B1297" s="1">
        <v>1779</v>
      </c>
      <c r="C1297" s="1">
        <v>1779</v>
      </c>
      <c r="D1297" s="1">
        <v>1760</v>
      </c>
      <c r="E1297" s="1">
        <v>1760.5</v>
      </c>
      <c r="F1297" s="10">
        <f t="shared" si="204"/>
        <v>-1.1787819253438081E-2</v>
      </c>
      <c r="G1297" s="1">
        <f t="shared" si="209"/>
        <v>-0.32118587687867284</v>
      </c>
      <c r="H1297" s="15">
        <f t="shared" si="205"/>
        <v>2.2503516174401383E-3</v>
      </c>
      <c r="I1297" s="10">
        <f t="shared" si="200"/>
        <v>-1.0399100618324941E-2</v>
      </c>
      <c r="J1297" s="15">
        <f t="shared" si="201"/>
        <v>2.8401022436796985E-4</v>
      </c>
      <c r="K1297" s="1">
        <f t="shared" si="202"/>
        <v>-1.0744884341672774E-4</v>
      </c>
      <c r="L1297" s="15">
        <f t="shared" si="203"/>
        <v>3.9145906778469759E-4</v>
      </c>
      <c r="M1297" s="19" t="str">
        <f t="shared" si="207"/>
        <v>Compra</v>
      </c>
      <c r="N1297" s="10">
        <f t="shared" si="208"/>
        <v>2.8401022436796985E-4</v>
      </c>
      <c r="O1297" s="5">
        <f t="shared" si="206"/>
        <v>0.21598848596989195</v>
      </c>
      <c r="P1297" s="5"/>
      <c r="Q1297" s="5"/>
      <c r="R1297" s="5"/>
    </row>
    <row r="1298" spans="1:18" x14ac:dyDescent="0.25">
      <c r="A1298" s="3">
        <v>40407</v>
      </c>
      <c r="B1298" s="1">
        <v>1757.5</v>
      </c>
      <c r="C1298" s="1">
        <v>1761.5</v>
      </c>
      <c r="D1298" s="1">
        <v>1755.5</v>
      </c>
      <c r="E1298" s="1">
        <v>1761</v>
      </c>
      <c r="F1298" s="10">
        <f t="shared" si="204"/>
        <v>2.8401022436796985E-4</v>
      </c>
      <c r="G1298" s="1">
        <f t="shared" si="209"/>
        <v>-0.15952311634389146</v>
      </c>
      <c r="H1298" s="15">
        <f t="shared" si="205"/>
        <v>-1.1787819253438081E-2</v>
      </c>
      <c r="I1298" s="10">
        <f t="shared" si="200"/>
        <v>1.9914651493599944E-3</v>
      </c>
      <c r="J1298" s="15">
        <f t="shared" si="201"/>
        <v>-1.7035775127768327E-3</v>
      </c>
      <c r="K1298" s="1">
        <f t="shared" si="202"/>
        <v>8.167077519483255E-4</v>
      </c>
      <c r="L1298" s="15">
        <f t="shared" si="203"/>
        <v>-2.5202852647251582E-3</v>
      </c>
      <c r="M1298" s="19" t="str">
        <f t="shared" si="207"/>
        <v>Compra</v>
      </c>
      <c r="N1298" s="10">
        <f t="shared" si="208"/>
        <v>-1.7035775127768327E-3</v>
      </c>
      <c r="O1298" s="5">
        <f t="shared" si="206"/>
        <v>0.21428490845711512</v>
      </c>
      <c r="P1298" s="5"/>
      <c r="Q1298" s="5"/>
      <c r="R1298" s="5"/>
    </row>
    <row r="1299" spans="1:18" x14ac:dyDescent="0.25">
      <c r="A1299" s="3">
        <v>40408</v>
      </c>
      <c r="B1299" s="1">
        <v>1760</v>
      </c>
      <c r="C1299" s="1">
        <v>1760</v>
      </c>
      <c r="D1299" s="1">
        <v>1753</v>
      </c>
      <c r="E1299" s="1">
        <v>1758</v>
      </c>
      <c r="F1299" s="10">
        <f t="shared" si="204"/>
        <v>-1.7035775127768327E-3</v>
      </c>
      <c r="G1299" s="1">
        <f t="shared" si="209"/>
        <v>-0.26615579709760906</v>
      </c>
      <c r="H1299" s="15">
        <f t="shared" si="205"/>
        <v>2.8401022436796985E-4</v>
      </c>
      <c r="I1299" s="10">
        <f t="shared" si="200"/>
        <v>-1.136363636363602E-3</v>
      </c>
      <c r="J1299" s="15">
        <f t="shared" si="201"/>
        <v>1.7064846416381396E-3</v>
      </c>
      <c r="K1299" s="1">
        <f t="shared" si="202"/>
        <v>-1.5786986360375238E-4</v>
      </c>
      <c r="L1299" s="15">
        <f t="shared" si="203"/>
        <v>1.8643545052418921E-3</v>
      </c>
      <c r="M1299" s="19" t="str">
        <f t="shared" si="207"/>
        <v>Compra</v>
      </c>
      <c r="N1299" s="10">
        <f t="shared" si="208"/>
        <v>1.7064846416381396E-3</v>
      </c>
      <c r="O1299" s="5">
        <f t="shared" si="206"/>
        <v>0.21599139309875326</v>
      </c>
      <c r="P1299" s="5"/>
      <c r="Q1299" s="5"/>
      <c r="R1299" s="5"/>
    </row>
    <row r="1300" spans="1:18" x14ac:dyDescent="0.25">
      <c r="A1300" s="3">
        <v>40409</v>
      </c>
      <c r="B1300" s="1">
        <v>1759.5</v>
      </c>
      <c r="C1300" s="1">
        <v>1769</v>
      </c>
      <c r="D1300" s="1">
        <v>1758.5</v>
      </c>
      <c r="E1300" s="1">
        <v>1761</v>
      </c>
      <c r="F1300" s="10">
        <f t="shared" si="204"/>
        <v>1.7064846416381396E-3</v>
      </c>
      <c r="G1300" s="1">
        <f t="shared" si="209"/>
        <v>-0.56530079566306424</v>
      </c>
      <c r="H1300" s="15">
        <f t="shared" si="205"/>
        <v>-1.7035775127768327E-3</v>
      </c>
      <c r="I1300" s="10">
        <f t="shared" si="200"/>
        <v>8.5251491901106036E-4</v>
      </c>
      <c r="J1300" s="15">
        <f t="shared" si="201"/>
        <v>0</v>
      </c>
      <c r="K1300" s="1">
        <f t="shared" si="202"/>
        <v>-3.538174842091623E-6</v>
      </c>
      <c r="L1300" s="15">
        <f t="shared" si="203"/>
        <v>3.538174842091623E-6</v>
      </c>
      <c r="M1300" s="19" t="str">
        <f t="shared" si="207"/>
        <v>Venda</v>
      </c>
      <c r="N1300" s="10">
        <f t="shared" si="208"/>
        <v>0</v>
      </c>
      <c r="O1300" s="5">
        <f t="shared" si="206"/>
        <v>0.21599139309875326</v>
      </c>
      <c r="P1300" s="5"/>
      <c r="Q1300" s="5"/>
      <c r="R1300" s="5"/>
    </row>
    <row r="1301" spans="1:18" x14ac:dyDescent="0.25">
      <c r="A1301" s="3">
        <v>40410</v>
      </c>
      <c r="B1301" s="1">
        <v>1767</v>
      </c>
      <c r="C1301" s="1">
        <v>1769</v>
      </c>
      <c r="D1301" s="1">
        <v>1759</v>
      </c>
      <c r="E1301" s="1">
        <v>1761</v>
      </c>
      <c r="F1301" s="10">
        <f t="shared" si="204"/>
        <v>0</v>
      </c>
      <c r="G1301" s="1">
        <f t="shared" si="209"/>
        <v>-0.4107278882504195</v>
      </c>
      <c r="H1301" s="15">
        <f t="shared" si="205"/>
        <v>1.7064846416381396E-3</v>
      </c>
      <c r="I1301" s="10">
        <f t="shared" si="200"/>
        <v>-3.3955857385399302E-3</v>
      </c>
      <c r="J1301" s="15">
        <f t="shared" si="201"/>
        <v>7.0982396365701916E-3</v>
      </c>
      <c r="K1301" s="1">
        <f t="shared" si="202"/>
        <v>-2.1637457888401752E-4</v>
      </c>
      <c r="L1301" s="15">
        <f t="shared" si="203"/>
        <v>7.3146142154542088E-3</v>
      </c>
      <c r="M1301" s="19" t="str">
        <f t="shared" si="207"/>
        <v>Compra</v>
      </c>
      <c r="N1301" s="10">
        <f t="shared" si="208"/>
        <v>7.0982396365701916E-3</v>
      </c>
      <c r="O1301" s="5">
        <f t="shared" si="206"/>
        <v>0.22308963273532345</v>
      </c>
      <c r="P1301" s="5"/>
      <c r="Q1301" s="5"/>
      <c r="R1301" s="5"/>
    </row>
    <row r="1302" spans="1:18" x14ac:dyDescent="0.25">
      <c r="A1302" s="3">
        <v>40413</v>
      </c>
      <c r="B1302" s="1">
        <v>1757</v>
      </c>
      <c r="C1302" s="1">
        <v>1774</v>
      </c>
      <c r="D1302" s="1">
        <v>1754.5</v>
      </c>
      <c r="E1302" s="1">
        <v>1773.5</v>
      </c>
      <c r="F1302" s="10">
        <f t="shared" si="204"/>
        <v>7.0982396365701916E-3</v>
      </c>
      <c r="G1302" s="1">
        <f t="shared" si="209"/>
        <v>8.6561956792792258E-2</v>
      </c>
      <c r="H1302" s="15">
        <f t="shared" si="205"/>
        <v>0</v>
      </c>
      <c r="I1302" s="10">
        <f t="shared" si="200"/>
        <v>9.3910073989755816E-3</v>
      </c>
      <c r="J1302" s="15">
        <f t="shared" si="201"/>
        <v>-8.4578517056665969E-4</v>
      </c>
      <c r="K1302" s="1">
        <f t="shared" si="202"/>
        <v>-4.1223035747381712E-4</v>
      </c>
      <c r="L1302" s="15">
        <f t="shared" si="203"/>
        <v>-4.3355481309284257E-4</v>
      </c>
      <c r="M1302" s="19" t="str">
        <f t="shared" si="207"/>
        <v>Venda</v>
      </c>
      <c r="N1302" s="10">
        <f t="shared" si="208"/>
        <v>8.4578517056665969E-4</v>
      </c>
      <c r="O1302" s="5">
        <f t="shared" si="206"/>
        <v>0.22393541790589011</v>
      </c>
      <c r="P1302" s="5"/>
      <c r="Q1302" s="5"/>
      <c r="R1302" s="5"/>
    </row>
    <row r="1303" spans="1:18" x14ac:dyDescent="0.25">
      <c r="A1303" s="3">
        <v>40414</v>
      </c>
      <c r="B1303" s="1">
        <v>1778.5</v>
      </c>
      <c r="C1303" s="1">
        <v>1790</v>
      </c>
      <c r="D1303" s="1">
        <v>1765.5</v>
      </c>
      <c r="E1303" s="1">
        <v>1772</v>
      </c>
      <c r="F1303" s="10">
        <f t="shared" si="204"/>
        <v>-8.4578517056665969E-4</v>
      </c>
      <c r="G1303" s="1">
        <f t="shared" si="209"/>
        <v>-0.41069349816415546</v>
      </c>
      <c r="H1303" s="15">
        <f t="shared" si="205"/>
        <v>7.0982396365701916E-3</v>
      </c>
      <c r="I1303" s="10">
        <f t="shared" si="200"/>
        <v>-3.6547652516165652E-3</v>
      </c>
      <c r="J1303" s="15">
        <f t="shared" si="201"/>
        <v>-3.950338600451464E-3</v>
      </c>
      <c r="K1303" s="1">
        <f t="shared" si="202"/>
        <v>-6.8269995837804309E-4</v>
      </c>
      <c r="L1303" s="15">
        <f t="shared" si="203"/>
        <v>-3.2676386420734211E-3</v>
      </c>
      <c r="M1303" s="19" t="str">
        <f t="shared" si="207"/>
        <v>Compra</v>
      </c>
      <c r="N1303" s="10">
        <f t="shared" si="208"/>
        <v>-3.950338600451464E-3</v>
      </c>
      <c r="O1303" s="5">
        <f t="shared" si="206"/>
        <v>0.21998507930543865</v>
      </c>
      <c r="P1303" s="5"/>
      <c r="Q1303" s="5"/>
      <c r="R1303" s="5"/>
    </row>
    <row r="1304" spans="1:18" x14ac:dyDescent="0.25">
      <c r="A1304" s="3">
        <v>40415</v>
      </c>
      <c r="B1304" s="1">
        <v>1771</v>
      </c>
      <c r="C1304" s="1">
        <v>1780</v>
      </c>
      <c r="D1304" s="1">
        <v>1765</v>
      </c>
      <c r="E1304" s="1">
        <v>1765</v>
      </c>
      <c r="F1304" s="10">
        <f t="shared" si="204"/>
        <v>-3.950338600451464E-3</v>
      </c>
      <c r="G1304" s="1">
        <f t="shared" si="209"/>
        <v>-0.21562238945311643</v>
      </c>
      <c r="H1304" s="15">
        <f t="shared" si="205"/>
        <v>-8.4578517056665969E-4</v>
      </c>
      <c r="I1304" s="10">
        <f t="shared" si="200"/>
        <v>-3.3879164313946886E-3</v>
      </c>
      <c r="J1304" s="15">
        <f t="shared" si="201"/>
        <v>-2.8328611898020828E-4</v>
      </c>
      <c r="K1304" s="1">
        <f t="shared" si="202"/>
        <v>-1.0499487956955694E-5</v>
      </c>
      <c r="L1304" s="15">
        <f t="shared" si="203"/>
        <v>-2.727866310232526E-4</v>
      </c>
      <c r="M1304" s="19" t="str">
        <f t="shared" si="207"/>
        <v>Compra</v>
      </c>
      <c r="N1304" s="10">
        <f t="shared" si="208"/>
        <v>-2.8328611898020828E-4</v>
      </c>
      <c r="O1304" s="5">
        <f t="shared" si="206"/>
        <v>0.21970179318645844</v>
      </c>
      <c r="P1304" s="5"/>
      <c r="Q1304" s="5"/>
      <c r="R1304" s="5"/>
    </row>
    <row r="1305" spans="1:18" x14ac:dyDescent="0.25">
      <c r="A1305" s="3">
        <v>40416</v>
      </c>
      <c r="B1305" s="1">
        <v>1762.5</v>
      </c>
      <c r="C1305" s="1">
        <v>1764.5</v>
      </c>
      <c r="D1305" s="1">
        <v>1759.5</v>
      </c>
      <c r="E1305" s="1">
        <v>1764.5</v>
      </c>
      <c r="F1305" s="10">
        <f t="shared" si="204"/>
        <v>-2.8328611898020828E-4</v>
      </c>
      <c r="G1305" s="1">
        <f t="shared" si="209"/>
        <v>-4.76163418083487E-2</v>
      </c>
      <c r="H1305" s="15">
        <f t="shared" si="205"/>
        <v>-3.950338600451464E-3</v>
      </c>
      <c r="I1305" s="10">
        <f t="shared" si="200"/>
        <v>1.1347517730495582E-3</v>
      </c>
      <c r="J1305" s="15">
        <f t="shared" si="201"/>
        <v>-7.6508926041370939E-3</v>
      </c>
      <c r="K1305" s="1">
        <f t="shared" si="202"/>
        <v>1.4006539229380726E-4</v>
      </c>
      <c r="L1305" s="15">
        <f t="shared" si="203"/>
        <v>-7.7909579964309016E-3</v>
      </c>
      <c r="M1305" s="19" t="str">
        <f t="shared" si="207"/>
        <v>Compra</v>
      </c>
      <c r="N1305" s="10">
        <f t="shared" si="208"/>
        <v>-7.6508926041370939E-3</v>
      </c>
      <c r="O1305" s="5">
        <f t="shared" si="206"/>
        <v>0.21205090058232134</v>
      </c>
      <c r="P1305" s="5"/>
      <c r="Q1305" s="5"/>
      <c r="R1305" s="5"/>
    </row>
    <row r="1306" spans="1:18" x14ac:dyDescent="0.25">
      <c r="A1306" s="3">
        <v>40417</v>
      </c>
      <c r="B1306" s="1">
        <v>1761.5</v>
      </c>
      <c r="C1306" s="1">
        <v>1762</v>
      </c>
      <c r="D1306" s="1">
        <v>1750</v>
      </c>
      <c r="E1306" s="1">
        <v>1751</v>
      </c>
      <c r="F1306" s="10">
        <f t="shared" si="204"/>
        <v>-7.6508926041370939E-3</v>
      </c>
      <c r="G1306" s="1">
        <f t="shared" si="209"/>
        <v>4.3929458944170767E-2</v>
      </c>
      <c r="H1306" s="15">
        <f t="shared" si="205"/>
        <v>-2.8328611898020828E-4</v>
      </c>
      <c r="I1306" s="10">
        <f t="shared" si="200"/>
        <v>-5.9608288390575748E-3</v>
      </c>
      <c r="J1306" s="15">
        <f t="shared" si="201"/>
        <v>5.9965733866362836E-3</v>
      </c>
      <c r="K1306" s="1">
        <f t="shared" si="202"/>
        <v>-2.2672494283759758E-5</v>
      </c>
      <c r="L1306" s="15">
        <f t="shared" si="203"/>
        <v>6.019245880920043E-3</v>
      </c>
      <c r="M1306" s="19" t="str">
        <f t="shared" si="207"/>
        <v>Compra</v>
      </c>
      <c r="N1306" s="10">
        <f t="shared" si="208"/>
        <v>5.9965733866362836E-3</v>
      </c>
      <c r="O1306" s="5">
        <f t="shared" si="206"/>
        <v>0.21804747396895763</v>
      </c>
      <c r="P1306" s="5"/>
      <c r="Q1306" s="5"/>
      <c r="R1306" s="5"/>
    </row>
    <row r="1307" spans="1:18" x14ac:dyDescent="0.25">
      <c r="A1307" s="3">
        <v>40420</v>
      </c>
      <c r="B1307" s="1">
        <v>1750.5</v>
      </c>
      <c r="C1307" s="1">
        <v>1762</v>
      </c>
      <c r="D1307" s="1">
        <v>1750.5</v>
      </c>
      <c r="E1307" s="1">
        <v>1761.5</v>
      </c>
      <c r="F1307" s="10">
        <f t="shared" si="204"/>
        <v>5.9965733866362836E-3</v>
      </c>
      <c r="G1307" s="1">
        <f t="shared" si="209"/>
        <v>-0.44411667480879341</v>
      </c>
      <c r="H1307" s="15">
        <f t="shared" si="205"/>
        <v>-7.6508926041370939E-3</v>
      </c>
      <c r="I1307" s="10">
        <f t="shared" si="200"/>
        <v>6.283918880319872E-3</v>
      </c>
      <c r="J1307" s="15">
        <f t="shared" si="201"/>
        <v>-3.1223389156967984E-3</v>
      </c>
      <c r="K1307" s="1">
        <f t="shared" si="202"/>
        <v>3.7895743980164906E-4</v>
      </c>
      <c r="L1307" s="15">
        <f t="shared" si="203"/>
        <v>-3.5012963554984476E-3</v>
      </c>
      <c r="M1307" s="19" t="str">
        <f t="shared" si="207"/>
        <v>Compra</v>
      </c>
      <c r="N1307" s="10">
        <f t="shared" si="208"/>
        <v>-3.1223389156967984E-3</v>
      </c>
      <c r="O1307" s="5">
        <f t="shared" si="206"/>
        <v>0.21492513505326083</v>
      </c>
      <c r="P1307" s="5"/>
      <c r="Q1307" s="5"/>
      <c r="R1307" s="5"/>
    </row>
    <row r="1308" spans="1:18" x14ac:dyDescent="0.25">
      <c r="A1308" s="3">
        <v>40421</v>
      </c>
      <c r="B1308" s="1">
        <v>1763</v>
      </c>
      <c r="C1308" s="1">
        <v>1763.5</v>
      </c>
      <c r="D1308" s="1">
        <v>1754</v>
      </c>
      <c r="E1308" s="1">
        <v>1756</v>
      </c>
      <c r="F1308" s="10">
        <f t="shared" si="204"/>
        <v>-3.1223389156967984E-3</v>
      </c>
      <c r="G1308" s="1">
        <f t="shared" si="209"/>
        <v>-0.68851371469574263</v>
      </c>
      <c r="H1308" s="15">
        <f t="shared" si="205"/>
        <v>5.9965733866362836E-3</v>
      </c>
      <c r="I1308" s="10">
        <f t="shared" si="200"/>
        <v>-3.9705048213273253E-3</v>
      </c>
      <c r="J1308" s="15">
        <f t="shared" si="201"/>
        <v>-2.8473804100226374E-4</v>
      </c>
      <c r="K1308" s="1">
        <f t="shared" si="202"/>
        <v>-5.5373335573900883E-4</v>
      </c>
      <c r="L1308" s="15">
        <f t="shared" si="203"/>
        <v>2.6899531473674508E-4</v>
      </c>
      <c r="M1308" s="19" t="str">
        <f t="shared" si="207"/>
        <v>Compra</v>
      </c>
      <c r="N1308" s="10">
        <f t="shared" si="208"/>
        <v>-2.8473804100226374E-4</v>
      </c>
      <c r="O1308" s="5">
        <f t="shared" si="206"/>
        <v>0.21464039701225857</v>
      </c>
      <c r="P1308" s="5"/>
      <c r="Q1308" s="5"/>
      <c r="R1308" s="5"/>
    </row>
    <row r="1309" spans="1:18" x14ac:dyDescent="0.25">
      <c r="A1309" s="3">
        <v>40422</v>
      </c>
      <c r="B1309" s="1">
        <v>1758.5</v>
      </c>
      <c r="C1309" s="1">
        <v>1759.5</v>
      </c>
      <c r="D1309" s="1">
        <v>1749.5</v>
      </c>
      <c r="E1309" s="1">
        <v>1755.5</v>
      </c>
      <c r="F1309" s="10">
        <f t="shared" si="204"/>
        <v>-2.8473804100226374E-4</v>
      </c>
      <c r="G1309" s="1">
        <f t="shared" si="209"/>
        <v>-0.67563632282377728</v>
      </c>
      <c r="H1309" s="15">
        <f t="shared" si="205"/>
        <v>-3.1223389156967984E-3</v>
      </c>
      <c r="I1309" s="10">
        <f t="shared" si="200"/>
        <v>-1.705999431333538E-3</v>
      </c>
      <c r="J1309" s="15">
        <f t="shared" si="201"/>
        <v>-1.1392765593847942E-2</v>
      </c>
      <c r="K1309" s="1">
        <f t="shared" si="202"/>
        <v>1.9085355446981508E-4</v>
      </c>
      <c r="L1309" s="15">
        <f t="shared" si="203"/>
        <v>-1.1583619148317757E-2</v>
      </c>
      <c r="M1309" s="19" t="str">
        <f t="shared" si="207"/>
        <v>Compra</v>
      </c>
      <c r="N1309" s="10">
        <f t="shared" si="208"/>
        <v>-1.1392765593847942E-2</v>
      </c>
      <c r="O1309" s="5">
        <f t="shared" si="206"/>
        <v>0.20324763141841062</v>
      </c>
      <c r="P1309" s="5"/>
      <c r="Q1309" s="5"/>
      <c r="R1309" s="5"/>
    </row>
    <row r="1310" spans="1:18" x14ac:dyDescent="0.25">
      <c r="A1310" s="3">
        <v>40423</v>
      </c>
      <c r="B1310" s="1">
        <v>1755</v>
      </c>
      <c r="C1310" s="1">
        <v>1755</v>
      </c>
      <c r="D1310" s="1">
        <v>1735</v>
      </c>
      <c r="E1310" s="1">
        <v>1735.5</v>
      </c>
      <c r="F1310" s="10">
        <f t="shared" si="204"/>
        <v>-1.1392765593847942E-2</v>
      </c>
      <c r="G1310" s="1">
        <f t="shared" si="209"/>
        <v>-0.76896140987859729</v>
      </c>
      <c r="H1310" s="15">
        <f t="shared" si="205"/>
        <v>-2.8473804100226374E-4</v>
      </c>
      <c r="I1310" s="10">
        <f t="shared" si="200"/>
        <v>-1.1111111111111072E-2</v>
      </c>
      <c r="J1310" s="15">
        <f t="shared" si="201"/>
        <v>4.6096225871505858E-3</v>
      </c>
      <c r="K1310" s="1">
        <f t="shared" si="202"/>
        <v>1.7173203448345259E-4</v>
      </c>
      <c r="L1310" s="15">
        <f t="shared" si="203"/>
        <v>4.4378905526671333E-3</v>
      </c>
      <c r="M1310" s="19" t="str">
        <f t="shared" si="207"/>
        <v>Compra</v>
      </c>
      <c r="N1310" s="10">
        <f t="shared" si="208"/>
        <v>4.6096225871505858E-3</v>
      </c>
      <c r="O1310" s="5">
        <f t="shared" si="206"/>
        <v>0.20785725400556121</v>
      </c>
      <c r="P1310" s="5"/>
      <c r="Q1310" s="5"/>
      <c r="R1310" s="5"/>
    </row>
    <row r="1311" spans="1:18" x14ac:dyDescent="0.25">
      <c r="A1311" s="3">
        <v>40424</v>
      </c>
      <c r="B1311" s="1">
        <v>1735</v>
      </c>
      <c r="C1311" s="1">
        <v>1745.5</v>
      </c>
      <c r="D1311" s="1">
        <v>1725.5</v>
      </c>
      <c r="E1311" s="1">
        <v>1743.5</v>
      </c>
      <c r="F1311" s="10">
        <f t="shared" si="204"/>
        <v>4.6096225871505858E-3</v>
      </c>
      <c r="G1311" s="1">
        <f t="shared" si="209"/>
        <v>-0.70447716674829575</v>
      </c>
      <c r="H1311" s="15">
        <f t="shared" si="205"/>
        <v>-1.1392765593847942E-2</v>
      </c>
      <c r="I1311" s="10">
        <f t="shared" si="200"/>
        <v>4.8991354466858539E-3</v>
      </c>
      <c r="J1311" s="15">
        <f t="shared" si="201"/>
        <v>-3.7281330656725453E-3</v>
      </c>
      <c r="K1311" s="1">
        <f t="shared" si="202"/>
        <v>7.628131501519461E-4</v>
      </c>
      <c r="L1311" s="15">
        <f t="shared" si="203"/>
        <v>-4.4909462158244911E-3</v>
      </c>
      <c r="M1311" s="19" t="str">
        <f t="shared" si="207"/>
        <v>Compra</v>
      </c>
      <c r="N1311" s="10">
        <f t="shared" si="208"/>
        <v>-3.7281330656725453E-3</v>
      </c>
      <c r="O1311" s="5">
        <f t="shared" si="206"/>
        <v>0.20412912093988866</v>
      </c>
      <c r="P1311" s="5"/>
      <c r="Q1311" s="5"/>
      <c r="R1311" s="5"/>
    </row>
    <row r="1312" spans="1:18" x14ac:dyDescent="0.25">
      <c r="A1312" s="3">
        <v>40427</v>
      </c>
      <c r="B1312" s="1">
        <v>1739</v>
      </c>
      <c r="C1312" s="1">
        <v>1745</v>
      </c>
      <c r="D1312" s="1">
        <v>1732.5</v>
      </c>
      <c r="E1312" s="1">
        <v>1737</v>
      </c>
      <c r="F1312" s="10">
        <f t="shared" si="204"/>
        <v>-3.7281330656725453E-3</v>
      </c>
      <c r="G1312" s="1">
        <f t="shared" si="209"/>
        <v>-0.49642044762165394</v>
      </c>
      <c r="H1312" s="15">
        <f t="shared" si="205"/>
        <v>4.6096225871505858E-3</v>
      </c>
      <c r="I1312" s="10">
        <f t="shared" si="200"/>
        <v>-1.1500862564692849E-3</v>
      </c>
      <c r="J1312" s="15">
        <f t="shared" si="201"/>
        <v>-1.7271157167529916E-3</v>
      </c>
      <c r="K1312" s="1">
        <f t="shared" si="202"/>
        <v>-5.1581336843098912E-4</v>
      </c>
      <c r="L1312" s="15">
        <f t="shared" si="203"/>
        <v>-1.2113023483220024E-3</v>
      </c>
      <c r="M1312" s="19" t="str">
        <f t="shared" si="207"/>
        <v>Compra</v>
      </c>
      <c r="N1312" s="10">
        <f t="shared" si="208"/>
        <v>-1.7271157167529916E-3</v>
      </c>
      <c r="O1312" s="5">
        <f t="shared" si="206"/>
        <v>0.20240200522313567</v>
      </c>
      <c r="P1312" s="5"/>
      <c r="Q1312" s="5"/>
      <c r="R1312" s="5"/>
    </row>
    <row r="1313" spans="1:18" x14ac:dyDescent="0.25">
      <c r="A1313" s="3">
        <v>40429</v>
      </c>
      <c r="B1313" s="1">
        <v>1741</v>
      </c>
      <c r="C1313" s="1">
        <v>1742</v>
      </c>
      <c r="D1313" s="1">
        <v>1728.5</v>
      </c>
      <c r="E1313" s="1">
        <v>1734</v>
      </c>
      <c r="F1313" s="10">
        <f t="shared" si="204"/>
        <v>-1.7271157167529916E-3</v>
      </c>
      <c r="G1313" s="1">
        <f t="shared" si="209"/>
        <v>-0.69095716788541672</v>
      </c>
      <c r="H1313" s="15">
        <f t="shared" si="205"/>
        <v>-3.7281330656725453E-3</v>
      </c>
      <c r="I1313" s="10">
        <f t="shared" si="200"/>
        <v>-4.0206777713956976E-3</v>
      </c>
      <c r="J1313" s="15">
        <f t="shared" si="201"/>
        <v>-2.5951557093425448E-3</v>
      </c>
      <c r="K1313" s="1">
        <f t="shared" si="202"/>
        <v>2.9972622061372786E-4</v>
      </c>
      <c r="L1313" s="15">
        <f t="shared" si="203"/>
        <v>-2.8948819299562728E-3</v>
      </c>
      <c r="M1313" s="19" t="str">
        <f t="shared" si="207"/>
        <v>Compra</v>
      </c>
      <c r="N1313" s="10">
        <f t="shared" si="208"/>
        <v>-2.5951557093425448E-3</v>
      </c>
      <c r="O1313" s="5">
        <f t="shared" si="206"/>
        <v>0.19980684951379313</v>
      </c>
      <c r="P1313" s="5"/>
      <c r="Q1313" s="5"/>
      <c r="R1313" s="5"/>
    </row>
    <row r="1314" spans="1:18" x14ac:dyDescent="0.25">
      <c r="A1314" s="3">
        <v>40430</v>
      </c>
      <c r="B1314" s="1">
        <v>1732</v>
      </c>
      <c r="C1314" s="1">
        <v>1735</v>
      </c>
      <c r="D1314" s="1">
        <v>1727.5</v>
      </c>
      <c r="E1314" s="1">
        <v>1729.5</v>
      </c>
      <c r="F1314" s="10">
        <f t="shared" si="204"/>
        <v>-2.5951557093425448E-3</v>
      </c>
      <c r="G1314" s="1">
        <f t="shared" si="209"/>
        <v>-0.67834069653420703</v>
      </c>
      <c r="H1314" s="15">
        <f t="shared" si="205"/>
        <v>-1.7271157167529916E-3</v>
      </c>
      <c r="I1314" s="10">
        <f t="shared" si="200"/>
        <v>-1.4434180138568342E-3</v>
      </c>
      <c r="J1314" s="15">
        <f t="shared" si="201"/>
        <v>-1.4455044810638418E-3</v>
      </c>
      <c r="K1314" s="1">
        <f t="shared" si="202"/>
        <v>6.26774381679014E-5</v>
      </c>
      <c r="L1314" s="15">
        <f t="shared" si="203"/>
        <v>-1.5081819192317432E-3</v>
      </c>
      <c r="M1314" s="19" t="str">
        <f t="shared" si="207"/>
        <v>Compra</v>
      </c>
      <c r="N1314" s="10">
        <f t="shared" si="208"/>
        <v>-1.4455044810638418E-3</v>
      </c>
      <c r="O1314" s="5">
        <f t="shared" si="206"/>
        <v>0.19836134503272929</v>
      </c>
      <c r="P1314" s="5"/>
      <c r="Q1314" s="5"/>
      <c r="R1314" s="5"/>
    </row>
    <row r="1315" spans="1:18" x14ac:dyDescent="0.25">
      <c r="A1315" s="3">
        <v>40431</v>
      </c>
      <c r="B1315" s="1">
        <v>1727.5</v>
      </c>
      <c r="C1315" s="1">
        <v>1729.5</v>
      </c>
      <c r="D1315" s="1">
        <v>1723</v>
      </c>
      <c r="E1315" s="1">
        <v>1727</v>
      </c>
      <c r="F1315" s="10">
        <f t="shared" si="204"/>
        <v>-1.4455044810638418E-3</v>
      </c>
      <c r="G1315" s="1">
        <f t="shared" si="209"/>
        <v>-0.53213571090162681</v>
      </c>
      <c r="H1315" s="15">
        <f t="shared" si="205"/>
        <v>-2.5951557093425448E-3</v>
      </c>
      <c r="I1315" s="10">
        <f t="shared" si="200"/>
        <v>-2.8943560057892448E-4</v>
      </c>
      <c r="J1315" s="15">
        <f t="shared" si="201"/>
        <v>-5.7903879559930704E-3</v>
      </c>
      <c r="K1315" s="1">
        <f t="shared" si="202"/>
        <v>9.8439094984026867E-5</v>
      </c>
      <c r="L1315" s="15">
        <f t="shared" si="203"/>
        <v>-5.8888270509770977E-3</v>
      </c>
      <c r="M1315" s="19" t="str">
        <f t="shared" si="207"/>
        <v>Compra</v>
      </c>
      <c r="N1315" s="10">
        <f t="shared" si="208"/>
        <v>-5.7903879559930704E-3</v>
      </c>
      <c r="O1315" s="5">
        <f t="shared" si="206"/>
        <v>0.19257095707673622</v>
      </c>
      <c r="P1315" s="5"/>
      <c r="Q1315" s="5"/>
      <c r="R1315" s="5"/>
    </row>
    <row r="1316" spans="1:18" x14ac:dyDescent="0.25">
      <c r="A1316" s="3">
        <v>40434</v>
      </c>
      <c r="B1316" s="1">
        <v>1723</v>
      </c>
      <c r="C1316" s="1">
        <v>1725</v>
      </c>
      <c r="D1316" s="1">
        <v>1716</v>
      </c>
      <c r="E1316" s="1">
        <v>1717</v>
      </c>
      <c r="F1316" s="10">
        <f t="shared" si="204"/>
        <v>-5.7903879559930704E-3</v>
      </c>
      <c r="G1316" s="1">
        <f t="shared" si="209"/>
        <v>-0.2153060040942259</v>
      </c>
      <c r="H1316" s="15">
        <f t="shared" si="205"/>
        <v>-1.4455044810638418E-3</v>
      </c>
      <c r="I1316" s="10">
        <f t="shared" si="200"/>
        <v>-3.4822983168891763E-3</v>
      </c>
      <c r="J1316" s="15">
        <f t="shared" si="201"/>
        <v>-1.7472335468841083E-3</v>
      </c>
      <c r="K1316" s="1">
        <f t="shared" si="202"/>
        <v>4.4237043112817546E-5</v>
      </c>
      <c r="L1316" s="15">
        <f t="shared" si="203"/>
        <v>-1.7914705899969257E-3</v>
      </c>
      <c r="M1316" s="19" t="str">
        <f t="shared" si="207"/>
        <v>Compra</v>
      </c>
      <c r="N1316" s="10">
        <f t="shared" si="208"/>
        <v>-1.7472335468841083E-3</v>
      </c>
      <c r="O1316" s="5">
        <f t="shared" si="206"/>
        <v>0.19082372352985211</v>
      </c>
      <c r="P1316" s="5"/>
      <c r="Q1316" s="5"/>
      <c r="R1316" s="5"/>
    </row>
    <row r="1317" spans="1:18" x14ac:dyDescent="0.25">
      <c r="A1317" s="3">
        <v>40435</v>
      </c>
      <c r="B1317" s="1">
        <v>1719.5</v>
      </c>
      <c r="C1317" s="1">
        <v>1722</v>
      </c>
      <c r="D1317" s="1">
        <v>1709</v>
      </c>
      <c r="E1317" s="1">
        <v>1714</v>
      </c>
      <c r="F1317" s="10">
        <f t="shared" si="204"/>
        <v>-1.7472335468841083E-3</v>
      </c>
      <c r="G1317" s="1">
        <f t="shared" si="209"/>
        <v>-0.60144913996261373</v>
      </c>
      <c r="H1317" s="15">
        <f t="shared" si="205"/>
        <v>-5.7903879559930704E-3</v>
      </c>
      <c r="I1317" s="10">
        <f t="shared" si="200"/>
        <v>-3.198604245420178E-3</v>
      </c>
      <c r="J1317" s="15">
        <f t="shared" si="201"/>
        <v>8.4597432905484382E-3</v>
      </c>
      <c r="K1317" s="1">
        <f t="shared" si="202"/>
        <v>4.5303100500828448E-4</v>
      </c>
      <c r="L1317" s="15">
        <f t="shared" si="203"/>
        <v>8.0067122855401532E-3</v>
      </c>
      <c r="M1317" s="19" t="str">
        <f t="shared" si="207"/>
        <v>Compra</v>
      </c>
      <c r="N1317" s="10">
        <f t="shared" si="208"/>
        <v>8.4597432905484382E-3</v>
      </c>
      <c r="O1317" s="5">
        <f t="shared" si="206"/>
        <v>0.19928346682040055</v>
      </c>
      <c r="P1317" s="5"/>
      <c r="Q1317" s="5"/>
      <c r="R1317" s="5"/>
    </row>
    <row r="1318" spans="1:18" x14ac:dyDescent="0.25">
      <c r="A1318" s="3">
        <v>40436</v>
      </c>
      <c r="B1318" s="1">
        <v>1711.5</v>
      </c>
      <c r="C1318" s="1">
        <v>1734</v>
      </c>
      <c r="D1318" s="1">
        <v>1711.5</v>
      </c>
      <c r="E1318" s="1">
        <v>1728.5</v>
      </c>
      <c r="F1318" s="10">
        <f t="shared" si="204"/>
        <v>8.4597432905484382E-3</v>
      </c>
      <c r="G1318" s="1">
        <f t="shared" si="209"/>
        <v>0.28045181513018635</v>
      </c>
      <c r="H1318" s="15">
        <f t="shared" si="205"/>
        <v>-1.7472335468841083E-3</v>
      </c>
      <c r="I1318" s="10">
        <f t="shared" si="200"/>
        <v>9.9328074788196385E-3</v>
      </c>
      <c r="J1318" s="15">
        <f t="shared" si="201"/>
        <v>-6.9424356378362528E-3</v>
      </c>
      <c r="K1318" s="1">
        <f t="shared" si="202"/>
        <v>-2.8933810551109681E-4</v>
      </c>
      <c r="L1318" s="15">
        <f t="shared" si="203"/>
        <v>-6.6530975323251564E-3</v>
      </c>
      <c r="M1318" s="19" t="str">
        <f t="shared" si="207"/>
        <v>Venda</v>
      </c>
      <c r="N1318" s="10">
        <f t="shared" si="208"/>
        <v>6.9424356378362528E-3</v>
      </c>
      <c r="O1318" s="5">
        <f t="shared" si="206"/>
        <v>0.2062259024582368</v>
      </c>
      <c r="P1318" s="5"/>
      <c r="Q1318" s="5"/>
      <c r="R1318" s="5"/>
    </row>
    <row r="1319" spans="1:18" x14ac:dyDescent="0.25">
      <c r="A1319" s="3">
        <v>40437</v>
      </c>
      <c r="B1319" s="1">
        <v>1727</v>
      </c>
      <c r="C1319" s="1">
        <v>1729.5</v>
      </c>
      <c r="D1319" s="1">
        <v>1716.5</v>
      </c>
      <c r="E1319" s="1">
        <v>1716.5</v>
      </c>
      <c r="F1319" s="10">
        <f t="shared" si="204"/>
        <v>-6.9424356378362528E-3</v>
      </c>
      <c r="G1319" s="1">
        <f t="shared" si="209"/>
        <v>-0.48623282795237399</v>
      </c>
      <c r="H1319" s="15">
        <f t="shared" si="205"/>
        <v>8.4597432905484382E-3</v>
      </c>
      <c r="I1319" s="10">
        <f t="shared" si="200"/>
        <v>-6.0799073537927129E-3</v>
      </c>
      <c r="J1319" s="15">
        <f t="shared" si="201"/>
        <v>5.5345179143606593E-3</v>
      </c>
      <c r="K1319" s="1">
        <f t="shared" si="202"/>
        <v>-7.3817852946118825E-4</v>
      </c>
      <c r="L1319" s="15">
        <f t="shared" si="203"/>
        <v>6.2726964438218477E-3</v>
      </c>
      <c r="M1319" s="19" t="str">
        <f t="shared" si="207"/>
        <v>Compra</v>
      </c>
      <c r="N1319" s="10">
        <f t="shared" si="208"/>
        <v>5.5345179143606593E-3</v>
      </c>
      <c r="O1319" s="5">
        <f t="shared" si="206"/>
        <v>0.21176042037259746</v>
      </c>
      <c r="P1319" s="5"/>
      <c r="Q1319" s="5"/>
      <c r="R1319" s="5"/>
    </row>
    <row r="1320" spans="1:18" x14ac:dyDescent="0.25">
      <c r="A1320" s="3">
        <v>40438</v>
      </c>
      <c r="B1320" s="1">
        <v>1717</v>
      </c>
      <c r="C1320" s="1">
        <v>1727.5</v>
      </c>
      <c r="D1320" s="1">
        <v>1716.5</v>
      </c>
      <c r="E1320" s="1">
        <v>1726</v>
      </c>
      <c r="F1320" s="10">
        <f t="shared" si="204"/>
        <v>5.5345179143606593E-3</v>
      </c>
      <c r="G1320" s="1">
        <f t="shared" si="209"/>
        <v>-0.63938448367285494</v>
      </c>
      <c r="H1320" s="15">
        <f t="shared" si="205"/>
        <v>-6.9424356378362528E-3</v>
      </c>
      <c r="I1320" s="10">
        <f t="shared" si="200"/>
        <v>5.2417006406522137E-3</v>
      </c>
      <c r="J1320" s="15">
        <f t="shared" si="201"/>
        <v>7.5318655851679406E-3</v>
      </c>
      <c r="K1320" s="1">
        <f t="shared" si="202"/>
        <v>3.5896892935592271E-4</v>
      </c>
      <c r="L1320" s="15">
        <f t="shared" si="203"/>
        <v>7.1728966558120182E-3</v>
      </c>
      <c r="M1320" s="19" t="str">
        <f t="shared" si="207"/>
        <v>Compra</v>
      </c>
      <c r="N1320" s="10">
        <f t="shared" si="208"/>
        <v>7.5318655851679406E-3</v>
      </c>
      <c r="O1320" s="5">
        <f t="shared" si="206"/>
        <v>0.2192922859577654</v>
      </c>
      <c r="P1320" s="5"/>
      <c r="Q1320" s="5"/>
      <c r="R1320" s="5"/>
    </row>
    <row r="1321" spans="1:18" x14ac:dyDescent="0.25">
      <c r="A1321" s="3">
        <v>40441</v>
      </c>
      <c r="B1321" s="1">
        <v>1721</v>
      </c>
      <c r="C1321" s="1">
        <v>1739.5</v>
      </c>
      <c r="D1321" s="1">
        <v>1718</v>
      </c>
      <c r="E1321" s="1">
        <v>1739</v>
      </c>
      <c r="F1321" s="10">
        <f t="shared" si="204"/>
        <v>7.5318655851679406E-3</v>
      </c>
      <c r="G1321" s="1">
        <f t="shared" si="209"/>
        <v>-0.31501573159655777</v>
      </c>
      <c r="H1321" s="15">
        <f t="shared" si="205"/>
        <v>5.5345179143606593E-3</v>
      </c>
      <c r="I1321" s="10">
        <f t="shared" si="200"/>
        <v>1.0459035444509102E-2</v>
      </c>
      <c r="J1321" s="15">
        <f t="shared" si="201"/>
        <v>-1.4088556641748129E-2</v>
      </c>
      <c r="K1321" s="1">
        <f t="shared" si="202"/>
        <v>-8.8609908140855676E-4</v>
      </c>
      <c r="L1321" s="15">
        <f t="shared" si="203"/>
        <v>-1.3202457560339572E-2</v>
      </c>
      <c r="M1321" s="19" t="str">
        <f t="shared" si="207"/>
        <v>Venda</v>
      </c>
      <c r="N1321" s="10">
        <f t="shared" si="208"/>
        <v>1.4088556641748129E-2</v>
      </c>
      <c r="O1321" s="5">
        <f t="shared" si="206"/>
        <v>0.23338084259951353</v>
      </c>
      <c r="P1321" s="5"/>
      <c r="Q1321" s="5"/>
      <c r="R1321" s="5"/>
    </row>
    <row r="1322" spans="1:18" x14ac:dyDescent="0.25">
      <c r="A1322" s="3">
        <v>40442</v>
      </c>
      <c r="B1322" s="1">
        <v>1734.5</v>
      </c>
      <c r="C1322" s="1">
        <v>1737.5</v>
      </c>
      <c r="D1322" s="1">
        <v>1713.5</v>
      </c>
      <c r="E1322" s="1">
        <v>1714.5</v>
      </c>
      <c r="F1322" s="10">
        <f t="shared" si="204"/>
        <v>-1.4088556641748129E-2</v>
      </c>
      <c r="G1322" s="1">
        <f t="shared" si="209"/>
        <v>-1.0023246284893834</v>
      </c>
      <c r="H1322" s="15">
        <f t="shared" si="205"/>
        <v>7.5318655851679406E-3</v>
      </c>
      <c r="I1322" s="10">
        <f t="shared" si="200"/>
        <v>-1.1530700490054779E-2</v>
      </c>
      <c r="J1322" s="15">
        <f t="shared" si="201"/>
        <v>4.0828229804608096E-3</v>
      </c>
      <c r="K1322" s="1">
        <f t="shared" si="202"/>
        <v>-4.8226507540401388E-4</v>
      </c>
      <c r="L1322" s="15">
        <f t="shared" si="203"/>
        <v>4.5650880558648233E-3</v>
      </c>
      <c r="M1322" s="19" t="str">
        <f t="shared" si="207"/>
        <v>Compra</v>
      </c>
      <c r="N1322" s="10">
        <f t="shared" si="208"/>
        <v>4.0828229804608096E-3</v>
      </c>
      <c r="O1322" s="5">
        <f t="shared" si="206"/>
        <v>0.23746366557997434</v>
      </c>
      <c r="P1322" s="5"/>
      <c r="Q1322" s="5"/>
      <c r="R1322" s="5"/>
    </row>
    <row r="1323" spans="1:18" x14ac:dyDescent="0.25">
      <c r="A1323" s="3">
        <v>40443</v>
      </c>
      <c r="B1323" s="1">
        <v>1715</v>
      </c>
      <c r="C1323" s="1">
        <v>1727</v>
      </c>
      <c r="D1323" s="1">
        <v>1706.5</v>
      </c>
      <c r="E1323" s="1">
        <v>1721.5</v>
      </c>
      <c r="F1323" s="10">
        <f t="shared" si="204"/>
        <v>4.0828229804608096E-3</v>
      </c>
      <c r="G1323" s="1">
        <f t="shared" si="209"/>
        <v>-0.53929681530499129</v>
      </c>
      <c r="H1323" s="15">
        <f t="shared" si="205"/>
        <v>-1.4088556641748129E-2</v>
      </c>
      <c r="I1323" s="10">
        <f t="shared" si="200"/>
        <v>3.7900874635568016E-3</v>
      </c>
      <c r="J1323" s="15">
        <f t="shared" si="201"/>
        <v>2.3235550392100013E-3</v>
      </c>
      <c r="K1323" s="1">
        <f t="shared" si="202"/>
        <v>1.010210389205135E-3</v>
      </c>
      <c r="L1323" s="15">
        <f t="shared" si="203"/>
        <v>1.3133446500048663E-3</v>
      </c>
      <c r="M1323" s="19" t="str">
        <f t="shared" si="207"/>
        <v>Compra</v>
      </c>
      <c r="N1323" s="10">
        <f t="shared" si="208"/>
        <v>2.3235550392100013E-3</v>
      </c>
      <c r="O1323" s="5">
        <f t="shared" si="206"/>
        <v>0.23978722061918434</v>
      </c>
      <c r="P1323" s="5"/>
      <c r="Q1323" s="5"/>
      <c r="R1323" s="5"/>
    </row>
    <row r="1324" spans="1:18" x14ac:dyDescent="0.25">
      <c r="A1324" s="3">
        <v>40444</v>
      </c>
      <c r="B1324" s="1">
        <v>1725</v>
      </c>
      <c r="C1324" s="1">
        <v>1727.5</v>
      </c>
      <c r="D1324" s="1">
        <v>1717.5</v>
      </c>
      <c r="E1324" s="1">
        <v>1725.5</v>
      </c>
      <c r="F1324" s="10">
        <f t="shared" si="204"/>
        <v>2.3235550392100013E-3</v>
      </c>
      <c r="G1324" s="1">
        <f t="shared" si="209"/>
        <v>-0.42192993347032703</v>
      </c>
      <c r="H1324" s="15">
        <f t="shared" si="205"/>
        <v>4.0828229804608096E-3</v>
      </c>
      <c r="I1324" s="10">
        <f t="shared" si="200"/>
        <v>2.8985507246370723E-4</v>
      </c>
      <c r="J1324" s="15">
        <f t="shared" si="201"/>
        <v>-6.6647348594610634E-3</v>
      </c>
      <c r="K1324" s="1">
        <f t="shared" si="202"/>
        <v>-5.1021497572316236E-4</v>
      </c>
      <c r="L1324" s="15">
        <f t="shared" si="203"/>
        <v>-6.1545198837379012E-3</v>
      </c>
      <c r="M1324" s="19" t="str">
        <f t="shared" si="207"/>
        <v>Compra</v>
      </c>
      <c r="N1324" s="10">
        <f t="shared" si="208"/>
        <v>-6.6647348594610634E-3</v>
      </c>
      <c r="O1324" s="5">
        <f t="shared" si="206"/>
        <v>0.23312248575972327</v>
      </c>
      <c r="P1324" s="5"/>
      <c r="Q1324" s="5"/>
      <c r="R1324" s="5"/>
    </row>
    <row r="1325" spans="1:18" x14ac:dyDescent="0.25">
      <c r="A1325" s="3">
        <v>40445</v>
      </c>
      <c r="B1325" s="1">
        <v>1721</v>
      </c>
      <c r="C1325" s="1">
        <v>1725</v>
      </c>
      <c r="D1325" s="1">
        <v>1710.5</v>
      </c>
      <c r="E1325" s="1">
        <v>1714</v>
      </c>
      <c r="F1325" s="10">
        <f t="shared" si="204"/>
        <v>-6.6647348594610634E-3</v>
      </c>
      <c r="G1325" s="1">
        <f t="shared" si="209"/>
        <v>-0.39921338689676983</v>
      </c>
      <c r="H1325" s="15">
        <f t="shared" si="205"/>
        <v>2.3235550392100013E-3</v>
      </c>
      <c r="I1325" s="10">
        <f t="shared" si="200"/>
        <v>-4.0674026728646506E-3</v>
      </c>
      <c r="J1325" s="15">
        <f t="shared" si="201"/>
        <v>-1.4585764294049453E-3</v>
      </c>
      <c r="K1325" s="1">
        <f t="shared" si="202"/>
        <v>-2.556846297829266E-4</v>
      </c>
      <c r="L1325" s="15">
        <f t="shared" si="203"/>
        <v>-1.2028917996220185E-3</v>
      </c>
      <c r="M1325" s="19" t="str">
        <f t="shared" si="207"/>
        <v>Compra</v>
      </c>
      <c r="N1325" s="10">
        <f t="shared" si="208"/>
        <v>-1.4585764294049453E-3</v>
      </c>
      <c r="O1325" s="5">
        <f t="shared" si="206"/>
        <v>0.23166390933031833</v>
      </c>
      <c r="P1325" s="5"/>
      <c r="Q1325" s="5"/>
      <c r="R1325" s="5"/>
    </row>
    <row r="1326" spans="1:18" x14ac:dyDescent="0.25">
      <c r="A1326" s="3">
        <v>40448</v>
      </c>
      <c r="B1326" s="1">
        <v>1711</v>
      </c>
      <c r="C1326" s="1">
        <v>1715</v>
      </c>
      <c r="D1326" s="1">
        <v>1709</v>
      </c>
      <c r="E1326" s="1">
        <v>1711.5</v>
      </c>
      <c r="F1326" s="10">
        <f t="shared" si="204"/>
        <v>-1.4585764294049453E-3</v>
      </c>
      <c r="G1326" s="1">
        <f t="shared" si="209"/>
        <v>-0.58081626966174515</v>
      </c>
      <c r="H1326" s="15">
        <f t="shared" si="205"/>
        <v>-6.6647348594610634E-3</v>
      </c>
      <c r="I1326" s="10">
        <f t="shared" si="200"/>
        <v>2.9222676797191482E-4</v>
      </c>
      <c r="J1326" s="15">
        <f t="shared" si="201"/>
        <v>-2.0449897750510759E-3</v>
      </c>
      <c r="K1326" s="1">
        <f t="shared" si="202"/>
        <v>4.4571757381699716E-4</v>
      </c>
      <c r="L1326" s="15">
        <f t="shared" si="203"/>
        <v>-2.4907073488680733E-3</v>
      </c>
      <c r="M1326" s="19" t="str">
        <f t="shared" si="207"/>
        <v>Compra</v>
      </c>
      <c r="N1326" s="10">
        <f t="shared" si="208"/>
        <v>-2.0449897750510759E-3</v>
      </c>
      <c r="O1326" s="5">
        <f t="shared" si="206"/>
        <v>0.22961891955526725</v>
      </c>
      <c r="P1326" s="5"/>
      <c r="Q1326" s="5"/>
      <c r="R1326" s="5"/>
    </row>
    <row r="1327" spans="1:18" x14ac:dyDescent="0.25">
      <c r="A1327" s="3">
        <v>40449</v>
      </c>
      <c r="B1327" s="1">
        <v>1714</v>
      </c>
      <c r="C1327" s="1">
        <v>1714</v>
      </c>
      <c r="D1327" s="1">
        <v>1705.5</v>
      </c>
      <c r="E1327" s="1">
        <v>1708</v>
      </c>
      <c r="F1327" s="10">
        <f t="shared" si="204"/>
        <v>-2.0449897750510759E-3</v>
      </c>
      <c r="G1327" s="1">
        <f t="shared" si="209"/>
        <v>-0.28879309484468479</v>
      </c>
      <c r="H1327" s="15">
        <f t="shared" si="205"/>
        <v>-1.4585764294049453E-3</v>
      </c>
      <c r="I1327" s="10">
        <f t="shared" si="200"/>
        <v>-3.500583430571802E-3</v>
      </c>
      <c r="J1327" s="15">
        <f t="shared" si="201"/>
        <v>-3.2201405152224583E-3</v>
      </c>
      <c r="K1327" s="1">
        <f t="shared" si="202"/>
        <v>5.2429873850784887E-5</v>
      </c>
      <c r="L1327" s="15">
        <f t="shared" si="203"/>
        <v>-3.2725703890732431E-3</v>
      </c>
      <c r="M1327" s="19" t="str">
        <f t="shared" si="207"/>
        <v>Compra</v>
      </c>
      <c r="N1327" s="10">
        <f t="shared" si="208"/>
        <v>-3.2201405152224583E-3</v>
      </c>
      <c r="O1327" s="5">
        <f t="shared" si="206"/>
        <v>0.2263987790400448</v>
      </c>
      <c r="P1327" s="5"/>
      <c r="Q1327" s="5"/>
      <c r="R1327" s="5"/>
    </row>
    <row r="1328" spans="1:18" x14ac:dyDescent="0.25">
      <c r="A1328" s="3">
        <v>40450</v>
      </c>
      <c r="B1328" s="1">
        <v>1705</v>
      </c>
      <c r="C1328" s="1">
        <v>1708.5</v>
      </c>
      <c r="D1328" s="1">
        <v>1701</v>
      </c>
      <c r="E1328" s="1">
        <v>1702.5</v>
      </c>
      <c r="F1328" s="10">
        <f t="shared" si="204"/>
        <v>-3.2201405152224583E-3</v>
      </c>
      <c r="G1328" s="1">
        <f t="shared" si="209"/>
        <v>7.0958532827585893E-2</v>
      </c>
      <c r="H1328" s="15">
        <f t="shared" si="205"/>
        <v>-2.0449897750510759E-3</v>
      </c>
      <c r="I1328" s="10">
        <f t="shared" si="200"/>
        <v>-1.4662756598240456E-3</v>
      </c>
      <c r="J1328" s="15">
        <f t="shared" si="201"/>
        <v>-4.9926578560939294E-3</v>
      </c>
      <c r="K1328" s="1">
        <f t="shared" si="202"/>
        <v>2.3590631097145703E-5</v>
      </c>
      <c r="L1328" s="15">
        <f t="shared" si="203"/>
        <v>-5.0162484871910749E-3</v>
      </c>
      <c r="M1328" s="19" t="str">
        <f t="shared" si="207"/>
        <v>Compra</v>
      </c>
      <c r="N1328" s="10">
        <f t="shared" si="208"/>
        <v>-4.9926578560939294E-3</v>
      </c>
      <c r="O1328" s="5">
        <f t="shared" si="206"/>
        <v>0.22140612118395087</v>
      </c>
      <c r="P1328" s="5"/>
      <c r="Q1328" s="5"/>
      <c r="R1328" s="5"/>
    </row>
    <row r="1329" spans="1:18" x14ac:dyDescent="0.25">
      <c r="A1329" s="3">
        <v>40451</v>
      </c>
      <c r="B1329" s="1">
        <v>1699.5</v>
      </c>
      <c r="C1329" s="1">
        <v>1701.5</v>
      </c>
      <c r="D1329" s="1">
        <v>1693</v>
      </c>
      <c r="E1329" s="1">
        <v>1694</v>
      </c>
      <c r="F1329" s="10">
        <f t="shared" si="204"/>
        <v>-4.9926578560939294E-3</v>
      </c>
      <c r="G1329" s="1">
        <f t="shared" si="209"/>
        <v>-0.4950446609021405</v>
      </c>
      <c r="H1329" s="15">
        <f t="shared" si="205"/>
        <v>-3.2201405152224583E-3</v>
      </c>
      <c r="I1329" s="10">
        <f t="shared" si="200"/>
        <v>-3.2362459546925182E-3</v>
      </c>
      <c r="J1329" s="15">
        <f t="shared" si="201"/>
        <v>3.8370720188902752E-3</v>
      </c>
      <c r="K1329" s="1">
        <f t="shared" si="202"/>
        <v>2.1913386804459393E-4</v>
      </c>
      <c r="L1329" s="15">
        <f t="shared" si="203"/>
        <v>3.6179381508456812E-3</v>
      </c>
      <c r="M1329" s="19" t="str">
        <f t="shared" si="207"/>
        <v>Compra</v>
      </c>
      <c r="N1329" s="10">
        <f t="shared" si="208"/>
        <v>3.8370720188902752E-3</v>
      </c>
      <c r="O1329" s="5">
        <f t="shared" si="206"/>
        <v>0.22524319320284114</v>
      </c>
      <c r="P1329" s="5"/>
      <c r="Q1329" s="5"/>
      <c r="R1329" s="5"/>
    </row>
    <row r="1330" spans="1:18" x14ac:dyDescent="0.25">
      <c r="A1330" s="3">
        <v>40452</v>
      </c>
      <c r="B1330" s="1">
        <v>1693</v>
      </c>
      <c r="C1330" s="1">
        <v>1701.5</v>
      </c>
      <c r="D1330" s="1">
        <v>1684</v>
      </c>
      <c r="E1330" s="1">
        <v>1700.5</v>
      </c>
      <c r="F1330" s="10">
        <f t="shared" si="204"/>
        <v>3.8370720188902752E-3</v>
      </c>
      <c r="G1330" s="1">
        <f t="shared" si="209"/>
        <v>-0.69140544991762609</v>
      </c>
      <c r="H1330" s="15">
        <f t="shared" si="205"/>
        <v>-4.9926578560939294E-3</v>
      </c>
      <c r="I1330" s="10">
        <f t="shared" si="200"/>
        <v>4.4300059066746389E-3</v>
      </c>
      <c r="J1330" s="15">
        <f t="shared" si="201"/>
        <v>4.1164363422523387E-3</v>
      </c>
      <c r="K1330" s="1">
        <f t="shared" si="202"/>
        <v>2.1189940983809392E-4</v>
      </c>
      <c r="L1330" s="15">
        <f t="shared" si="203"/>
        <v>3.9045369324142449E-3</v>
      </c>
      <c r="M1330" s="19" t="str">
        <f t="shared" si="207"/>
        <v>Compra</v>
      </c>
      <c r="N1330" s="10">
        <f t="shared" si="208"/>
        <v>4.1164363422523387E-3</v>
      </c>
      <c r="O1330" s="5">
        <f t="shared" si="206"/>
        <v>0.22935962954509348</v>
      </c>
      <c r="P1330" s="5"/>
      <c r="Q1330" s="5"/>
      <c r="R1330" s="5"/>
    </row>
    <row r="1331" spans="1:18" x14ac:dyDescent="0.25">
      <c r="A1331" s="3">
        <v>40455</v>
      </c>
      <c r="B1331" s="1">
        <v>1695</v>
      </c>
      <c r="C1331" s="1">
        <v>1712</v>
      </c>
      <c r="D1331" s="1">
        <v>1691.5</v>
      </c>
      <c r="E1331" s="1">
        <v>1707.5</v>
      </c>
      <c r="F1331" s="10">
        <f t="shared" si="204"/>
        <v>4.1164363422523387E-3</v>
      </c>
      <c r="G1331" s="1">
        <f t="shared" si="209"/>
        <v>0.42475207977152329</v>
      </c>
      <c r="H1331" s="15">
        <f t="shared" si="205"/>
        <v>3.8370720188902752E-3</v>
      </c>
      <c r="I1331" s="10">
        <f t="shared" si="200"/>
        <v>7.3746312684366266E-3</v>
      </c>
      <c r="J1331" s="15">
        <f t="shared" si="201"/>
        <v>-2.0497803806734938E-2</v>
      </c>
      <c r="K1331" s="1">
        <f t="shared" si="202"/>
        <v>-7.3147995182128308E-4</v>
      </c>
      <c r="L1331" s="15">
        <f t="shared" si="203"/>
        <v>-1.9766323854913656E-2</v>
      </c>
      <c r="M1331" s="19" t="str">
        <f t="shared" si="207"/>
        <v>Venda</v>
      </c>
      <c r="N1331" s="10">
        <f t="shared" si="208"/>
        <v>2.0497803806734938E-2</v>
      </c>
      <c r="O1331" s="5">
        <f t="shared" si="206"/>
        <v>0.24985743335182842</v>
      </c>
      <c r="P1331" s="5"/>
      <c r="Q1331" s="5"/>
      <c r="R1331" s="5"/>
    </row>
    <row r="1332" spans="1:18" x14ac:dyDescent="0.25">
      <c r="A1332" s="3">
        <v>40456</v>
      </c>
      <c r="B1332" s="1">
        <v>1711.5</v>
      </c>
      <c r="C1332" s="1">
        <v>1711.5</v>
      </c>
      <c r="D1332" s="1">
        <v>1672.5</v>
      </c>
      <c r="E1332" s="1">
        <v>1672.5</v>
      </c>
      <c r="F1332" s="10">
        <f t="shared" si="204"/>
        <v>-2.0497803806734938E-2</v>
      </c>
      <c r="G1332" s="1">
        <f t="shared" si="209"/>
        <v>-1.0650603072267431</v>
      </c>
      <c r="H1332" s="15">
        <f t="shared" si="205"/>
        <v>4.1164363422523387E-3</v>
      </c>
      <c r="I1332" s="10">
        <f t="shared" si="200"/>
        <v>-2.2787028921998242E-2</v>
      </c>
      <c r="J1332" s="15">
        <f t="shared" si="201"/>
        <v>9.5665171898355883E-3</v>
      </c>
      <c r="K1332" s="1">
        <f t="shared" si="202"/>
        <v>8.7256454645497105E-5</v>
      </c>
      <c r="L1332" s="15">
        <f t="shared" si="203"/>
        <v>9.4792607351900909E-3</v>
      </c>
      <c r="M1332" s="19" t="str">
        <f t="shared" si="207"/>
        <v>Compra</v>
      </c>
      <c r="N1332" s="10">
        <f t="shared" si="208"/>
        <v>9.5665171898355883E-3</v>
      </c>
      <c r="O1332" s="5">
        <f t="shared" si="206"/>
        <v>0.25942395054166401</v>
      </c>
      <c r="P1332" s="5"/>
      <c r="Q1332" s="5"/>
      <c r="R1332" s="5"/>
    </row>
    <row r="1333" spans="1:18" x14ac:dyDescent="0.25">
      <c r="A1333" s="3">
        <v>40457</v>
      </c>
      <c r="B1333" s="1">
        <v>1674.5</v>
      </c>
      <c r="C1333" s="1">
        <v>1698.5</v>
      </c>
      <c r="D1333" s="1">
        <v>1674.5</v>
      </c>
      <c r="E1333" s="1">
        <v>1688.5</v>
      </c>
      <c r="F1333" s="10">
        <f t="shared" si="204"/>
        <v>9.5665171898355883E-3</v>
      </c>
      <c r="G1333" s="1">
        <f t="shared" si="209"/>
        <v>-0.75032340646272755</v>
      </c>
      <c r="H1333" s="15">
        <f t="shared" si="205"/>
        <v>-2.0497803806734938E-2</v>
      </c>
      <c r="I1333" s="10">
        <f t="shared" si="200"/>
        <v>8.3607046879665692E-3</v>
      </c>
      <c r="J1333" s="15">
        <f t="shared" si="201"/>
        <v>5.9224163458693191E-4</v>
      </c>
      <c r="K1333" s="1">
        <f t="shared" si="202"/>
        <v>1.4833314960757018E-3</v>
      </c>
      <c r="L1333" s="15">
        <f t="shared" si="203"/>
        <v>-8.9108986148876993E-4</v>
      </c>
      <c r="M1333" s="19" t="str">
        <f t="shared" si="207"/>
        <v>Compra</v>
      </c>
      <c r="N1333" s="10">
        <f t="shared" si="208"/>
        <v>5.9224163458693191E-4</v>
      </c>
      <c r="O1333" s="5">
        <f t="shared" si="206"/>
        <v>0.26001619217625094</v>
      </c>
      <c r="P1333" s="5"/>
      <c r="Q1333" s="5"/>
      <c r="R1333" s="5"/>
    </row>
    <row r="1334" spans="1:18" x14ac:dyDescent="0.25">
      <c r="A1334" s="3">
        <v>40458</v>
      </c>
      <c r="B1334" s="1">
        <v>1683.5</v>
      </c>
      <c r="C1334" s="1">
        <v>1697</v>
      </c>
      <c r="D1334" s="1">
        <v>1676.5</v>
      </c>
      <c r="E1334" s="1">
        <v>1689.5</v>
      </c>
      <c r="F1334" s="10">
        <f t="shared" si="204"/>
        <v>5.9224163458693191E-4</v>
      </c>
      <c r="G1334" s="1">
        <f t="shared" si="209"/>
        <v>-0.50753457347299935</v>
      </c>
      <c r="H1334" s="15">
        <f t="shared" si="205"/>
        <v>9.5665171898355883E-3</v>
      </c>
      <c r="I1334" s="10">
        <f t="shared" si="200"/>
        <v>3.5640035640036594E-3</v>
      </c>
      <c r="J1334" s="15">
        <f t="shared" si="201"/>
        <v>-9.7662030186446147E-3</v>
      </c>
      <c r="K1334" s="1">
        <f t="shared" si="202"/>
        <v>-1.0599469881943744E-3</v>
      </c>
      <c r="L1334" s="15">
        <f t="shared" si="203"/>
        <v>-8.7062560304502403E-3</v>
      </c>
      <c r="M1334" s="19" t="str">
        <f t="shared" si="207"/>
        <v>Compra</v>
      </c>
      <c r="N1334" s="10">
        <f t="shared" si="208"/>
        <v>-9.7662030186446147E-3</v>
      </c>
      <c r="O1334" s="5">
        <f t="shared" si="206"/>
        <v>0.25024998915760632</v>
      </c>
      <c r="P1334" s="5"/>
      <c r="Q1334" s="5"/>
      <c r="R1334" s="5"/>
    </row>
    <row r="1335" spans="1:18" x14ac:dyDescent="0.25">
      <c r="A1335" s="3">
        <v>40459</v>
      </c>
      <c r="B1335" s="1">
        <v>1695.5</v>
      </c>
      <c r="C1335" s="1">
        <v>1699</v>
      </c>
      <c r="D1335" s="1">
        <v>1672</v>
      </c>
      <c r="E1335" s="1">
        <v>1673</v>
      </c>
      <c r="F1335" s="10">
        <f t="shared" si="204"/>
        <v>-9.7662030186446147E-3</v>
      </c>
      <c r="G1335" s="1">
        <f t="shared" si="209"/>
        <v>-0.50210592439389845</v>
      </c>
      <c r="H1335" s="15">
        <f t="shared" si="205"/>
        <v>5.9224163458693191E-4</v>
      </c>
      <c r="I1335" s="10">
        <f t="shared" si="200"/>
        <v>-1.3270421704511981E-2</v>
      </c>
      <c r="J1335" s="15">
        <f t="shared" si="201"/>
        <v>1.7931858936042211E-3</v>
      </c>
      <c r="K1335" s="1">
        <f t="shared" si="202"/>
        <v>1.2162400237674995E-4</v>
      </c>
      <c r="L1335" s="15">
        <f t="shared" si="203"/>
        <v>1.6715618912274712E-3</v>
      </c>
      <c r="M1335" s="19" t="str">
        <f t="shared" si="207"/>
        <v>Compra</v>
      </c>
      <c r="N1335" s="10">
        <f t="shared" si="208"/>
        <v>1.7931858936042211E-3</v>
      </c>
      <c r="O1335" s="5">
        <f t="shared" si="206"/>
        <v>0.25204317505121054</v>
      </c>
      <c r="P1335" s="5"/>
      <c r="Q1335" s="5"/>
      <c r="R1335" s="5"/>
    </row>
    <row r="1336" spans="1:18" x14ac:dyDescent="0.25">
      <c r="A1336" s="3">
        <v>40462</v>
      </c>
      <c r="B1336" s="1">
        <v>1669</v>
      </c>
      <c r="C1336" s="1">
        <v>1678</v>
      </c>
      <c r="D1336" s="1">
        <v>1669</v>
      </c>
      <c r="E1336" s="1">
        <v>1676</v>
      </c>
      <c r="F1336" s="10">
        <f t="shared" si="204"/>
        <v>1.7931858936042211E-3</v>
      </c>
      <c r="G1336" s="1">
        <f t="shared" si="209"/>
        <v>-0.62219796271212824</v>
      </c>
      <c r="H1336" s="15">
        <f t="shared" si="205"/>
        <v>-9.7662030186446147E-3</v>
      </c>
      <c r="I1336" s="10">
        <f t="shared" si="200"/>
        <v>4.1941282204913666E-3</v>
      </c>
      <c r="J1336" s="15">
        <f t="shared" si="201"/>
        <v>-9.5465393794749165E-3</v>
      </c>
      <c r="K1336" s="1">
        <f t="shared" si="202"/>
        <v>6.2946110919313478E-4</v>
      </c>
      <c r="L1336" s="15">
        <f t="shared" si="203"/>
        <v>-1.0176000488668051E-2</v>
      </c>
      <c r="M1336" s="19" t="str">
        <f t="shared" si="207"/>
        <v>Compra</v>
      </c>
      <c r="N1336" s="10">
        <f t="shared" si="208"/>
        <v>-9.5465393794749165E-3</v>
      </c>
      <c r="O1336" s="5">
        <f t="shared" si="206"/>
        <v>0.24249663567173563</v>
      </c>
      <c r="P1336" s="5"/>
      <c r="Q1336" s="5"/>
      <c r="R1336" s="5"/>
    </row>
    <row r="1337" spans="1:18" x14ac:dyDescent="0.25">
      <c r="A1337" s="3">
        <v>40464</v>
      </c>
      <c r="B1337" s="1">
        <v>1669</v>
      </c>
      <c r="C1337" s="1">
        <v>1670</v>
      </c>
      <c r="D1337" s="1">
        <v>1658.5</v>
      </c>
      <c r="E1337" s="1">
        <v>1660</v>
      </c>
      <c r="F1337" s="10">
        <f t="shared" si="204"/>
        <v>-9.5465393794749165E-3</v>
      </c>
      <c r="G1337" s="1">
        <f t="shared" si="209"/>
        <v>-0.47428425696132226</v>
      </c>
      <c r="H1337" s="15">
        <f t="shared" si="205"/>
        <v>1.7931858936042211E-3</v>
      </c>
      <c r="I1337" s="10">
        <f t="shared" si="200"/>
        <v>-5.3924505692031222E-3</v>
      </c>
      <c r="J1337" s="15">
        <f t="shared" si="201"/>
        <v>3.6144578313253017E-3</v>
      </c>
      <c r="K1337" s="1">
        <f t="shared" si="202"/>
        <v>-1.7130463587553633E-4</v>
      </c>
      <c r="L1337" s="15">
        <f t="shared" si="203"/>
        <v>3.7857624672008382E-3</v>
      </c>
      <c r="M1337" s="19" t="str">
        <f t="shared" si="207"/>
        <v>Compra</v>
      </c>
      <c r="N1337" s="10">
        <f t="shared" si="208"/>
        <v>3.6144578313253017E-3</v>
      </c>
      <c r="O1337" s="5">
        <f t="shared" si="206"/>
        <v>0.24611109350306093</v>
      </c>
      <c r="P1337" s="5"/>
      <c r="Q1337" s="5"/>
      <c r="R1337" s="5"/>
    </row>
    <row r="1338" spans="1:18" x14ac:dyDescent="0.25">
      <c r="A1338" s="3">
        <v>40465</v>
      </c>
      <c r="B1338" s="1">
        <v>1653.5</v>
      </c>
      <c r="C1338" s="1">
        <v>1671.5</v>
      </c>
      <c r="D1338" s="1">
        <v>1650</v>
      </c>
      <c r="E1338" s="1">
        <v>1666</v>
      </c>
      <c r="F1338" s="10">
        <f t="shared" si="204"/>
        <v>3.6144578313253017E-3</v>
      </c>
      <c r="G1338" s="1">
        <f t="shared" si="209"/>
        <v>-0.32816037255815839</v>
      </c>
      <c r="H1338" s="15">
        <f t="shared" si="205"/>
        <v>-9.5465393794749165E-3</v>
      </c>
      <c r="I1338" s="10">
        <f t="shared" si="200"/>
        <v>7.5597218022376289E-3</v>
      </c>
      <c r="J1338" s="15">
        <f t="shared" si="201"/>
        <v>3.0012004801920344E-3</v>
      </c>
      <c r="K1338" s="1">
        <f t="shared" si="202"/>
        <v>5.0461615887776353E-4</v>
      </c>
      <c r="L1338" s="15">
        <f t="shared" si="203"/>
        <v>2.4965843213142708E-3</v>
      </c>
      <c r="M1338" s="19" t="str">
        <f t="shared" si="207"/>
        <v>Compra</v>
      </c>
      <c r="N1338" s="10">
        <f t="shared" si="208"/>
        <v>3.0012004801920344E-3</v>
      </c>
      <c r="O1338" s="5">
        <f t="shared" si="206"/>
        <v>0.24911229398325296</v>
      </c>
      <c r="P1338" s="5"/>
      <c r="Q1338" s="5"/>
      <c r="R1338" s="5"/>
    </row>
    <row r="1339" spans="1:18" x14ac:dyDescent="0.25">
      <c r="A1339" s="3">
        <v>40466</v>
      </c>
      <c r="B1339" s="1">
        <v>1664</v>
      </c>
      <c r="C1339" s="1">
        <v>1673</v>
      </c>
      <c r="D1339" s="1">
        <v>1656.5</v>
      </c>
      <c r="E1339" s="1">
        <v>1671</v>
      </c>
      <c r="F1339" s="10">
        <f t="shared" si="204"/>
        <v>3.0012004801920344E-3</v>
      </c>
      <c r="G1339" s="1">
        <f t="shared" si="209"/>
        <v>-0.55519350756352959</v>
      </c>
      <c r="H1339" s="15">
        <f t="shared" si="205"/>
        <v>3.6144578313253017E-3</v>
      </c>
      <c r="I1339" s="10">
        <f t="shared" si="200"/>
        <v>4.2067307692308376E-3</v>
      </c>
      <c r="J1339" s="15">
        <f t="shared" si="201"/>
        <v>4.1891083183722699E-3</v>
      </c>
      <c r="K1339" s="1">
        <f t="shared" si="202"/>
        <v>-5.4925675701171777E-4</v>
      </c>
      <c r="L1339" s="15">
        <f t="shared" si="203"/>
        <v>4.7383650753839877E-3</v>
      </c>
      <c r="M1339" s="19" t="str">
        <f t="shared" si="207"/>
        <v>Compra</v>
      </c>
      <c r="N1339" s="10">
        <f t="shared" si="208"/>
        <v>4.1891083183722699E-3</v>
      </c>
      <c r="O1339" s="5">
        <f t="shared" si="206"/>
        <v>0.25330140230162523</v>
      </c>
      <c r="P1339" s="5"/>
      <c r="Q1339" s="5"/>
      <c r="R1339" s="5"/>
    </row>
    <row r="1340" spans="1:18" x14ac:dyDescent="0.25">
      <c r="A1340" s="3">
        <v>40469</v>
      </c>
      <c r="B1340" s="1">
        <v>1675.5</v>
      </c>
      <c r="C1340" s="1">
        <v>1682</v>
      </c>
      <c r="D1340" s="1">
        <v>1663.5</v>
      </c>
      <c r="E1340" s="1">
        <v>1678</v>
      </c>
      <c r="F1340" s="10">
        <f t="shared" si="204"/>
        <v>4.1891083183722699E-3</v>
      </c>
      <c r="G1340" s="1">
        <f t="shared" si="209"/>
        <v>-0.20775299577224299</v>
      </c>
      <c r="H1340" s="15">
        <f t="shared" si="205"/>
        <v>3.0012004801920344E-3</v>
      </c>
      <c r="I1340" s="10">
        <f t="shared" si="200"/>
        <v>1.4920919128618149E-3</v>
      </c>
      <c r="J1340" s="15">
        <f t="shared" si="201"/>
        <v>6.5554231227651361E-3</v>
      </c>
      <c r="K1340" s="1">
        <f t="shared" si="202"/>
        <v>-4.6299500696622654E-4</v>
      </c>
      <c r="L1340" s="15">
        <f t="shared" si="203"/>
        <v>7.018418129731363E-3</v>
      </c>
      <c r="M1340" s="19" t="str">
        <f t="shared" si="207"/>
        <v>Venda</v>
      </c>
      <c r="N1340" s="10">
        <f t="shared" si="208"/>
        <v>-6.5554231227651361E-3</v>
      </c>
      <c r="O1340" s="5">
        <f t="shared" si="206"/>
        <v>0.2467459791788601</v>
      </c>
      <c r="P1340" s="5"/>
      <c r="Q1340" s="5"/>
      <c r="R1340" s="5"/>
    </row>
    <row r="1341" spans="1:18" x14ac:dyDescent="0.25">
      <c r="A1341" s="3">
        <v>40470</v>
      </c>
      <c r="B1341" s="1">
        <v>1688</v>
      </c>
      <c r="C1341" s="1">
        <v>1703.5</v>
      </c>
      <c r="D1341" s="1">
        <v>1684.5</v>
      </c>
      <c r="E1341" s="1">
        <v>1689</v>
      </c>
      <c r="F1341" s="10">
        <f t="shared" si="204"/>
        <v>6.5554231227651361E-3</v>
      </c>
      <c r="G1341" s="1">
        <f t="shared" si="209"/>
        <v>-4.171812411210328E-2</v>
      </c>
      <c r="H1341" s="15">
        <f t="shared" si="205"/>
        <v>4.1891083183722699E-3</v>
      </c>
      <c r="I1341" s="10">
        <f t="shared" si="200"/>
        <v>5.924170616113944E-4</v>
      </c>
      <c r="J1341" s="15">
        <f t="shared" si="201"/>
        <v>-4.7365304914150919E-3</v>
      </c>
      <c r="K1341" s="1">
        <f t="shared" si="202"/>
        <v>-5.6087897212653151E-4</v>
      </c>
      <c r="L1341" s="15">
        <f t="shared" si="203"/>
        <v>-4.1756515192885608E-3</v>
      </c>
      <c r="M1341" s="19" t="str">
        <f t="shared" si="207"/>
        <v>Venda</v>
      </c>
      <c r="N1341" s="10">
        <f t="shared" si="208"/>
        <v>4.7365304914150919E-3</v>
      </c>
      <c r="O1341" s="5">
        <f t="shared" si="206"/>
        <v>0.25148250967027519</v>
      </c>
      <c r="P1341" s="5"/>
      <c r="Q1341" s="5"/>
      <c r="R1341" s="5"/>
    </row>
    <row r="1342" spans="1:18" x14ac:dyDescent="0.25">
      <c r="A1342" s="3">
        <v>40471</v>
      </c>
      <c r="B1342" s="1">
        <v>1676</v>
      </c>
      <c r="C1342" s="1">
        <v>1683.5</v>
      </c>
      <c r="D1342" s="1">
        <v>1674</v>
      </c>
      <c r="E1342" s="1">
        <v>1681</v>
      </c>
      <c r="F1342" s="10">
        <f t="shared" si="204"/>
        <v>-4.7365304914150919E-3</v>
      </c>
      <c r="G1342" s="1">
        <f t="shared" si="209"/>
        <v>-0.2129863816415026</v>
      </c>
      <c r="H1342" s="15">
        <f t="shared" si="205"/>
        <v>6.5554231227651361E-3</v>
      </c>
      <c r="I1342" s="10">
        <f t="shared" si="200"/>
        <v>2.983293556085842E-3</v>
      </c>
      <c r="J1342" s="15">
        <f t="shared" si="201"/>
        <v>1.0707911957168248E-2</v>
      </c>
      <c r="K1342" s="1">
        <f t="shared" si="202"/>
        <v>-8.089937020366167E-4</v>
      </c>
      <c r="L1342" s="15">
        <f t="shared" si="203"/>
        <v>1.1516905659204865E-2</v>
      </c>
      <c r="M1342" s="19" t="str">
        <f t="shared" si="207"/>
        <v>Compra</v>
      </c>
      <c r="N1342" s="10">
        <f t="shared" si="208"/>
        <v>1.0707911957168248E-2</v>
      </c>
      <c r="O1342" s="5">
        <f t="shared" si="206"/>
        <v>0.26219042162744344</v>
      </c>
      <c r="P1342" s="5"/>
      <c r="Q1342" s="5"/>
      <c r="R1342" s="5"/>
    </row>
    <row r="1343" spans="1:18" x14ac:dyDescent="0.25">
      <c r="A1343" s="3">
        <v>40472</v>
      </c>
      <c r="B1343" s="1">
        <v>1676</v>
      </c>
      <c r="C1343" s="1">
        <v>1705.5</v>
      </c>
      <c r="D1343" s="1">
        <v>1674.5</v>
      </c>
      <c r="E1343" s="1">
        <v>1699</v>
      </c>
      <c r="F1343" s="10">
        <f t="shared" si="204"/>
        <v>1.0707911957168248E-2</v>
      </c>
      <c r="G1343" s="1">
        <f t="shared" si="209"/>
        <v>-1.1026587783767479</v>
      </c>
      <c r="H1343" s="15">
        <f t="shared" si="205"/>
        <v>-4.7365304914150919E-3</v>
      </c>
      <c r="I1343" s="10">
        <f t="shared" si="200"/>
        <v>1.3723150357995317E-2</v>
      </c>
      <c r="J1343" s="15">
        <f t="shared" si="201"/>
        <v>5.8858151854030982E-3</v>
      </c>
      <c r="K1343" s="1">
        <f t="shared" si="202"/>
        <v>8.0247373592542515E-6</v>
      </c>
      <c r="L1343" s="15">
        <f t="shared" si="203"/>
        <v>5.8777904480438441E-3</v>
      </c>
      <c r="M1343" s="19" t="str">
        <f t="shared" si="207"/>
        <v>Compra</v>
      </c>
      <c r="N1343" s="10">
        <f t="shared" si="208"/>
        <v>5.8858151854030982E-3</v>
      </c>
      <c r="O1343" s="5">
        <f t="shared" si="206"/>
        <v>0.26807623681284654</v>
      </c>
      <c r="P1343" s="5"/>
      <c r="Q1343" s="5"/>
      <c r="R1343" s="5"/>
    </row>
    <row r="1344" spans="1:18" x14ac:dyDescent="0.25">
      <c r="A1344" s="3">
        <v>40473</v>
      </c>
      <c r="B1344" s="1">
        <v>1699.5</v>
      </c>
      <c r="C1344" s="1">
        <v>1714</v>
      </c>
      <c r="D1344" s="1">
        <v>1692</v>
      </c>
      <c r="E1344" s="1">
        <v>1709</v>
      </c>
      <c r="F1344" s="10">
        <f t="shared" si="204"/>
        <v>5.8858151854030982E-3</v>
      </c>
      <c r="G1344" s="1">
        <f t="shared" si="209"/>
        <v>-0.5264037082930586</v>
      </c>
      <c r="H1344" s="15">
        <f t="shared" si="205"/>
        <v>1.0707911957168248E-2</v>
      </c>
      <c r="I1344" s="10">
        <f t="shared" si="200"/>
        <v>5.5898793762871879E-3</v>
      </c>
      <c r="J1344" s="15">
        <f t="shared" si="201"/>
        <v>-6.1439438267992807E-3</v>
      </c>
      <c r="K1344" s="1">
        <f t="shared" si="202"/>
        <v>-1.205879785793926E-3</v>
      </c>
      <c r="L1344" s="15">
        <f t="shared" si="203"/>
        <v>-4.9380640410053543E-3</v>
      </c>
      <c r="M1344" s="19" t="str">
        <f t="shared" si="207"/>
        <v>Compra</v>
      </c>
      <c r="N1344" s="10">
        <f t="shared" si="208"/>
        <v>-6.1439438267992807E-3</v>
      </c>
      <c r="O1344" s="5">
        <f t="shared" si="206"/>
        <v>0.26193229298604725</v>
      </c>
      <c r="P1344" s="5"/>
      <c r="Q1344" s="5"/>
      <c r="R1344" s="5"/>
    </row>
    <row r="1345" spans="1:18" x14ac:dyDescent="0.25">
      <c r="A1345" s="3">
        <v>40476</v>
      </c>
      <c r="B1345" s="1">
        <v>1700</v>
      </c>
      <c r="C1345" s="1">
        <v>1714.5</v>
      </c>
      <c r="D1345" s="1">
        <v>1697</v>
      </c>
      <c r="E1345" s="1">
        <v>1698.5</v>
      </c>
      <c r="F1345" s="10">
        <f t="shared" si="204"/>
        <v>-6.1439438267992807E-3</v>
      </c>
      <c r="G1345" s="1">
        <f t="shared" si="209"/>
        <v>-0.6372662257586984</v>
      </c>
      <c r="H1345" s="15">
        <f t="shared" si="205"/>
        <v>5.8858151854030982E-3</v>
      </c>
      <c r="I1345" s="10">
        <f t="shared" si="200"/>
        <v>-8.8235294117644525E-4</v>
      </c>
      <c r="J1345" s="15">
        <f t="shared" si="201"/>
        <v>5.5931704445097985E-3</v>
      </c>
      <c r="K1345" s="1">
        <f t="shared" si="202"/>
        <v>-6.2124149785905002E-4</v>
      </c>
      <c r="L1345" s="15">
        <f t="shared" si="203"/>
        <v>6.2144119423688483E-3</v>
      </c>
      <c r="M1345" s="19" t="str">
        <f t="shared" si="207"/>
        <v>Compra</v>
      </c>
      <c r="N1345" s="10">
        <f t="shared" si="208"/>
        <v>5.5931704445097985E-3</v>
      </c>
      <c r="O1345" s="5">
        <f t="shared" si="206"/>
        <v>0.26752546343055705</v>
      </c>
      <c r="P1345" s="5"/>
      <c r="Q1345" s="5"/>
      <c r="R1345" s="5"/>
    </row>
    <row r="1346" spans="1:18" x14ac:dyDescent="0.25">
      <c r="A1346" s="3">
        <v>40477</v>
      </c>
      <c r="B1346" s="1">
        <v>1697</v>
      </c>
      <c r="C1346" s="1">
        <v>1711</v>
      </c>
      <c r="D1346" s="1">
        <v>1696</v>
      </c>
      <c r="E1346" s="1">
        <v>1708</v>
      </c>
      <c r="F1346" s="10">
        <f t="shared" si="204"/>
        <v>5.5931704445097985E-3</v>
      </c>
      <c r="G1346" s="1">
        <f t="shared" si="209"/>
        <v>-0.52624415880309583</v>
      </c>
      <c r="H1346" s="15">
        <f t="shared" si="205"/>
        <v>-6.1439438267992807E-3</v>
      </c>
      <c r="I1346" s="10">
        <f t="shared" si="200"/>
        <v>6.4820271066587942E-3</v>
      </c>
      <c r="J1346" s="15">
        <f t="shared" si="201"/>
        <v>8.7822014051521791E-3</v>
      </c>
      <c r="K1346" s="1">
        <f t="shared" si="202"/>
        <v>2.4965999365263441E-4</v>
      </c>
      <c r="L1346" s="15">
        <f t="shared" si="203"/>
        <v>8.5325414114995439E-3</v>
      </c>
      <c r="M1346" s="19" t="str">
        <f t="shared" si="207"/>
        <v>Compra</v>
      </c>
      <c r="N1346" s="10">
        <f t="shared" si="208"/>
        <v>8.7822014051521791E-3</v>
      </c>
      <c r="O1346" s="5">
        <f t="shared" si="206"/>
        <v>0.27630766483570923</v>
      </c>
      <c r="P1346" s="5"/>
      <c r="Q1346" s="5"/>
      <c r="R1346" s="5"/>
    </row>
    <row r="1347" spans="1:18" x14ac:dyDescent="0.25">
      <c r="A1347" s="3">
        <v>40478</v>
      </c>
      <c r="B1347" s="1">
        <v>1708.5</v>
      </c>
      <c r="C1347" s="1">
        <v>1726</v>
      </c>
      <c r="D1347" s="1">
        <v>1703.5</v>
      </c>
      <c r="E1347" s="1">
        <v>1723</v>
      </c>
      <c r="F1347" s="10">
        <f t="shared" si="204"/>
        <v>8.7822014051521791E-3</v>
      </c>
      <c r="G1347" s="1">
        <f t="shared" si="209"/>
        <v>-0.30314009305737394</v>
      </c>
      <c r="H1347" s="15">
        <f t="shared" si="205"/>
        <v>5.5931704445097985E-3</v>
      </c>
      <c r="I1347" s="10">
        <f t="shared" ref="I1347:I1410" si="210">(E1347/B1347)-1</f>
        <v>8.4869768803044199E-3</v>
      </c>
      <c r="J1347" s="15">
        <f t="shared" ref="J1347:J1410" si="211">F1348</f>
        <v>-9.8665118978525923E-3</v>
      </c>
      <c r="K1347" s="1">
        <f t="shared" ref="K1347:K1410" si="212">$U$17+G1347*$U$18+H1347*$U$19+I1347*$U$20</f>
        <v>-8.4594750038300846E-4</v>
      </c>
      <c r="L1347" s="15">
        <f t="shared" ref="L1347:L1410" si="213">J1347-K1347</f>
        <v>-9.0205643974695833E-3</v>
      </c>
      <c r="M1347" s="19" t="str">
        <f t="shared" si="207"/>
        <v>Venda</v>
      </c>
      <c r="N1347" s="10">
        <f t="shared" si="208"/>
        <v>9.8665118978525923E-3</v>
      </c>
      <c r="O1347" s="5">
        <f t="shared" si="206"/>
        <v>0.28617417673356182</v>
      </c>
      <c r="P1347" s="5"/>
      <c r="Q1347" s="5"/>
      <c r="R1347" s="5"/>
    </row>
    <row r="1348" spans="1:18" x14ac:dyDescent="0.25">
      <c r="A1348" s="3">
        <v>40479</v>
      </c>
      <c r="B1348" s="1">
        <v>1714</v>
      </c>
      <c r="C1348" s="1">
        <v>1718</v>
      </c>
      <c r="D1348" s="1">
        <v>1705</v>
      </c>
      <c r="E1348" s="1">
        <v>1706</v>
      </c>
      <c r="F1348" s="10">
        <f t="shared" ref="F1348:F1411" si="214">E1348/E1347-1</f>
        <v>-9.8665118978525923E-3</v>
      </c>
      <c r="G1348" s="1">
        <f t="shared" si="209"/>
        <v>-0.38405681096916577</v>
      </c>
      <c r="H1348" s="15">
        <f t="shared" ref="H1348:H1411" si="215">F1347</f>
        <v>8.7822014051521791E-3</v>
      </c>
      <c r="I1348" s="10">
        <f t="shared" si="210"/>
        <v>-4.667444574095736E-3</v>
      </c>
      <c r="J1348" s="15">
        <f t="shared" si="211"/>
        <v>-2.9308323563892458E-3</v>
      </c>
      <c r="K1348" s="1">
        <f t="shared" si="212"/>
        <v>-8.0883761142752436E-4</v>
      </c>
      <c r="L1348" s="15">
        <f t="shared" si="213"/>
        <v>-2.1219947449617215E-3</v>
      </c>
      <c r="M1348" s="19" t="str">
        <f t="shared" si="207"/>
        <v>Compra</v>
      </c>
      <c r="N1348" s="10">
        <f t="shared" si="208"/>
        <v>-2.9308323563892458E-3</v>
      </c>
      <c r="O1348" s="5">
        <f t="shared" ref="O1348:O1411" si="216">N1348+O1347</f>
        <v>0.28324334437717258</v>
      </c>
      <c r="P1348" s="5"/>
      <c r="Q1348" s="5"/>
      <c r="R1348" s="5"/>
    </row>
    <row r="1349" spans="1:18" x14ac:dyDescent="0.25">
      <c r="A1349" s="3">
        <v>40480</v>
      </c>
      <c r="B1349" s="1">
        <v>1706</v>
      </c>
      <c r="C1349" s="1">
        <v>1710.5</v>
      </c>
      <c r="D1349" s="1">
        <v>1700</v>
      </c>
      <c r="E1349" s="1">
        <v>1701</v>
      </c>
      <c r="F1349" s="10">
        <f t="shared" si="214"/>
        <v>-2.9308323563892458E-3</v>
      </c>
      <c r="G1349" s="1">
        <f t="shared" si="209"/>
        <v>-0.27412381230616456</v>
      </c>
      <c r="H1349" s="15">
        <f t="shared" si="215"/>
        <v>-9.8665118978525923E-3</v>
      </c>
      <c r="I1349" s="10">
        <f t="shared" si="210"/>
        <v>-2.9308323563892458E-3</v>
      </c>
      <c r="J1349" s="15">
        <f t="shared" si="211"/>
        <v>8.5243974132862554E-3</v>
      </c>
      <c r="K1349" s="1">
        <f t="shared" si="212"/>
        <v>7.7440203364993049E-4</v>
      </c>
      <c r="L1349" s="15">
        <f t="shared" si="213"/>
        <v>7.749995379636325E-3</v>
      </c>
      <c r="M1349" s="19" t="str">
        <f t="shared" ref="M1349:M1412" si="217">IF(AND(L1348&gt;L1347,K1349&lt;0),"Venda","Compra")</f>
        <v>Compra</v>
      </c>
      <c r="N1349" s="10">
        <f t="shared" ref="N1349:N1412" si="218">IF(AND(L1348&gt;L1347,K1349&lt;0),-J1349,J1349)</f>
        <v>8.5243974132862554E-3</v>
      </c>
      <c r="O1349" s="5">
        <f t="shared" si="216"/>
        <v>0.29176774179045883</v>
      </c>
      <c r="P1349" s="5"/>
      <c r="Q1349" s="5"/>
      <c r="R1349" s="5"/>
    </row>
    <row r="1350" spans="1:18" x14ac:dyDescent="0.25">
      <c r="A1350" s="3">
        <v>40483</v>
      </c>
      <c r="B1350" s="1">
        <v>1708.5</v>
      </c>
      <c r="C1350" s="1">
        <v>1720</v>
      </c>
      <c r="D1350" s="1">
        <v>1703.5</v>
      </c>
      <c r="E1350" s="1">
        <v>1715.5</v>
      </c>
      <c r="F1350" s="10">
        <f t="shared" si="214"/>
        <v>8.5243974132862554E-3</v>
      </c>
      <c r="G1350" s="1">
        <f t="shared" si="209"/>
        <v>-0.23690278692382824</v>
      </c>
      <c r="H1350" s="15">
        <f t="shared" si="215"/>
        <v>-2.9308323563892458E-3</v>
      </c>
      <c r="I1350" s="10">
        <f t="shared" si="210"/>
        <v>4.0971612525606549E-3</v>
      </c>
      <c r="J1350" s="15">
        <f t="shared" si="211"/>
        <v>-8.4523462547362316E-3</v>
      </c>
      <c r="K1350" s="1">
        <f t="shared" si="212"/>
        <v>-1.8578468571337951E-6</v>
      </c>
      <c r="L1350" s="15">
        <f t="shared" si="213"/>
        <v>-8.4504884078790976E-3</v>
      </c>
      <c r="M1350" s="19" t="str">
        <f t="shared" si="217"/>
        <v>Venda</v>
      </c>
      <c r="N1350" s="10">
        <f t="shared" si="218"/>
        <v>8.4523462547362316E-3</v>
      </c>
      <c r="O1350" s="5">
        <f t="shared" si="216"/>
        <v>0.30022008804519507</v>
      </c>
      <c r="P1350" s="5"/>
      <c r="Q1350" s="5"/>
      <c r="R1350" s="5"/>
    </row>
    <row r="1351" spans="1:18" x14ac:dyDescent="0.25">
      <c r="A1351" s="3">
        <v>40485</v>
      </c>
      <c r="B1351" s="1">
        <v>1704</v>
      </c>
      <c r="C1351" s="1">
        <v>1715</v>
      </c>
      <c r="D1351" s="1">
        <v>1698.5</v>
      </c>
      <c r="E1351" s="1">
        <v>1701</v>
      </c>
      <c r="F1351" s="10">
        <f t="shared" si="214"/>
        <v>-8.4523462547362316E-3</v>
      </c>
      <c r="G1351" s="1">
        <f t="shared" si="209"/>
        <v>-0.36638896806672167</v>
      </c>
      <c r="H1351" s="15">
        <f t="shared" si="215"/>
        <v>8.5243974132862554E-3</v>
      </c>
      <c r="I1351" s="10">
        <f t="shared" si="210"/>
        <v>-1.7605633802817433E-3</v>
      </c>
      <c r="J1351" s="15">
        <f t="shared" si="211"/>
        <v>-1.2933568489124081E-2</v>
      </c>
      <c r="K1351" s="1">
        <f t="shared" si="212"/>
        <v>-8.5617658903147415E-4</v>
      </c>
      <c r="L1351" s="15">
        <f t="shared" si="213"/>
        <v>-1.2077391900092606E-2</v>
      </c>
      <c r="M1351" s="19" t="str">
        <f t="shared" si="217"/>
        <v>Compra</v>
      </c>
      <c r="N1351" s="10">
        <f t="shared" si="218"/>
        <v>-1.2933568489124081E-2</v>
      </c>
      <c r="O1351" s="5">
        <f t="shared" si="216"/>
        <v>0.28728651955607099</v>
      </c>
      <c r="P1351" s="5"/>
      <c r="Q1351" s="5"/>
      <c r="R1351" s="5"/>
    </row>
    <row r="1352" spans="1:18" x14ac:dyDescent="0.25">
      <c r="A1352" s="3">
        <v>40486</v>
      </c>
      <c r="B1352" s="1">
        <v>1696</v>
      </c>
      <c r="C1352" s="1">
        <v>1697.5</v>
      </c>
      <c r="D1352" s="1">
        <v>1678.5</v>
      </c>
      <c r="E1352" s="1">
        <v>1679</v>
      </c>
      <c r="F1352" s="10">
        <f t="shared" si="214"/>
        <v>-1.2933568489124081E-2</v>
      </c>
      <c r="G1352" s="1">
        <f t="shared" ref="G1352:G1415" si="219">SLOPE(F1348:F1352,F1347:F1351)</f>
        <v>-0.20268721999820308</v>
      </c>
      <c r="H1352" s="15">
        <f t="shared" si="215"/>
        <v>-8.4523462547362316E-3</v>
      </c>
      <c r="I1352" s="10">
        <f t="shared" si="210"/>
        <v>-1.0023584905660354E-2</v>
      </c>
      <c r="J1352" s="15">
        <f t="shared" si="211"/>
        <v>5.658129839190007E-3</v>
      </c>
      <c r="K1352" s="1">
        <f t="shared" si="212"/>
        <v>8.1080213821012066E-4</v>
      </c>
      <c r="L1352" s="15">
        <f t="shared" si="213"/>
        <v>4.8473277009798863E-3</v>
      </c>
      <c r="M1352" s="19" t="str">
        <f t="shared" si="217"/>
        <v>Compra</v>
      </c>
      <c r="N1352" s="10">
        <f t="shared" si="218"/>
        <v>5.658129839190007E-3</v>
      </c>
      <c r="O1352" s="5">
        <f t="shared" si="216"/>
        <v>0.29294464939526099</v>
      </c>
      <c r="P1352" s="5"/>
      <c r="Q1352" s="5"/>
      <c r="R1352" s="5"/>
    </row>
    <row r="1353" spans="1:18" x14ac:dyDescent="0.25">
      <c r="A1353" s="3">
        <v>40487</v>
      </c>
      <c r="B1353" s="1">
        <v>1688.5</v>
      </c>
      <c r="C1353" s="1">
        <v>1693</v>
      </c>
      <c r="D1353" s="1">
        <v>1684</v>
      </c>
      <c r="E1353" s="1">
        <v>1688.5</v>
      </c>
      <c r="F1353" s="10">
        <f t="shared" si="214"/>
        <v>5.658129839190007E-3</v>
      </c>
      <c r="G1353" s="1">
        <f t="shared" si="219"/>
        <v>-0.29401651499585663</v>
      </c>
      <c r="H1353" s="15">
        <f t="shared" si="215"/>
        <v>-1.2933568489124081E-2</v>
      </c>
      <c r="I1353" s="10">
        <f t="shared" si="210"/>
        <v>0</v>
      </c>
      <c r="J1353" s="15">
        <f t="shared" si="211"/>
        <v>1.1252591057151262E-2</v>
      </c>
      <c r="K1353" s="1">
        <f t="shared" si="212"/>
        <v>9.760236950801342E-4</v>
      </c>
      <c r="L1353" s="15">
        <f t="shared" si="213"/>
        <v>1.0276567362071129E-2</v>
      </c>
      <c r="M1353" s="19" t="str">
        <f t="shared" si="217"/>
        <v>Compra</v>
      </c>
      <c r="N1353" s="10">
        <f t="shared" si="218"/>
        <v>1.1252591057151262E-2</v>
      </c>
      <c r="O1353" s="5">
        <f t="shared" si="216"/>
        <v>0.30419724045241225</v>
      </c>
      <c r="P1353" s="5"/>
      <c r="Q1353" s="5"/>
      <c r="R1353" s="5"/>
    </row>
    <row r="1354" spans="1:18" x14ac:dyDescent="0.25">
      <c r="A1354" s="3">
        <v>40490</v>
      </c>
      <c r="B1354" s="1">
        <v>1696</v>
      </c>
      <c r="C1354" s="1">
        <v>1710</v>
      </c>
      <c r="D1354" s="1">
        <v>1696</v>
      </c>
      <c r="E1354" s="1">
        <v>1707.5</v>
      </c>
      <c r="F1354" s="10">
        <f t="shared" si="214"/>
        <v>1.1252591057151262E-2</v>
      </c>
      <c r="G1354" s="1">
        <f t="shared" si="219"/>
        <v>3.3127856671795977E-2</v>
      </c>
      <c r="H1354" s="15">
        <f t="shared" si="215"/>
        <v>5.658129839190007E-3</v>
      </c>
      <c r="I1354" s="10">
        <f t="shared" si="210"/>
        <v>6.7806603773585827E-3</v>
      </c>
      <c r="J1354" s="15">
        <f t="shared" si="211"/>
        <v>8.7847730600287832E-4</v>
      </c>
      <c r="K1354" s="1">
        <f t="shared" si="212"/>
        <v>-8.418077747646464E-4</v>
      </c>
      <c r="L1354" s="15">
        <f t="shared" si="213"/>
        <v>1.7202850807675248E-3</v>
      </c>
      <c r="M1354" s="19" t="str">
        <f t="shared" si="217"/>
        <v>Venda</v>
      </c>
      <c r="N1354" s="10">
        <f t="shared" si="218"/>
        <v>-8.7847730600287832E-4</v>
      </c>
      <c r="O1354" s="5">
        <f t="shared" si="216"/>
        <v>0.30331876314640938</v>
      </c>
      <c r="P1354" s="5"/>
      <c r="Q1354" s="5"/>
      <c r="R1354" s="5"/>
    </row>
    <row r="1355" spans="1:18" x14ac:dyDescent="0.25">
      <c r="A1355" s="3">
        <v>40491</v>
      </c>
      <c r="B1355" s="1">
        <v>1700.5</v>
      </c>
      <c r="C1355" s="1">
        <v>1710.5</v>
      </c>
      <c r="D1355" s="1">
        <v>1698</v>
      </c>
      <c r="E1355" s="1">
        <v>1709</v>
      </c>
      <c r="F1355" s="10">
        <f t="shared" si="214"/>
        <v>8.7847730600287832E-4</v>
      </c>
      <c r="G1355" s="1">
        <f t="shared" si="219"/>
        <v>8.6888850099219567E-2</v>
      </c>
      <c r="H1355" s="15">
        <f t="shared" si="215"/>
        <v>1.1252591057151262E-2</v>
      </c>
      <c r="I1355" s="10">
        <f t="shared" si="210"/>
        <v>4.9985298441634907E-3</v>
      </c>
      <c r="J1355" s="15">
        <f t="shared" si="211"/>
        <v>3.2182562902280942E-3</v>
      </c>
      <c r="K1355" s="1">
        <f t="shared" si="212"/>
        <v>-1.2949298494099276E-3</v>
      </c>
      <c r="L1355" s="15">
        <f t="shared" si="213"/>
        <v>4.5131861396380223E-3</v>
      </c>
      <c r="M1355" s="19" t="str">
        <f t="shared" si="217"/>
        <v>Compra</v>
      </c>
      <c r="N1355" s="10">
        <f t="shared" si="218"/>
        <v>3.2182562902280942E-3</v>
      </c>
      <c r="O1355" s="5">
        <f t="shared" si="216"/>
        <v>0.30653701943663747</v>
      </c>
      <c r="P1355" s="5"/>
      <c r="Q1355" s="5"/>
      <c r="R1355" s="5"/>
    </row>
    <row r="1356" spans="1:18" x14ac:dyDescent="0.25">
      <c r="A1356" s="3">
        <v>40492</v>
      </c>
      <c r="B1356" s="1">
        <v>1711</v>
      </c>
      <c r="C1356" s="1">
        <v>1725</v>
      </c>
      <c r="D1356" s="1">
        <v>1706.5</v>
      </c>
      <c r="E1356" s="1">
        <v>1714.5</v>
      </c>
      <c r="F1356" s="10">
        <f t="shared" si="214"/>
        <v>3.2182562902280942E-3</v>
      </c>
      <c r="G1356" s="1">
        <f t="shared" si="219"/>
        <v>0.29915635634299936</v>
      </c>
      <c r="H1356" s="15">
        <f t="shared" si="215"/>
        <v>8.7847730600287832E-4</v>
      </c>
      <c r="I1356" s="10">
        <f t="shared" si="210"/>
        <v>2.0455873758036258E-3</v>
      </c>
      <c r="J1356" s="15">
        <f t="shared" si="211"/>
        <v>4.6660834062408618E-3</v>
      </c>
      <c r="K1356" s="1">
        <f t="shared" si="212"/>
        <v>-3.3566595397977952E-4</v>
      </c>
      <c r="L1356" s="15">
        <f t="shared" si="213"/>
        <v>5.0017493602206413E-3</v>
      </c>
      <c r="M1356" s="19" t="str">
        <f t="shared" si="217"/>
        <v>Venda</v>
      </c>
      <c r="N1356" s="10">
        <f t="shared" si="218"/>
        <v>-4.6660834062408618E-3</v>
      </c>
      <c r="O1356" s="5">
        <f t="shared" si="216"/>
        <v>0.30187093603039661</v>
      </c>
      <c r="P1356" s="5"/>
      <c r="Q1356" s="5"/>
      <c r="R1356" s="5"/>
    </row>
    <row r="1357" spans="1:18" x14ac:dyDescent="0.25">
      <c r="A1357" s="3">
        <v>40493</v>
      </c>
      <c r="B1357" s="1">
        <v>1716.5</v>
      </c>
      <c r="C1357" s="1">
        <v>1730</v>
      </c>
      <c r="D1357" s="1">
        <v>1715</v>
      </c>
      <c r="E1357" s="1">
        <v>1722.5</v>
      </c>
      <c r="F1357" s="10">
        <f t="shared" si="214"/>
        <v>4.6660834062408618E-3</v>
      </c>
      <c r="G1357" s="1">
        <f t="shared" si="219"/>
        <v>-7.1725297207037811E-2</v>
      </c>
      <c r="H1357" s="15">
        <f t="shared" si="215"/>
        <v>3.2182562902280942E-3</v>
      </c>
      <c r="I1357" s="10">
        <f t="shared" si="210"/>
        <v>3.4954849985435743E-3</v>
      </c>
      <c r="J1357" s="15">
        <f t="shared" si="211"/>
        <v>3.1930333817127288E-3</v>
      </c>
      <c r="K1357" s="1">
        <f t="shared" si="212"/>
        <v>-5.4135919414411348E-4</v>
      </c>
      <c r="L1357" s="15">
        <f t="shared" si="213"/>
        <v>3.7343925758568423E-3</v>
      </c>
      <c r="M1357" s="19" t="str">
        <f t="shared" si="217"/>
        <v>Venda</v>
      </c>
      <c r="N1357" s="10">
        <f t="shared" si="218"/>
        <v>-3.1930333817127288E-3</v>
      </c>
      <c r="O1357" s="5">
        <f t="shared" si="216"/>
        <v>0.29867790264868388</v>
      </c>
      <c r="P1357" s="5"/>
      <c r="Q1357" s="5"/>
      <c r="R1357" s="5"/>
    </row>
    <row r="1358" spans="1:18" x14ac:dyDescent="0.25">
      <c r="A1358" s="3">
        <v>40494</v>
      </c>
      <c r="B1358" s="1">
        <v>1726</v>
      </c>
      <c r="C1358" s="1">
        <v>1734</v>
      </c>
      <c r="D1358" s="1">
        <v>1718.5</v>
      </c>
      <c r="E1358" s="1">
        <v>1728</v>
      </c>
      <c r="F1358" s="10">
        <f t="shared" si="214"/>
        <v>3.1930333817127288E-3</v>
      </c>
      <c r="G1358" s="1">
        <f t="shared" si="219"/>
        <v>-0.21557424436707129</v>
      </c>
      <c r="H1358" s="15">
        <f t="shared" si="215"/>
        <v>4.6660834062408618E-3</v>
      </c>
      <c r="I1358" s="10">
        <f t="shared" si="210"/>
        <v>1.1587485515642815E-3</v>
      </c>
      <c r="J1358" s="15">
        <f t="shared" si="211"/>
        <v>1.0995370370370461E-2</v>
      </c>
      <c r="K1358" s="1">
        <f t="shared" si="212"/>
        <v>-6.003281429367498E-4</v>
      </c>
      <c r="L1358" s="15">
        <f t="shared" si="213"/>
        <v>1.1595698513307211E-2</v>
      </c>
      <c r="M1358" s="19" t="str">
        <f t="shared" si="217"/>
        <v>Compra</v>
      </c>
      <c r="N1358" s="10">
        <f t="shared" si="218"/>
        <v>1.0995370370370461E-2</v>
      </c>
      <c r="O1358" s="5">
        <f t="shared" si="216"/>
        <v>0.30967327301905434</v>
      </c>
      <c r="P1358" s="5"/>
      <c r="Q1358" s="5"/>
      <c r="R1358" s="5"/>
    </row>
    <row r="1359" spans="1:18" x14ac:dyDescent="0.25">
      <c r="A1359" s="3">
        <v>40498</v>
      </c>
      <c r="B1359" s="1">
        <v>1735</v>
      </c>
      <c r="C1359" s="1">
        <v>1747.5</v>
      </c>
      <c r="D1359" s="1">
        <v>1728</v>
      </c>
      <c r="E1359" s="1">
        <v>1747</v>
      </c>
      <c r="F1359" s="10">
        <f t="shared" si="214"/>
        <v>1.0995370370370461E-2</v>
      </c>
      <c r="G1359" s="1">
        <f t="shared" si="219"/>
        <v>-0.46451640161663665</v>
      </c>
      <c r="H1359" s="15">
        <f t="shared" si="215"/>
        <v>3.1930333817127288E-3</v>
      </c>
      <c r="I1359" s="10">
        <f t="shared" si="210"/>
        <v>6.916426512968199E-3</v>
      </c>
      <c r="J1359" s="15">
        <f t="shared" si="211"/>
        <v>-8.8723526044648393E-3</v>
      </c>
      <c r="K1359" s="1">
        <f t="shared" si="212"/>
        <v>-5.8419871058463125E-4</v>
      </c>
      <c r="L1359" s="15">
        <f t="shared" si="213"/>
        <v>-8.2881538938802089E-3</v>
      </c>
      <c r="M1359" s="19" t="str">
        <f t="shared" si="217"/>
        <v>Venda</v>
      </c>
      <c r="N1359" s="10">
        <f t="shared" si="218"/>
        <v>8.8723526044648393E-3</v>
      </c>
      <c r="O1359" s="5">
        <f t="shared" si="216"/>
        <v>0.31854562562351918</v>
      </c>
      <c r="P1359" s="5"/>
      <c r="Q1359" s="5"/>
      <c r="R1359" s="5"/>
    </row>
    <row r="1360" spans="1:18" x14ac:dyDescent="0.25">
      <c r="A1360" s="3">
        <v>40499</v>
      </c>
      <c r="B1360" s="1">
        <v>1739.5</v>
      </c>
      <c r="C1360" s="1">
        <v>1746.5</v>
      </c>
      <c r="D1360" s="1">
        <v>1728.5</v>
      </c>
      <c r="E1360" s="1">
        <v>1731.5</v>
      </c>
      <c r="F1360" s="10">
        <f t="shared" si="214"/>
        <v>-8.8723526044648393E-3</v>
      </c>
      <c r="G1360" s="1">
        <f t="shared" si="219"/>
        <v>-1.5397612452969724</v>
      </c>
      <c r="H1360" s="15">
        <f t="shared" si="215"/>
        <v>1.0995370370370461E-2</v>
      </c>
      <c r="I1360" s="10">
        <f t="shared" si="210"/>
        <v>-4.5990227076746493E-3</v>
      </c>
      <c r="J1360" s="15">
        <f t="shared" si="211"/>
        <v>-9.2405428818943536E-3</v>
      </c>
      <c r="K1360" s="1">
        <f t="shared" si="212"/>
        <v>-9.0028655936527538E-4</v>
      </c>
      <c r="L1360" s="15">
        <f t="shared" si="213"/>
        <v>-8.3402563225290789E-3</v>
      </c>
      <c r="M1360" s="19" t="str">
        <f t="shared" si="217"/>
        <v>Compra</v>
      </c>
      <c r="N1360" s="10">
        <f t="shared" si="218"/>
        <v>-9.2405428818943536E-3</v>
      </c>
      <c r="O1360" s="5">
        <f t="shared" si="216"/>
        <v>0.30930508274162483</v>
      </c>
      <c r="P1360" s="5"/>
      <c r="Q1360" s="5"/>
      <c r="R1360" s="5"/>
    </row>
    <row r="1361" spans="1:18" x14ac:dyDescent="0.25">
      <c r="A1361" s="3">
        <v>40500</v>
      </c>
      <c r="B1361" s="1">
        <v>1721.5</v>
      </c>
      <c r="C1361" s="1">
        <v>1725</v>
      </c>
      <c r="D1361" s="1">
        <v>1715</v>
      </c>
      <c r="E1361" s="1">
        <v>1715.5</v>
      </c>
      <c r="F1361" s="10">
        <f t="shared" si="214"/>
        <v>-9.2405428818943536E-3</v>
      </c>
      <c r="G1361" s="1">
        <f t="shared" si="219"/>
        <v>0.22935194859850411</v>
      </c>
      <c r="H1361" s="15">
        <f t="shared" si="215"/>
        <v>-8.8723526044648393E-3</v>
      </c>
      <c r="I1361" s="10">
        <f t="shared" si="210"/>
        <v>-3.4853325588150019E-3</v>
      </c>
      <c r="J1361" s="15">
        <f t="shared" si="211"/>
        <v>1.4573010784026952E-3</v>
      </c>
      <c r="K1361" s="1">
        <f t="shared" si="212"/>
        <v>6.5499229980448177E-4</v>
      </c>
      <c r="L1361" s="15">
        <f t="shared" si="213"/>
        <v>8.0230877859821341E-4</v>
      </c>
      <c r="M1361" s="19" t="str">
        <f t="shared" si="217"/>
        <v>Compra</v>
      </c>
      <c r="N1361" s="10">
        <f t="shared" si="218"/>
        <v>1.4573010784026952E-3</v>
      </c>
      <c r="O1361" s="5">
        <f t="shared" si="216"/>
        <v>0.31076238382002752</v>
      </c>
      <c r="P1361" s="5"/>
      <c r="Q1361" s="5"/>
      <c r="R1361" s="5"/>
    </row>
    <row r="1362" spans="1:18" x14ac:dyDescent="0.25">
      <c r="A1362" s="3">
        <v>40501</v>
      </c>
      <c r="B1362" s="1">
        <v>1715</v>
      </c>
      <c r="C1362" s="1">
        <v>1728</v>
      </c>
      <c r="D1362" s="1">
        <v>1713</v>
      </c>
      <c r="E1362" s="1">
        <v>1718</v>
      </c>
      <c r="F1362" s="10">
        <f t="shared" si="214"/>
        <v>1.4573010784026952E-3</v>
      </c>
      <c r="G1362" s="1">
        <f t="shared" si="219"/>
        <v>6.7340849584700505E-2</v>
      </c>
      <c r="H1362" s="15">
        <f t="shared" si="215"/>
        <v>-9.2405428818943536E-3</v>
      </c>
      <c r="I1362" s="10">
        <f t="shared" si="210"/>
        <v>1.7492711370261649E-3</v>
      </c>
      <c r="J1362" s="15">
        <f t="shared" si="211"/>
        <v>3.4924330616996624E-3</v>
      </c>
      <c r="K1362" s="1">
        <f t="shared" si="212"/>
        <v>5.7878442049190642E-4</v>
      </c>
      <c r="L1362" s="15">
        <f t="shared" si="213"/>
        <v>2.9136486412077557E-3</v>
      </c>
      <c r="M1362" s="19" t="str">
        <f t="shared" si="217"/>
        <v>Compra</v>
      </c>
      <c r="N1362" s="10">
        <f t="shared" si="218"/>
        <v>3.4924330616996624E-3</v>
      </c>
      <c r="O1362" s="5">
        <f t="shared" si="216"/>
        <v>0.31425481688172718</v>
      </c>
      <c r="P1362" s="5"/>
      <c r="Q1362" s="5"/>
      <c r="R1362" s="5"/>
    </row>
    <row r="1363" spans="1:18" x14ac:dyDescent="0.25">
      <c r="A1363" s="3">
        <v>40504</v>
      </c>
      <c r="B1363" s="1">
        <v>1717</v>
      </c>
      <c r="C1363" s="1">
        <v>1733.5</v>
      </c>
      <c r="D1363" s="1">
        <v>1713</v>
      </c>
      <c r="E1363" s="1">
        <v>1724</v>
      </c>
      <c r="F1363" s="10">
        <f t="shared" si="214"/>
        <v>3.4924330616996624E-3</v>
      </c>
      <c r="G1363" s="1">
        <f t="shared" si="219"/>
        <v>3.4084859264273862E-2</v>
      </c>
      <c r="H1363" s="15">
        <f t="shared" si="215"/>
        <v>1.4573010784026952E-3</v>
      </c>
      <c r="I1363" s="10">
        <f t="shared" si="210"/>
        <v>4.0768782760629563E-3</v>
      </c>
      <c r="J1363" s="15">
        <f t="shared" si="211"/>
        <v>8.4106728538282383E-3</v>
      </c>
      <c r="K1363" s="1">
        <f t="shared" si="212"/>
        <v>-4.1026372404394374E-4</v>
      </c>
      <c r="L1363" s="15">
        <f t="shared" si="213"/>
        <v>8.8209365778721821E-3</v>
      </c>
      <c r="M1363" s="19" t="str">
        <f t="shared" si="217"/>
        <v>Venda</v>
      </c>
      <c r="N1363" s="10">
        <f t="shared" si="218"/>
        <v>-8.4106728538282383E-3</v>
      </c>
      <c r="O1363" s="5">
        <f t="shared" si="216"/>
        <v>0.30584414402789895</v>
      </c>
      <c r="P1363" s="5"/>
      <c r="Q1363" s="5"/>
      <c r="R1363" s="5"/>
    </row>
    <row r="1364" spans="1:18" x14ac:dyDescent="0.25">
      <c r="A1364" s="3">
        <v>40505</v>
      </c>
      <c r="B1364" s="1">
        <v>1733.5</v>
      </c>
      <c r="C1364" s="1">
        <v>1742</v>
      </c>
      <c r="D1364" s="1">
        <v>1726</v>
      </c>
      <c r="E1364" s="1">
        <v>1738.5</v>
      </c>
      <c r="F1364" s="10">
        <f t="shared" si="214"/>
        <v>8.4106728538282383E-3</v>
      </c>
      <c r="G1364" s="1">
        <f t="shared" si="219"/>
        <v>1.1284254508774927E-2</v>
      </c>
      <c r="H1364" s="15">
        <f t="shared" si="215"/>
        <v>3.4924330616996624E-3</v>
      </c>
      <c r="I1364" s="10">
        <f t="shared" si="210"/>
        <v>2.8843380444187883E-3</v>
      </c>
      <c r="J1364" s="15">
        <f t="shared" si="211"/>
        <v>-8.915731952832906E-3</v>
      </c>
      <c r="K1364" s="1">
        <f t="shared" si="212"/>
        <v>-5.5849007322570851E-4</v>
      </c>
      <c r="L1364" s="15">
        <f t="shared" si="213"/>
        <v>-8.3572418796071975E-3</v>
      </c>
      <c r="M1364" s="19" t="str">
        <f t="shared" si="217"/>
        <v>Venda</v>
      </c>
      <c r="N1364" s="10">
        <f t="shared" si="218"/>
        <v>8.915731952832906E-3</v>
      </c>
      <c r="O1364" s="5">
        <f t="shared" si="216"/>
        <v>0.31475987598073185</v>
      </c>
      <c r="P1364" s="5"/>
      <c r="Q1364" s="5"/>
      <c r="R1364" s="5"/>
    </row>
    <row r="1365" spans="1:18" x14ac:dyDescent="0.25">
      <c r="A1365" s="3">
        <v>40506</v>
      </c>
      <c r="B1365" s="1">
        <v>1734</v>
      </c>
      <c r="C1365" s="1">
        <v>1735</v>
      </c>
      <c r="D1365" s="1">
        <v>1721</v>
      </c>
      <c r="E1365" s="1">
        <v>1723</v>
      </c>
      <c r="F1365" s="10">
        <f t="shared" si="214"/>
        <v>-8.915731952832906E-3</v>
      </c>
      <c r="G1365" s="1">
        <f t="shared" si="219"/>
        <v>9.579662052039177E-2</v>
      </c>
      <c r="H1365" s="15">
        <f t="shared" si="215"/>
        <v>8.4106728538282383E-3</v>
      </c>
      <c r="I1365" s="10">
        <f t="shared" si="210"/>
        <v>-6.3437139561707268E-3</v>
      </c>
      <c r="J1365" s="15">
        <f t="shared" si="211"/>
        <v>-2.9019152640741286E-4</v>
      </c>
      <c r="K1365" s="1">
        <f t="shared" si="212"/>
        <v>-7.8009012993841679E-4</v>
      </c>
      <c r="L1365" s="15">
        <f t="shared" si="213"/>
        <v>4.8989860353100393E-4</v>
      </c>
      <c r="M1365" s="19" t="str">
        <f t="shared" si="217"/>
        <v>Compra</v>
      </c>
      <c r="N1365" s="10">
        <f t="shared" si="218"/>
        <v>-2.9019152640741286E-4</v>
      </c>
      <c r="O1365" s="5">
        <f t="shared" si="216"/>
        <v>0.31446968445432444</v>
      </c>
      <c r="P1365" s="5"/>
      <c r="Q1365" s="5"/>
      <c r="R1365" s="5"/>
    </row>
    <row r="1366" spans="1:18" x14ac:dyDescent="0.25">
      <c r="A1366" s="3">
        <v>40507</v>
      </c>
      <c r="B1366" s="1">
        <v>1726.5</v>
      </c>
      <c r="C1366" s="1">
        <v>1727</v>
      </c>
      <c r="D1366" s="1">
        <v>1719</v>
      </c>
      <c r="E1366" s="1">
        <v>1722.5</v>
      </c>
      <c r="F1366" s="10">
        <f t="shared" si="214"/>
        <v>-2.9019152640741286E-4</v>
      </c>
      <c r="G1366" s="1">
        <f t="shared" si="219"/>
        <v>-0.1932768865142955</v>
      </c>
      <c r="H1366" s="15">
        <f t="shared" si="215"/>
        <v>-8.915731952832906E-3</v>
      </c>
      <c r="I1366" s="10">
        <f t="shared" si="210"/>
        <v>-2.3168259484506182E-3</v>
      </c>
      <c r="J1366" s="15">
        <f t="shared" si="211"/>
        <v>3.7735849056603765E-3</v>
      </c>
      <c r="K1366" s="1">
        <f t="shared" si="212"/>
        <v>6.6938178902419107E-4</v>
      </c>
      <c r="L1366" s="15">
        <f t="shared" si="213"/>
        <v>3.1042031166361853E-3</v>
      </c>
      <c r="M1366" s="19" t="str">
        <f t="shared" si="217"/>
        <v>Compra</v>
      </c>
      <c r="N1366" s="10">
        <f t="shared" si="218"/>
        <v>3.7735849056603765E-3</v>
      </c>
      <c r="O1366" s="5">
        <f t="shared" si="216"/>
        <v>0.31824326935998482</v>
      </c>
      <c r="P1366" s="5"/>
      <c r="Q1366" s="5"/>
      <c r="R1366" s="5"/>
    </row>
    <row r="1367" spans="1:18" x14ac:dyDescent="0.25">
      <c r="A1367" s="3">
        <v>40508</v>
      </c>
      <c r="B1367" s="1">
        <v>1737</v>
      </c>
      <c r="C1367" s="1">
        <v>1739</v>
      </c>
      <c r="D1367" s="1">
        <v>1724.5</v>
      </c>
      <c r="E1367" s="1">
        <v>1729</v>
      </c>
      <c r="F1367" s="10">
        <f t="shared" si="214"/>
        <v>3.7735849056603765E-3</v>
      </c>
      <c r="G1367" s="1">
        <f t="shared" si="219"/>
        <v>-0.27551578264065174</v>
      </c>
      <c r="H1367" s="15">
        <f t="shared" si="215"/>
        <v>-2.9019152640741286E-4</v>
      </c>
      <c r="I1367" s="10">
        <f t="shared" si="210"/>
        <v>-4.6056419113413849E-3</v>
      </c>
      <c r="J1367" s="15">
        <f t="shared" si="211"/>
        <v>-5.2053209947946488E-3</v>
      </c>
      <c r="K1367" s="1">
        <f t="shared" si="212"/>
        <v>-2.5159202671476614E-5</v>
      </c>
      <c r="L1367" s="15">
        <f t="shared" si="213"/>
        <v>-5.1801617921231726E-3</v>
      </c>
      <c r="M1367" s="19" t="str">
        <f t="shared" si="217"/>
        <v>Venda</v>
      </c>
      <c r="N1367" s="10">
        <f t="shared" si="218"/>
        <v>5.2053209947946488E-3</v>
      </c>
      <c r="O1367" s="5">
        <f t="shared" si="216"/>
        <v>0.32344859035477946</v>
      </c>
      <c r="P1367" s="5"/>
      <c r="Q1367" s="5"/>
      <c r="R1367" s="5"/>
    </row>
    <row r="1368" spans="1:18" x14ac:dyDescent="0.25">
      <c r="A1368" s="3">
        <v>40511</v>
      </c>
      <c r="B1368" s="1">
        <v>1728</v>
      </c>
      <c r="C1368" s="1">
        <v>1735.5</v>
      </c>
      <c r="D1368" s="1">
        <v>1717</v>
      </c>
      <c r="E1368" s="1">
        <v>1720</v>
      </c>
      <c r="F1368" s="10">
        <f t="shared" si="214"/>
        <v>-5.2053209947946488E-3</v>
      </c>
      <c r="G1368" s="1">
        <f t="shared" si="219"/>
        <v>-0.36158220084314413</v>
      </c>
      <c r="H1368" s="15">
        <f t="shared" si="215"/>
        <v>3.7735849056603765E-3</v>
      </c>
      <c r="I1368" s="10">
        <f t="shared" si="210"/>
        <v>-4.6296296296296502E-3</v>
      </c>
      <c r="J1368" s="15">
        <f t="shared" si="211"/>
        <v>-2.0348837209301918E-3</v>
      </c>
      <c r="K1368" s="1">
        <f t="shared" si="212"/>
        <v>-3.7290512662896039E-4</v>
      </c>
      <c r="L1368" s="15">
        <f t="shared" si="213"/>
        <v>-1.6619785943012314E-3</v>
      </c>
      <c r="M1368" s="19" t="str">
        <f t="shared" si="217"/>
        <v>Compra</v>
      </c>
      <c r="N1368" s="10">
        <f t="shared" si="218"/>
        <v>-2.0348837209301918E-3</v>
      </c>
      <c r="O1368" s="5">
        <f t="shared" si="216"/>
        <v>0.32141370663384927</v>
      </c>
      <c r="P1368" s="5"/>
      <c r="Q1368" s="5"/>
      <c r="R1368" s="5"/>
    </row>
    <row r="1369" spans="1:18" x14ac:dyDescent="0.25">
      <c r="A1369" s="3">
        <v>40512</v>
      </c>
      <c r="B1369" s="1">
        <v>1717</v>
      </c>
      <c r="C1369" s="1">
        <v>1724.5</v>
      </c>
      <c r="D1369" s="1">
        <v>1715</v>
      </c>
      <c r="E1369" s="1">
        <v>1716.5</v>
      </c>
      <c r="F1369" s="10">
        <f t="shared" si="214"/>
        <v>-2.0348837209301918E-3</v>
      </c>
      <c r="G1369" s="1">
        <f t="shared" si="219"/>
        <v>-0.46255717666854618</v>
      </c>
      <c r="H1369" s="15">
        <f t="shared" si="215"/>
        <v>-5.2053209947946488E-3</v>
      </c>
      <c r="I1369" s="10">
        <f t="shared" si="210"/>
        <v>-2.9120559114736988E-4</v>
      </c>
      <c r="J1369" s="15">
        <f t="shared" si="211"/>
        <v>5.8258083309059572E-4</v>
      </c>
      <c r="K1369" s="1">
        <f t="shared" si="212"/>
        <v>3.2091269520303378E-4</v>
      </c>
      <c r="L1369" s="15">
        <f t="shared" si="213"/>
        <v>2.6166813788756194E-4</v>
      </c>
      <c r="M1369" s="19" t="str">
        <f t="shared" si="217"/>
        <v>Compra</v>
      </c>
      <c r="N1369" s="10">
        <f t="shared" si="218"/>
        <v>5.8258083309059572E-4</v>
      </c>
      <c r="O1369" s="5">
        <f t="shared" si="216"/>
        <v>0.32199628746693987</v>
      </c>
      <c r="P1369" s="5"/>
      <c r="Q1369" s="5"/>
      <c r="R1369" s="5"/>
    </row>
    <row r="1370" spans="1:18" x14ac:dyDescent="0.25">
      <c r="A1370" s="3">
        <v>40513</v>
      </c>
      <c r="B1370" s="1">
        <v>1717</v>
      </c>
      <c r="C1370" s="1">
        <v>1721.5</v>
      </c>
      <c r="D1370" s="1">
        <v>1714.5</v>
      </c>
      <c r="E1370" s="1">
        <v>1717.5</v>
      </c>
      <c r="F1370" s="10">
        <f t="shared" si="214"/>
        <v>5.8258083309059572E-4</v>
      </c>
      <c r="G1370" s="1">
        <f t="shared" si="219"/>
        <v>-0.18065802134253481</v>
      </c>
      <c r="H1370" s="15">
        <f t="shared" si="215"/>
        <v>-2.0348837209301918E-3</v>
      </c>
      <c r="I1370" s="10">
        <f t="shared" si="210"/>
        <v>2.9120559114725886E-4</v>
      </c>
      <c r="J1370" s="15">
        <f t="shared" si="211"/>
        <v>-5.531295487627319E-3</v>
      </c>
      <c r="K1370" s="1">
        <f t="shared" si="212"/>
        <v>4.0480100456766488E-6</v>
      </c>
      <c r="L1370" s="15">
        <f t="shared" si="213"/>
        <v>-5.5353434976729956E-3</v>
      </c>
      <c r="M1370" s="19" t="str">
        <f t="shared" si="217"/>
        <v>Compra</v>
      </c>
      <c r="N1370" s="10">
        <f t="shared" si="218"/>
        <v>-5.531295487627319E-3</v>
      </c>
      <c r="O1370" s="5">
        <f t="shared" si="216"/>
        <v>0.31646499197931255</v>
      </c>
      <c r="P1370" s="5"/>
      <c r="Q1370" s="5"/>
      <c r="R1370" s="5"/>
    </row>
    <row r="1371" spans="1:18" x14ac:dyDescent="0.25">
      <c r="A1371" s="3">
        <v>40514</v>
      </c>
      <c r="B1371" s="1">
        <v>1714.5</v>
      </c>
      <c r="C1371" s="1">
        <v>1719</v>
      </c>
      <c r="D1371" s="1">
        <v>1708</v>
      </c>
      <c r="E1371" s="1">
        <v>1708</v>
      </c>
      <c r="F1371" s="10">
        <f t="shared" si="214"/>
        <v>-5.531295487627319E-3</v>
      </c>
      <c r="G1371" s="1">
        <f t="shared" si="219"/>
        <v>-0.45336968634293418</v>
      </c>
      <c r="H1371" s="15">
        <f t="shared" si="215"/>
        <v>5.8258083309059572E-4</v>
      </c>
      <c r="I1371" s="10">
        <f t="shared" si="210"/>
        <v>-3.7911927675706725E-3</v>
      </c>
      <c r="J1371" s="15">
        <f t="shared" si="211"/>
        <v>-6.147540983606592E-3</v>
      </c>
      <c r="K1371" s="1">
        <f t="shared" si="212"/>
        <v>-1.04760220452026E-4</v>
      </c>
      <c r="L1371" s="15">
        <f t="shared" si="213"/>
        <v>-6.0427807631545658E-3</v>
      </c>
      <c r="M1371" s="19" t="str">
        <f t="shared" si="217"/>
        <v>Compra</v>
      </c>
      <c r="N1371" s="10">
        <f t="shared" si="218"/>
        <v>-6.147540983606592E-3</v>
      </c>
      <c r="O1371" s="5">
        <f t="shared" si="216"/>
        <v>0.31031745099570596</v>
      </c>
      <c r="P1371" s="5"/>
      <c r="Q1371" s="5"/>
      <c r="R1371" s="5"/>
    </row>
    <row r="1372" spans="1:18" x14ac:dyDescent="0.25">
      <c r="A1372" s="3">
        <v>40515</v>
      </c>
      <c r="B1372" s="1">
        <v>1706</v>
      </c>
      <c r="C1372" s="1">
        <v>1713</v>
      </c>
      <c r="D1372" s="1">
        <v>1695</v>
      </c>
      <c r="E1372" s="1">
        <v>1697.5</v>
      </c>
      <c r="F1372" s="10">
        <f t="shared" si="214"/>
        <v>-6.147540983606592E-3</v>
      </c>
      <c r="G1372" s="1">
        <f t="shared" si="219"/>
        <v>-0.1657270614729951</v>
      </c>
      <c r="H1372" s="15">
        <f t="shared" si="215"/>
        <v>-5.531295487627319E-3</v>
      </c>
      <c r="I1372" s="10">
        <f t="shared" si="210"/>
        <v>-4.9824150058617178E-3</v>
      </c>
      <c r="J1372" s="15">
        <f t="shared" si="211"/>
        <v>-7.3637702503681624E-3</v>
      </c>
      <c r="K1372" s="1">
        <f t="shared" si="212"/>
        <v>4.3302692070680294E-4</v>
      </c>
      <c r="L1372" s="15">
        <f t="shared" si="213"/>
        <v>-7.7967971710749652E-3</v>
      </c>
      <c r="M1372" s="19" t="str">
        <f t="shared" si="217"/>
        <v>Compra</v>
      </c>
      <c r="N1372" s="10">
        <f t="shared" si="218"/>
        <v>-7.3637702503681624E-3</v>
      </c>
      <c r="O1372" s="5">
        <f t="shared" si="216"/>
        <v>0.30295368074533779</v>
      </c>
      <c r="P1372" s="5"/>
      <c r="Q1372" s="5"/>
      <c r="R1372" s="5"/>
    </row>
    <row r="1373" spans="1:18" x14ac:dyDescent="0.25">
      <c r="A1373" s="3">
        <v>40518</v>
      </c>
      <c r="B1373" s="1">
        <v>1702</v>
      </c>
      <c r="C1373" s="1">
        <v>1703</v>
      </c>
      <c r="D1373" s="1">
        <v>1685</v>
      </c>
      <c r="E1373" s="1">
        <v>1685</v>
      </c>
      <c r="F1373" s="10">
        <f t="shared" si="214"/>
        <v>-7.3637702503681624E-3</v>
      </c>
      <c r="G1373" s="1">
        <f t="shared" si="219"/>
        <v>0.31470394911361843</v>
      </c>
      <c r="H1373" s="15">
        <f t="shared" si="215"/>
        <v>-6.147540983606592E-3</v>
      </c>
      <c r="I1373" s="10">
        <f t="shared" si="210"/>
        <v>-9.9882491186839006E-3</v>
      </c>
      <c r="J1373" s="15">
        <f t="shared" si="211"/>
        <v>4.451038575667754E-3</v>
      </c>
      <c r="K1373" s="1">
        <f t="shared" si="212"/>
        <v>5.6143689664134712E-4</v>
      </c>
      <c r="L1373" s="15">
        <f t="shared" si="213"/>
        <v>3.8896016790264066E-3</v>
      </c>
      <c r="M1373" s="19" t="str">
        <f t="shared" si="217"/>
        <v>Compra</v>
      </c>
      <c r="N1373" s="10">
        <f t="shared" si="218"/>
        <v>4.451038575667754E-3</v>
      </c>
      <c r="O1373" s="5">
        <f t="shared" si="216"/>
        <v>0.30740471932100555</v>
      </c>
      <c r="P1373" s="5"/>
      <c r="Q1373" s="5"/>
      <c r="R1373" s="5"/>
    </row>
    <row r="1374" spans="1:18" x14ac:dyDescent="0.25">
      <c r="A1374" s="3">
        <v>40519</v>
      </c>
      <c r="B1374" s="1">
        <v>1681.5</v>
      </c>
      <c r="C1374" s="1">
        <v>1693</v>
      </c>
      <c r="D1374" s="1">
        <v>1678.5</v>
      </c>
      <c r="E1374" s="1">
        <v>1692.5</v>
      </c>
      <c r="F1374" s="10">
        <f t="shared" si="214"/>
        <v>4.451038575667754E-3</v>
      </c>
      <c r="G1374" s="1">
        <f t="shared" si="219"/>
        <v>-0.35590480267870356</v>
      </c>
      <c r="H1374" s="15">
        <f t="shared" si="215"/>
        <v>-7.3637702503681624E-3</v>
      </c>
      <c r="I1374" s="10">
        <f t="shared" si="210"/>
        <v>6.5417781742491687E-3</v>
      </c>
      <c r="J1374" s="15">
        <f t="shared" si="211"/>
        <v>3.8404726735599137E-3</v>
      </c>
      <c r="K1374" s="1">
        <f t="shared" si="212"/>
        <v>3.3979483305591834E-4</v>
      </c>
      <c r="L1374" s="15">
        <f t="shared" si="213"/>
        <v>3.5006778405039952E-3</v>
      </c>
      <c r="M1374" s="19" t="str">
        <f t="shared" si="217"/>
        <v>Compra</v>
      </c>
      <c r="N1374" s="10">
        <f t="shared" si="218"/>
        <v>3.8404726735599137E-3</v>
      </c>
      <c r="O1374" s="5">
        <f t="shared" si="216"/>
        <v>0.31124519199456546</v>
      </c>
      <c r="P1374" s="5"/>
      <c r="Q1374" s="5"/>
      <c r="R1374" s="5"/>
    </row>
    <row r="1375" spans="1:18" x14ac:dyDescent="0.25">
      <c r="A1375" s="3">
        <v>40520</v>
      </c>
      <c r="B1375" s="1">
        <v>1695</v>
      </c>
      <c r="C1375" s="1">
        <v>1706.5</v>
      </c>
      <c r="D1375" s="1">
        <v>1689.5</v>
      </c>
      <c r="E1375" s="1">
        <v>1699</v>
      </c>
      <c r="F1375" s="10">
        <f t="shared" si="214"/>
        <v>3.8404726735599137E-3</v>
      </c>
      <c r="G1375" s="1">
        <f t="shared" si="219"/>
        <v>0.2921920482600307</v>
      </c>
      <c r="H1375" s="15">
        <f t="shared" si="215"/>
        <v>4.451038575667754E-3</v>
      </c>
      <c r="I1375" s="10">
        <f t="shared" si="210"/>
        <v>2.3598820058996495E-3</v>
      </c>
      <c r="J1375" s="15">
        <f t="shared" si="211"/>
        <v>1.1771630370806418E-2</v>
      </c>
      <c r="K1375" s="1">
        <f t="shared" si="212"/>
        <v>-6.5544832162019759E-4</v>
      </c>
      <c r="L1375" s="15">
        <f t="shared" si="213"/>
        <v>1.2427078692426615E-2</v>
      </c>
      <c r="M1375" s="19" t="str">
        <f t="shared" si="217"/>
        <v>Compra</v>
      </c>
      <c r="N1375" s="10">
        <f t="shared" si="218"/>
        <v>1.1771630370806418E-2</v>
      </c>
      <c r="O1375" s="5">
        <f t="shared" si="216"/>
        <v>0.32301682236537188</v>
      </c>
      <c r="P1375" s="5"/>
      <c r="Q1375" s="5"/>
      <c r="R1375" s="5"/>
    </row>
    <row r="1376" spans="1:18" x14ac:dyDescent="0.25">
      <c r="A1376" s="3">
        <v>40521</v>
      </c>
      <c r="B1376" s="1">
        <v>1698.5</v>
      </c>
      <c r="C1376" s="1">
        <v>1724</v>
      </c>
      <c r="D1376" s="1">
        <v>1697</v>
      </c>
      <c r="E1376" s="1">
        <v>1719</v>
      </c>
      <c r="F1376" s="10">
        <f t="shared" si="214"/>
        <v>1.1771630370806418E-2</v>
      </c>
      <c r="G1376" s="1">
        <f t="shared" si="219"/>
        <v>0.91668236820542359</v>
      </c>
      <c r="H1376" s="15">
        <f t="shared" si="215"/>
        <v>3.8404726735599137E-3</v>
      </c>
      <c r="I1376" s="10">
        <f t="shared" si="210"/>
        <v>1.2069473064468594E-2</v>
      </c>
      <c r="J1376" s="15">
        <f t="shared" si="211"/>
        <v>-1.7452006980802626E-3</v>
      </c>
      <c r="K1376" s="1">
        <f t="shared" si="212"/>
        <v>-8.8644548373007425E-4</v>
      </c>
      <c r="L1376" s="15">
        <f t="shared" si="213"/>
        <v>-8.5875521435018832E-4</v>
      </c>
      <c r="M1376" s="19" t="str">
        <f t="shared" si="217"/>
        <v>Venda</v>
      </c>
      <c r="N1376" s="10">
        <f t="shared" si="218"/>
        <v>1.7452006980802626E-3</v>
      </c>
      <c r="O1376" s="5">
        <f t="shared" si="216"/>
        <v>0.32476202306345214</v>
      </c>
      <c r="P1376" s="5"/>
      <c r="Q1376" s="5"/>
      <c r="R1376" s="5"/>
    </row>
    <row r="1377" spans="1:18" x14ac:dyDescent="0.25">
      <c r="A1377" s="3">
        <v>40522</v>
      </c>
      <c r="B1377" s="1">
        <v>1713.5</v>
      </c>
      <c r="C1377" s="1">
        <v>1729.5</v>
      </c>
      <c r="D1377" s="1">
        <v>1711</v>
      </c>
      <c r="E1377" s="1">
        <v>1716</v>
      </c>
      <c r="F1377" s="10">
        <f t="shared" si="214"/>
        <v>-1.7452006980802626E-3</v>
      </c>
      <c r="G1377" s="1">
        <f t="shared" si="219"/>
        <v>0.15550696061102962</v>
      </c>
      <c r="H1377" s="15">
        <f t="shared" si="215"/>
        <v>1.1771630370806418E-2</v>
      </c>
      <c r="I1377" s="10">
        <f t="shared" si="210"/>
        <v>1.4590020426028527E-3</v>
      </c>
      <c r="J1377" s="15">
        <f t="shared" si="211"/>
        <v>-8.1585081585081598E-3</v>
      </c>
      <c r="K1377" s="1">
        <f t="shared" si="212"/>
        <v>-1.2633774681659023E-3</v>
      </c>
      <c r="L1377" s="15">
        <f t="shared" si="213"/>
        <v>-6.8951306903422575E-3</v>
      </c>
      <c r="M1377" s="19" t="str">
        <f t="shared" si="217"/>
        <v>Compra</v>
      </c>
      <c r="N1377" s="10">
        <f t="shared" si="218"/>
        <v>-8.1585081585081598E-3</v>
      </c>
      <c r="O1377" s="5">
        <f t="shared" si="216"/>
        <v>0.31660351490494398</v>
      </c>
      <c r="P1377" s="5"/>
      <c r="Q1377" s="5"/>
      <c r="R1377" s="5"/>
    </row>
    <row r="1378" spans="1:18" x14ac:dyDescent="0.25">
      <c r="A1378" s="3">
        <v>40525</v>
      </c>
      <c r="B1378" s="1">
        <v>1710</v>
      </c>
      <c r="C1378" s="1">
        <v>1718</v>
      </c>
      <c r="D1378" s="1">
        <v>1702</v>
      </c>
      <c r="E1378" s="1">
        <v>1702</v>
      </c>
      <c r="F1378" s="10">
        <f t="shared" si="214"/>
        <v>-8.1585081585081598E-3</v>
      </c>
      <c r="G1378" s="1">
        <f t="shared" si="219"/>
        <v>4.665773610354822E-3</v>
      </c>
      <c r="H1378" s="15">
        <f t="shared" si="215"/>
        <v>-1.7452006980802626E-3</v>
      </c>
      <c r="I1378" s="10">
        <f t="shared" si="210"/>
        <v>-4.6783625730993927E-3</v>
      </c>
      <c r="J1378" s="15">
        <f t="shared" si="211"/>
        <v>1.175088131609936E-3</v>
      </c>
      <c r="K1378" s="1">
        <f t="shared" si="212"/>
        <v>7.8804623576674251E-5</v>
      </c>
      <c r="L1378" s="15">
        <f t="shared" si="213"/>
        <v>1.0962835080332617E-3</v>
      </c>
      <c r="M1378" s="19" t="str">
        <f t="shared" si="217"/>
        <v>Compra</v>
      </c>
      <c r="N1378" s="10">
        <f t="shared" si="218"/>
        <v>1.175088131609936E-3</v>
      </c>
      <c r="O1378" s="5">
        <f t="shared" si="216"/>
        <v>0.31777860303655392</v>
      </c>
      <c r="P1378" s="5"/>
      <c r="Q1378" s="5"/>
      <c r="R1378" s="5"/>
    </row>
    <row r="1379" spans="1:18" x14ac:dyDescent="0.25">
      <c r="A1379" s="3">
        <v>40526</v>
      </c>
      <c r="B1379" s="1">
        <v>1699.5</v>
      </c>
      <c r="C1379" s="1">
        <v>1707</v>
      </c>
      <c r="D1379" s="1">
        <v>1696</v>
      </c>
      <c r="E1379" s="1">
        <v>1704</v>
      </c>
      <c r="F1379" s="10">
        <f t="shared" si="214"/>
        <v>1.175088131609936E-3</v>
      </c>
      <c r="G1379" s="1">
        <f t="shared" si="219"/>
        <v>0.14598916883705768</v>
      </c>
      <c r="H1379" s="15">
        <f t="shared" si="215"/>
        <v>-8.1585081585081598E-3</v>
      </c>
      <c r="I1379" s="10">
        <f t="shared" si="210"/>
        <v>2.6478375992939895E-3</v>
      </c>
      <c r="J1379" s="15">
        <f t="shared" si="211"/>
        <v>7.6291079812207396E-3</v>
      </c>
      <c r="K1379" s="1">
        <f t="shared" si="212"/>
        <v>4.5577230970595973E-4</v>
      </c>
      <c r="L1379" s="15">
        <f t="shared" si="213"/>
        <v>7.1733356715147798E-3</v>
      </c>
      <c r="M1379" s="19" t="str">
        <f t="shared" si="217"/>
        <v>Compra</v>
      </c>
      <c r="N1379" s="10">
        <f t="shared" si="218"/>
        <v>7.6291079812207396E-3</v>
      </c>
      <c r="O1379" s="5">
        <f t="shared" si="216"/>
        <v>0.32540771101777466</v>
      </c>
      <c r="P1379" s="5"/>
      <c r="Q1379" s="5"/>
      <c r="R1379" s="5"/>
    </row>
    <row r="1380" spans="1:18" x14ac:dyDescent="0.25">
      <c r="A1380" s="3">
        <v>40527</v>
      </c>
      <c r="B1380" s="1">
        <v>1706.5</v>
      </c>
      <c r="C1380" s="1">
        <v>1717</v>
      </c>
      <c r="D1380" s="1">
        <v>1701</v>
      </c>
      <c r="E1380" s="1">
        <v>1717</v>
      </c>
      <c r="F1380" s="10">
        <f t="shared" si="214"/>
        <v>7.6291079812207396E-3</v>
      </c>
      <c r="G1380" s="1">
        <f t="shared" si="219"/>
        <v>0.10980048762340727</v>
      </c>
      <c r="H1380" s="15">
        <f t="shared" si="215"/>
        <v>1.175088131609936E-3</v>
      </c>
      <c r="I1380" s="10">
        <f t="shared" si="210"/>
        <v>6.1529446234984686E-3</v>
      </c>
      <c r="J1380" s="15">
        <f t="shared" si="211"/>
        <v>-5.2417006406523248E-3</v>
      </c>
      <c r="K1380" s="1">
        <f t="shared" si="212"/>
        <v>-4.4116017509782091E-4</v>
      </c>
      <c r="L1380" s="15">
        <f t="shared" si="213"/>
        <v>-4.8005404655545036E-3</v>
      </c>
      <c r="M1380" s="19" t="str">
        <f t="shared" si="217"/>
        <v>Venda</v>
      </c>
      <c r="N1380" s="10">
        <f t="shared" si="218"/>
        <v>5.2417006406523248E-3</v>
      </c>
      <c r="O1380" s="5">
        <f t="shared" si="216"/>
        <v>0.33064941165842698</v>
      </c>
      <c r="P1380" s="5"/>
      <c r="Q1380" s="5"/>
      <c r="R1380" s="5"/>
    </row>
    <row r="1381" spans="1:18" x14ac:dyDescent="0.25">
      <c r="A1381" s="3">
        <v>40528</v>
      </c>
      <c r="B1381" s="1">
        <v>1709.5</v>
      </c>
      <c r="C1381" s="1">
        <v>1718</v>
      </c>
      <c r="D1381" s="1">
        <v>1705.5</v>
      </c>
      <c r="E1381" s="1">
        <v>1708</v>
      </c>
      <c r="F1381" s="10">
        <f t="shared" si="214"/>
        <v>-5.2417006406523248E-3</v>
      </c>
      <c r="G1381" s="1">
        <f t="shared" si="219"/>
        <v>-0.13626375526472456</v>
      </c>
      <c r="H1381" s="15">
        <f t="shared" si="215"/>
        <v>7.6291079812207396E-3</v>
      </c>
      <c r="I1381" s="10">
        <f t="shared" si="210"/>
        <v>-8.7744954665103236E-4</v>
      </c>
      <c r="J1381" s="15">
        <f t="shared" si="211"/>
        <v>7.0257611241217877E-3</v>
      </c>
      <c r="K1381" s="1">
        <f t="shared" si="212"/>
        <v>-8.1921684945030816E-4</v>
      </c>
      <c r="L1381" s="15">
        <f t="shared" si="213"/>
        <v>7.8449779735720957E-3</v>
      </c>
      <c r="M1381" s="19" t="str">
        <f t="shared" si="217"/>
        <v>Compra</v>
      </c>
      <c r="N1381" s="10">
        <f t="shared" si="218"/>
        <v>7.0257611241217877E-3</v>
      </c>
      <c r="O1381" s="5">
        <f t="shared" si="216"/>
        <v>0.33767517278254877</v>
      </c>
      <c r="P1381" s="5"/>
      <c r="Q1381" s="5"/>
      <c r="R1381" s="5"/>
    </row>
    <row r="1382" spans="1:18" x14ac:dyDescent="0.25">
      <c r="A1382" s="3">
        <v>40529</v>
      </c>
      <c r="B1382" s="1">
        <v>1704</v>
      </c>
      <c r="C1382" s="1">
        <v>1723</v>
      </c>
      <c r="D1382" s="1">
        <v>1704</v>
      </c>
      <c r="E1382" s="1">
        <v>1720</v>
      </c>
      <c r="F1382" s="10">
        <f t="shared" si="214"/>
        <v>7.0257611241217877E-3</v>
      </c>
      <c r="G1382" s="1">
        <f t="shared" si="219"/>
        <v>-0.40450163145254148</v>
      </c>
      <c r="H1382" s="15">
        <f t="shared" si="215"/>
        <v>-5.2417006406523248E-3</v>
      </c>
      <c r="I1382" s="10">
        <f t="shared" si="210"/>
        <v>9.3896713615022609E-3</v>
      </c>
      <c r="J1382" s="15">
        <f t="shared" si="211"/>
        <v>-5.2325581395349374E-3</v>
      </c>
      <c r="K1382" s="1">
        <f t="shared" si="212"/>
        <v>9.1289875971203871E-5</v>
      </c>
      <c r="L1382" s="15">
        <f t="shared" si="213"/>
        <v>-5.3238480155061415E-3</v>
      </c>
      <c r="M1382" s="19" t="str">
        <f t="shared" si="217"/>
        <v>Compra</v>
      </c>
      <c r="N1382" s="10">
        <f t="shared" si="218"/>
        <v>-5.2325581395349374E-3</v>
      </c>
      <c r="O1382" s="5">
        <f t="shared" si="216"/>
        <v>0.33244261464301383</v>
      </c>
      <c r="P1382" s="5"/>
      <c r="Q1382" s="5"/>
      <c r="R1382" s="5"/>
    </row>
    <row r="1383" spans="1:18" x14ac:dyDescent="0.25">
      <c r="A1383" s="3">
        <v>40532</v>
      </c>
      <c r="B1383" s="1">
        <v>1719</v>
      </c>
      <c r="C1383" s="1">
        <v>1719</v>
      </c>
      <c r="D1383" s="1">
        <v>1711</v>
      </c>
      <c r="E1383" s="1">
        <v>1711</v>
      </c>
      <c r="F1383" s="10">
        <f t="shared" si="214"/>
        <v>-5.2325581395349374E-3</v>
      </c>
      <c r="G1383" s="1">
        <f t="shared" si="219"/>
        <v>-0.57880589801282611</v>
      </c>
      <c r="H1383" s="15">
        <f t="shared" si="215"/>
        <v>7.0257611241217877E-3</v>
      </c>
      <c r="I1383" s="10">
        <f t="shared" si="210"/>
        <v>-4.6538685282140335E-3</v>
      </c>
      <c r="J1383" s="15">
        <f t="shared" si="211"/>
        <v>-6.4289888953827923E-3</v>
      </c>
      <c r="K1383" s="1">
        <f t="shared" si="212"/>
        <v>-6.3772336239532076E-4</v>
      </c>
      <c r="L1383" s="15">
        <f t="shared" si="213"/>
        <v>-5.7912655329874713E-3</v>
      </c>
      <c r="M1383" s="19" t="str">
        <f t="shared" si="217"/>
        <v>Compra</v>
      </c>
      <c r="N1383" s="10">
        <f t="shared" si="218"/>
        <v>-6.4289888953827923E-3</v>
      </c>
      <c r="O1383" s="5">
        <f t="shared" si="216"/>
        <v>0.32601362574763104</v>
      </c>
      <c r="P1383" s="5"/>
      <c r="Q1383" s="5"/>
      <c r="R1383" s="5"/>
    </row>
    <row r="1384" spans="1:18" x14ac:dyDescent="0.25">
      <c r="A1384" s="3">
        <v>40533</v>
      </c>
      <c r="B1384" s="1">
        <v>1708</v>
      </c>
      <c r="C1384" s="1">
        <v>1708</v>
      </c>
      <c r="D1384" s="1">
        <v>1698</v>
      </c>
      <c r="E1384" s="1">
        <v>1700</v>
      </c>
      <c r="F1384" s="10">
        <f t="shared" si="214"/>
        <v>-6.4289888953827923E-3</v>
      </c>
      <c r="G1384" s="1">
        <f t="shared" si="219"/>
        <v>-0.43378602648509407</v>
      </c>
      <c r="H1384" s="15">
        <f t="shared" si="215"/>
        <v>-5.2325581395349374E-3</v>
      </c>
      <c r="I1384" s="10">
        <f t="shared" si="210"/>
        <v>-4.6838407494145251E-3</v>
      </c>
      <c r="J1384" s="15">
        <f t="shared" si="211"/>
        <v>2.0588235294116686E-3</v>
      </c>
      <c r="K1384" s="1">
        <f t="shared" si="212"/>
        <v>4.2397227884804096E-4</v>
      </c>
      <c r="L1384" s="15">
        <f t="shared" si="213"/>
        <v>1.6348512505636277E-3</v>
      </c>
      <c r="M1384" s="19" t="str">
        <f t="shared" si="217"/>
        <v>Compra</v>
      </c>
      <c r="N1384" s="10">
        <f t="shared" si="218"/>
        <v>2.0588235294116686E-3</v>
      </c>
      <c r="O1384" s="5">
        <f t="shared" si="216"/>
        <v>0.32807244927704271</v>
      </c>
      <c r="P1384" s="5"/>
      <c r="Q1384" s="5"/>
      <c r="R1384" s="5"/>
    </row>
    <row r="1385" spans="1:18" x14ac:dyDescent="0.25">
      <c r="A1385" s="3">
        <v>40534</v>
      </c>
      <c r="B1385" s="1">
        <v>1697.5</v>
      </c>
      <c r="C1385" s="1">
        <v>1705.5</v>
      </c>
      <c r="D1385" s="1">
        <v>1696</v>
      </c>
      <c r="E1385" s="1">
        <v>1703.5</v>
      </c>
      <c r="F1385" s="10">
        <f t="shared" si="214"/>
        <v>2.0588235294116686E-3</v>
      </c>
      <c r="G1385" s="1">
        <f t="shared" si="219"/>
        <v>-0.4769203602939433</v>
      </c>
      <c r="H1385" s="15">
        <f t="shared" si="215"/>
        <v>-6.4289888953827923E-3</v>
      </c>
      <c r="I1385" s="10">
        <f t="shared" si="210"/>
        <v>3.5346097201767179E-3</v>
      </c>
      <c r="J1385" s="15">
        <f t="shared" si="211"/>
        <v>-5.8702670971528814E-3</v>
      </c>
      <c r="K1385" s="1">
        <f t="shared" si="212"/>
        <v>3.3948259220926616E-4</v>
      </c>
      <c r="L1385" s="15">
        <f t="shared" si="213"/>
        <v>-6.2097496893621477E-3</v>
      </c>
      <c r="M1385" s="19" t="str">
        <f t="shared" si="217"/>
        <v>Compra</v>
      </c>
      <c r="N1385" s="10">
        <f t="shared" si="218"/>
        <v>-5.8702670971528814E-3</v>
      </c>
      <c r="O1385" s="5">
        <f t="shared" si="216"/>
        <v>0.32220218217988983</v>
      </c>
      <c r="P1385" s="5"/>
      <c r="Q1385" s="5"/>
      <c r="R1385" s="5"/>
    </row>
    <row r="1386" spans="1:18" x14ac:dyDescent="0.25">
      <c r="A1386" s="3">
        <v>40535</v>
      </c>
      <c r="B1386" s="1">
        <v>1700.5</v>
      </c>
      <c r="C1386" s="1">
        <v>1704</v>
      </c>
      <c r="D1386" s="1">
        <v>1692.5</v>
      </c>
      <c r="E1386" s="1">
        <v>1693.5</v>
      </c>
      <c r="F1386" s="10">
        <f t="shared" si="214"/>
        <v>-5.8702670971528814E-3</v>
      </c>
      <c r="G1386" s="1">
        <f t="shared" si="219"/>
        <v>-0.57051724284618954</v>
      </c>
      <c r="H1386" s="15">
        <f t="shared" si="215"/>
        <v>2.0588235294116686E-3</v>
      </c>
      <c r="I1386" s="10">
        <f t="shared" si="210"/>
        <v>-4.1164363422522277E-3</v>
      </c>
      <c r="J1386" s="15">
        <f t="shared" si="211"/>
        <v>-4.1334514319456561E-3</v>
      </c>
      <c r="K1386" s="1">
        <f t="shared" si="212"/>
        <v>-2.1591045653525929E-4</v>
      </c>
      <c r="L1386" s="15">
        <f t="shared" si="213"/>
        <v>-3.9175409754103972E-3</v>
      </c>
      <c r="M1386" s="19" t="str">
        <f t="shared" si="217"/>
        <v>Compra</v>
      </c>
      <c r="N1386" s="10">
        <f t="shared" si="218"/>
        <v>-4.1334514319456561E-3</v>
      </c>
      <c r="O1386" s="5">
        <f t="shared" si="216"/>
        <v>0.31806873074794417</v>
      </c>
      <c r="P1386" s="5"/>
      <c r="Q1386" s="5"/>
      <c r="R1386" s="5"/>
    </row>
    <row r="1387" spans="1:18" x14ac:dyDescent="0.25">
      <c r="A1387" s="3">
        <v>40539</v>
      </c>
      <c r="B1387" s="1">
        <v>1697.5</v>
      </c>
      <c r="C1387" s="1">
        <v>1697.5</v>
      </c>
      <c r="D1387" s="1">
        <v>1686</v>
      </c>
      <c r="E1387" s="1">
        <v>1686.5</v>
      </c>
      <c r="F1387" s="10">
        <f t="shared" si="214"/>
        <v>-4.1334514319456561E-3</v>
      </c>
      <c r="G1387" s="1">
        <f t="shared" si="219"/>
        <v>-0.26178289115633369</v>
      </c>
      <c r="H1387" s="15">
        <f t="shared" si="215"/>
        <v>-5.8702670971528814E-3</v>
      </c>
      <c r="I1387" s="10">
        <f t="shared" si="210"/>
        <v>-6.4801178203239829E-3</v>
      </c>
      <c r="J1387" s="15">
        <f t="shared" si="211"/>
        <v>3.2611918173732768E-3</v>
      </c>
      <c r="K1387" s="1">
        <f t="shared" si="212"/>
        <v>5.0658561044543253E-4</v>
      </c>
      <c r="L1387" s="15">
        <f t="shared" si="213"/>
        <v>2.7546062069278444E-3</v>
      </c>
      <c r="M1387" s="19" t="str">
        <f t="shared" si="217"/>
        <v>Compra</v>
      </c>
      <c r="N1387" s="10">
        <f t="shared" si="218"/>
        <v>3.2611918173732768E-3</v>
      </c>
      <c r="O1387" s="5">
        <f t="shared" si="216"/>
        <v>0.32132992256531745</v>
      </c>
      <c r="P1387" s="5"/>
      <c r="Q1387" s="5"/>
      <c r="R1387" s="5"/>
    </row>
    <row r="1388" spans="1:18" x14ac:dyDescent="0.25">
      <c r="A1388" s="3">
        <v>40540</v>
      </c>
      <c r="B1388" s="1">
        <v>1686</v>
      </c>
      <c r="C1388" s="1">
        <v>1693</v>
      </c>
      <c r="D1388" s="1">
        <v>1679.5</v>
      </c>
      <c r="E1388" s="1">
        <v>1692</v>
      </c>
      <c r="F1388" s="10">
        <f t="shared" si="214"/>
        <v>3.2611918173732768E-3</v>
      </c>
      <c r="G1388" s="1">
        <f t="shared" si="219"/>
        <v>-0.51400647989252435</v>
      </c>
      <c r="H1388" s="15">
        <f t="shared" si="215"/>
        <v>-4.1334514319456561E-3</v>
      </c>
      <c r="I1388" s="10">
        <f t="shared" si="210"/>
        <v>3.558718861210064E-3</v>
      </c>
      <c r="J1388" s="15">
        <f t="shared" si="211"/>
        <v>-7.3877068557919312E-3</v>
      </c>
      <c r="K1388" s="1">
        <f t="shared" si="212"/>
        <v>1.4112492012597038E-4</v>
      </c>
      <c r="L1388" s="15">
        <f t="shared" si="213"/>
        <v>-7.5288317759179017E-3</v>
      </c>
      <c r="M1388" s="19" t="str">
        <f t="shared" si="217"/>
        <v>Compra</v>
      </c>
      <c r="N1388" s="10">
        <f t="shared" si="218"/>
        <v>-7.3877068557919312E-3</v>
      </c>
      <c r="O1388" s="5">
        <f t="shared" si="216"/>
        <v>0.31394221570952552</v>
      </c>
      <c r="P1388" s="5"/>
      <c r="Q1388" s="5"/>
      <c r="R1388" s="5"/>
    </row>
    <row r="1389" spans="1:18" x14ac:dyDescent="0.25">
      <c r="A1389" s="3">
        <v>40541</v>
      </c>
      <c r="B1389" s="1">
        <v>1688.5</v>
      </c>
      <c r="C1389" s="1">
        <v>1692</v>
      </c>
      <c r="D1389" s="1">
        <v>1677</v>
      </c>
      <c r="E1389" s="1">
        <v>1679.5</v>
      </c>
      <c r="F1389" s="10">
        <f t="shared" si="214"/>
        <v>-7.3877068557919312E-3</v>
      </c>
      <c r="G1389" s="1">
        <f t="shared" si="219"/>
        <v>-0.78816343327201244</v>
      </c>
      <c r="H1389" s="15">
        <f t="shared" si="215"/>
        <v>3.2611918173732768E-3</v>
      </c>
      <c r="I1389" s="10">
        <f t="shared" si="210"/>
        <v>-5.3301747112821651E-3</v>
      </c>
      <c r="J1389" s="15">
        <f t="shared" si="211"/>
        <v>-8.6335218815123405E-3</v>
      </c>
      <c r="K1389" s="1">
        <f t="shared" si="212"/>
        <v>-2.7312714356104377E-4</v>
      </c>
      <c r="L1389" s="15">
        <f t="shared" si="213"/>
        <v>-8.3603947379512975E-3</v>
      </c>
      <c r="M1389" s="19" t="str">
        <f t="shared" si="217"/>
        <v>Compra</v>
      </c>
      <c r="N1389" s="10">
        <f t="shared" si="218"/>
        <v>-8.6335218815123405E-3</v>
      </c>
      <c r="O1389" s="5">
        <f t="shared" si="216"/>
        <v>0.30530869382801318</v>
      </c>
      <c r="P1389" s="5"/>
      <c r="Q1389" s="5"/>
      <c r="R1389" s="5"/>
    </row>
    <row r="1390" spans="1:18" x14ac:dyDescent="0.25">
      <c r="A1390" s="3">
        <v>40542</v>
      </c>
      <c r="B1390" s="1">
        <v>1675</v>
      </c>
      <c r="C1390" s="1">
        <v>1675</v>
      </c>
      <c r="D1390" s="1">
        <v>1665</v>
      </c>
      <c r="E1390" s="1">
        <v>1665</v>
      </c>
      <c r="F1390" s="10">
        <f t="shared" si="214"/>
        <v>-8.6335218815123405E-3</v>
      </c>
      <c r="G1390" s="1">
        <f t="shared" si="219"/>
        <v>-0.18039804785760008</v>
      </c>
      <c r="H1390" s="15">
        <f t="shared" si="215"/>
        <v>-7.3877068557919312E-3</v>
      </c>
      <c r="I1390" s="10">
        <f t="shared" si="210"/>
        <v>-5.9701492537312939E-3</v>
      </c>
      <c r="J1390" s="15">
        <f t="shared" si="211"/>
        <v>-4.5045045045044585E-3</v>
      </c>
      <c r="K1390" s="1">
        <f t="shared" si="212"/>
        <v>6.2022335008293903E-4</v>
      </c>
      <c r="L1390" s="15">
        <f t="shared" si="213"/>
        <v>-5.1247278545873973E-3</v>
      </c>
      <c r="M1390" s="19" t="str">
        <f t="shared" si="217"/>
        <v>Compra</v>
      </c>
      <c r="N1390" s="10">
        <f t="shared" si="218"/>
        <v>-4.5045045045044585E-3</v>
      </c>
      <c r="O1390" s="5">
        <f t="shared" si="216"/>
        <v>0.30080418932350872</v>
      </c>
      <c r="P1390" s="5"/>
      <c r="Q1390" s="5"/>
      <c r="R1390" s="5"/>
    </row>
    <row r="1391" spans="1:18" x14ac:dyDescent="0.25">
      <c r="A1391" s="3">
        <v>40546</v>
      </c>
      <c r="B1391" s="1">
        <v>1670</v>
      </c>
      <c r="C1391" s="1">
        <v>1674</v>
      </c>
      <c r="D1391" s="1">
        <v>1654.5</v>
      </c>
      <c r="E1391" s="1">
        <v>1657.5</v>
      </c>
      <c r="F1391" s="10">
        <f t="shared" si="214"/>
        <v>-4.5045045045044585E-3</v>
      </c>
      <c r="G1391" s="1">
        <f t="shared" si="219"/>
        <v>-9.1905096378241305E-2</v>
      </c>
      <c r="H1391" s="15">
        <f t="shared" si="215"/>
        <v>-8.6335218815123405E-3</v>
      </c>
      <c r="I1391" s="10">
        <f t="shared" si="210"/>
        <v>-7.4850299401197917E-3</v>
      </c>
      <c r="J1391" s="15">
        <f t="shared" si="211"/>
        <v>7.541478129713397E-3</v>
      </c>
      <c r="K1391" s="1">
        <f t="shared" si="212"/>
        <v>7.5702280752583655E-4</v>
      </c>
      <c r="L1391" s="15">
        <f t="shared" si="213"/>
        <v>6.7844553221875605E-3</v>
      </c>
      <c r="M1391" s="19" t="str">
        <f t="shared" si="217"/>
        <v>Compra</v>
      </c>
      <c r="N1391" s="10">
        <f t="shared" si="218"/>
        <v>7.541478129713397E-3</v>
      </c>
      <c r="O1391" s="5">
        <f t="shared" si="216"/>
        <v>0.30834566745322212</v>
      </c>
      <c r="P1391" s="5"/>
      <c r="Q1391" s="5"/>
      <c r="R1391" s="5"/>
    </row>
    <row r="1392" spans="1:18" x14ac:dyDescent="0.25">
      <c r="A1392" s="3">
        <v>40547</v>
      </c>
      <c r="B1392" s="1">
        <v>1662</v>
      </c>
      <c r="C1392" s="1">
        <v>1681.5</v>
      </c>
      <c r="D1392" s="1">
        <v>1660</v>
      </c>
      <c r="E1392" s="1">
        <v>1670</v>
      </c>
      <c r="F1392" s="10">
        <f t="shared" si="214"/>
        <v>7.541478129713397E-3</v>
      </c>
      <c r="G1392" s="1">
        <f t="shared" si="219"/>
        <v>-0.12252683046246993</v>
      </c>
      <c r="H1392" s="15">
        <f t="shared" si="215"/>
        <v>-4.5045045045044585E-3</v>
      </c>
      <c r="I1392" s="10">
        <f t="shared" si="210"/>
        <v>4.8134777376653837E-3</v>
      </c>
      <c r="J1392" s="15">
        <f t="shared" si="211"/>
        <v>7.7844311377246456E-3</v>
      </c>
      <c r="K1392" s="1">
        <f t="shared" si="212"/>
        <v>1.0888504265785868E-4</v>
      </c>
      <c r="L1392" s="15">
        <f t="shared" si="213"/>
        <v>7.675546095066787E-3</v>
      </c>
      <c r="M1392" s="19" t="str">
        <f t="shared" si="217"/>
        <v>Compra</v>
      </c>
      <c r="N1392" s="10">
        <f t="shared" si="218"/>
        <v>7.7844311377246456E-3</v>
      </c>
      <c r="O1392" s="5">
        <f t="shared" si="216"/>
        <v>0.31613009859094676</v>
      </c>
      <c r="P1392" s="5"/>
      <c r="Q1392" s="5"/>
      <c r="R1392" s="5"/>
    </row>
    <row r="1393" spans="1:18" x14ac:dyDescent="0.25">
      <c r="A1393" s="3">
        <v>40548</v>
      </c>
      <c r="B1393" s="1">
        <v>1676.5</v>
      </c>
      <c r="C1393" s="1">
        <v>1685</v>
      </c>
      <c r="D1393" s="1">
        <v>1670</v>
      </c>
      <c r="E1393" s="1">
        <v>1683</v>
      </c>
      <c r="F1393" s="10">
        <f t="shared" si="214"/>
        <v>7.7844311377246456E-3</v>
      </c>
      <c r="G1393" s="1">
        <f t="shared" si="219"/>
        <v>0.47070179277939395</v>
      </c>
      <c r="H1393" s="15">
        <f t="shared" si="215"/>
        <v>7.541478129713397E-3</v>
      </c>
      <c r="I1393" s="10">
        <f t="shared" si="210"/>
        <v>3.8771249627198578E-3</v>
      </c>
      <c r="J1393" s="15">
        <f t="shared" si="211"/>
        <v>6.8330362448010273E-3</v>
      </c>
      <c r="K1393" s="1">
        <f t="shared" si="212"/>
        <v>-9.7796980713608732E-4</v>
      </c>
      <c r="L1393" s="15">
        <f t="shared" si="213"/>
        <v>7.8110060519371149E-3</v>
      </c>
      <c r="M1393" s="19" t="str">
        <f t="shared" si="217"/>
        <v>Venda</v>
      </c>
      <c r="N1393" s="10">
        <f t="shared" si="218"/>
        <v>-6.8330362448010273E-3</v>
      </c>
      <c r="O1393" s="5">
        <f t="shared" si="216"/>
        <v>0.30929706234614573</v>
      </c>
      <c r="P1393" s="5"/>
      <c r="Q1393" s="5"/>
      <c r="R1393" s="5"/>
    </row>
    <row r="1394" spans="1:18" x14ac:dyDescent="0.25">
      <c r="A1394" s="3">
        <v>40549</v>
      </c>
      <c r="B1394" s="1">
        <v>1692</v>
      </c>
      <c r="C1394" s="1">
        <v>1701</v>
      </c>
      <c r="D1394" s="1">
        <v>1682</v>
      </c>
      <c r="E1394" s="1">
        <v>1694.5</v>
      </c>
      <c r="F1394" s="10">
        <f t="shared" si="214"/>
        <v>6.8330362448010273E-3</v>
      </c>
      <c r="G1394" s="1">
        <f t="shared" si="219"/>
        <v>0.72658365252597856</v>
      </c>
      <c r="H1394" s="15">
        <f t="shared" si="215"/>
        <v>7.7844311377246456E-3</v>
      </c>
      <c r="I1394" s="10">
        <f t="shared" si="210"/>
        <v>1.4775413711582974E-3</v>
      </c>
      <c r="J1394" s="15">
        <f t="shared" si="211"/>
        <v>-2.0655060489820354E-3</v>
      </c>
      <c r="K1394" s="1">
        <f t="shared" si="212"/>
        <v>-9.6588900620594195E-4</v>
      </c>
      <c r="L1394" s="15">
        <f t="shared" si="213"/>
        <v>-1.0996170427760934E-3</v>
      </c>
      <c r="M1394" s="19" t="str">
        <f t="shared" si="217"/>
        <v>Venda</v>
      </c>
      <c r="N1394" s="10">
        <f t="shared" si="218"/>
        <v>2.0655060489820354E-3</v>
      </c>
      <c r="O1394" s="5">
        <f t="shared" si="216"/>
        <v>0.31136256839512777</v>
      </c>
      <c r="P1394" s="5"/>
      <c r="Q1394" s="5"/>
      <c r="R1394" s="5"/>
    </row>
    <row r="1395" spans="1:18" x14ac:dyDescent="0.25">
      <c r="A1395" s="3">
        <v>40550</v>
      </c>
      <c r="B1395" s="1">
        <v>1698</v>
      </c>
      <c r="C1395" s="1">
        <v>1699</v>
      </c>
      <c r="D1395" s="1">
        <v>1685</v>
      </c>
      <c r="E1395" s="1">
        <v>1691</v>
      </c>
      <c r="F1395" s="10">
        <f t="shared" si="214"/>
        <v>-2.0655060489820354E-3</v>
      </c>
      <c r="G1395" s="1">
        <f t="shared" si="219"/>
        <v>0.3072644955419625</v>
      </c>
      <c r="H1395" s="15">
        <f t="shared" si="215"/>
        <v>6.8330362448010273E-3</v>
      </c>
      <c r="I1395" s="10">
        <f t="shared" si="210"/>
        <v>-4.1224970553592755E-3</v>
      </c>
      <c r="J1395" s="15">
        <f t="shared" si="211"/>
        <v>3.548196333530429E-3</v>
      </c>
      <c r="K1395" s="1">
        <f t="shared" si="212"/>
        <v>-7.1312103805457505E-4</v>
      </c>
      <c r="L1395" s="15">
        <f t="shared" si="213"/>
        <v>4.2613173715850038E-3</v>
      </c>
      <c r="M1395" s="19" t="str">
        <f t="shared" si="217"/>
        <v>Compra</v>
      </c>
      <c r="N1395" s="10">
        <f t="shared" si="218"/>
        <v>3.548196333530429E-3</v>
      </c>
      <c r="O1395" s="5">
        <f t="shared" si="216"/>
        <v>0.3149107647286582</v>
      </c>
      <c r="P1395" s="5"/>
      <c r="Q1395" s="5"/>
      <c r="R1395" s="5"/>
    </row>
    <row r="1396" spans="1:18" x14ac:dyDescent="0.25">
      <c r="A1396" s="3">
        <v>40553</v>
      </c>
      <c r="B1396" s="1">
        <v>1699</v>
      </c>
      <c r="C1396" s="1">
        <v>1705</v>
      </c>
      <c r="D1396" s="1">
        <v>1695</v>
      </c>
      <c r="E1396" s="1">
        <v>1697</v>
      </c>
      <c r="F1396" s="10">
        <f t="shared" si="214"/>
        <v>3.548196333530429E-3</v>
      </c>
      <c r="G1396" s="1">
        <f t="shared" si="219"/>
        <v>-0.1229363129610975</v>
      </c>
      <c r="H1396" s="15">
        <f t="shared" si="215"/>
        <v>-2.0655060489820354E-3</v>
      </c>
      <c r="I1396" s="10">
        <f t="shared" si="210"/>
        <v>-1.1771630370805974E-3</v>
      </c>
      <c r="J1396" s="15">
        <f t="shared" si="211"/>
        <v>-3.2410135533293971E-3</v>
      </c>
      <c r="K1396" s="1">
        <f t="shared" si="212"/>
        <v>3.6052200213615563E-5</v>
      </c>
      <c r="L1396" s="15">
        <f t="shared" si="213"/>
        <v>-3.2770657535430127E-3</v>
      </c>
      <c r="M1396" s="19" t="str">
        <f t="shared" si="217"/>
        <v>Compra</v>
      </c>
      <c r="N1396" s="10">
        <f t="shared" si="218"/>
        <v>-3.2410135533293971E-3</v>
      </c>
      <c r="O1396" s="5">
        <f t="shared" si="216"/>
        <v>0.3116697511753288</v>
      </c>
      <c r="P1396" s="5"/>
      <c r="Q1396" s="5"/>
      <c r="R1396" s="5"/>
    </row>
    <row r="1397" spans="1:18" x14ac:dyDescent="0.25">
      <c r="A1397" s="3">
        <v>40554</v>
      </c>
      <c r="B1397" s="1">
        <v>1700</v>
      </c>
      <c r="C1397" s="1">
        <v>1700</v>
      </c>
      <c r="D1397" s="1">
        <v>1691.5</v>
      </c>
      <c r="E1397" s="1">
        <v>1691.5</v>
      </c>
      <c r="F1397" s="10">
        <f t="shared" si="214"/>
        <v>-3.2410135533293971E-3</v>
      </c>
      <c r="G1397" s="1">
        <f t="shared" si="219"/>
        <v>0.26220324976373061</v>
      </c>
      <c r="H1397" s="15">
        <f t="shared" si="215"/>
        <v>3.548196333530429E-3</v>
      </c>
      <c r="I1397" s="10">
        <f t="shared" si="210"/>
        <v>-5.0000000000000044E-3</v>
      </c>
      <c r="J1397" s="15">
        <f t="shared" si="211"/>
        <v>-6.2075081288797129E-3</v>
      </c>
      <c r="K1397" s="1">
        <f t="shared" si="212"/>
        <v>-4.0062312236234044E-4</v>
      </c>
      <c r="L1397" s="15">
        <f t="shared" si="213"/>
        <v>-5.8068850065173729E-3</v>
      </c>
      <c r="M1397" s="19" t="str">
        <f t="shared" si="217"/>
        <v>Compra</v>
      </c>
      <c r="N1397" s="10">
        <f t="shared" si="218"/>
        <v>-6.2075081288797129E-3</v>
      </c>
      <c r="O1397" s="5">
        <f t="shared" si="216"/>
        <v>0.30546224304644909</v>
      </c>
      <c r="P1397" s="5"/>
      <c r="Q1397" s="5"/>
      <c r="R1397" s="5"/>
    </row>
    <row r="1398" spans="1:18" x14ac:dyDescent="0.25">
      <c r="A1398" s="3">
        <v>40555</v>
      </c>
      <c r="B1398" s="1">
        <v>1687</v>
      </c>
      <c r="C1398" s="1">
        <v>1689</v>
      </c>
      <c r="D1398" s="1">
        <v>1680</v>
      </c>
      <c r="E1398" s="1">
        <v>1681</v>
      </c>
      <c r="F1398" s="10">
        <f t="shared" si="214"/>
        <v>-6.2075081288797129E-3</v>
      </c>
      <c r="G1398" s="1">
        <f t="shared" si="219"/>
        <v>0.42609321919972032</v>
      </c>
      <c r="H1398" s="15">
        <f t="shared" si="215"/>
        <v>-3.2410135533293971E-3</v>
      </c>
      <c r="I1398" s="10">
        <f t="shared" si="210"/>
        <v>-3.5566093657379838E-3</v>
      </c>
      <c r="J1398" s="15">
        <f t="shared" si="211"/>
        <v>-1.1897679952409534E-3</v>
      </c>
      <c r="K1398" s="1">
        <f t="shared" si="212"/>
        <v>1.4554393835184681E-4</v>
      </c>
      <c r="L1398" s="15">
        <f t="shared" si="213"/>
        <v>-1.3353119335928003E-3</v>
      </c>
      <c r="M1398" s="19" t="str">
        <f t="shared" si="217"/>
        <v>Compra</v>
      </c>
      <c r="N1398" s="10">
        <f t="shared" si="218"/>
        <v>-1.1897679952409534E-3</v>
      </c>
      <c r="O1398" s="5">
        <f t="shared" si="216"/>
        <v>0.30427247505120814</v>
      </c>
      <c r="P1398" s="5"/>
      <c r="Q1398" s="5"/>
      <c r="R1398" s="5"/>
    </row>
    <row r="1399" spans="1:18" x14ac:dyDescent="0.25">
      <c r="A1399" s="3">
        <v>40556</v>
      </c>
      <c r="B1399" s="1">
        <v>1681.5</v>
      </c>
      <c r="C1399" s="1">
        <v>1681.5</v>
      </c>
      <c r="D1399" s="1">
        <v>1673</v>
      </c>
      <c r="E1399" s="1">
        <v>1679</v>
      </c>
      <c r="F1399" s="10">
        <f t="shared" si="214"/>
        <v>-1.1897679952409534E-3</v>
      </c>
      <c r="G1399" s="1">
        <f t="shared" si="219"/>
        <v>-6.6879887564769758E-2</v>
      </c>
      <c r="H1399" s="15">
        <f t="shared" si="215"/>
        <v>-6.2075081288797129E-3</v>
      </c>
      <c r="I1399" s="10">
        <f t="shared" si="210"/>
        <v>-1.4867677668748414E-3</v>
      </c>
      <c r="J1399" s="15">
        <f t="shared" si="211"/>
        <v>7.7427039904705008E-3</v>
      </c>
      <c r="K1399" s="1">
        <f t="shared" si="212"/>
        <v>4.0119679426252672E-4</v>
      </c>
      <c r="L1399" s="15">
        <f t="shared" si="213"/>
        <v>7.3415071962079741E-3</v>
      </c>
      <c r="M1399" s="19" t="str">
        <f t="shared" si="217"/>
        <v>Compra</v>
      </c>
      <c r="N1399" s="10">
        <f t="shared" si="218"/>
        <v>7.7427039904705008E-3</v>
      </c>
      <c r="O1399" s="5">
        <f t="shared" si="216"/>
        <v>0.31201517904167864</v>
      </c>
      <c r="P1399" s="5"/>
      <c r="Q1399" s="5"/>
      <c r="R1399" s="5"/>
    </row>
    <row r="1400" spans="1:18" x14ac:dyDescent="0.25">
      <c r="A1400" s="3">
        <v>40557</v>
      </c>
      <c r="B1400" s="1">
        <v>1690</v>
      </c>
      <c r="C1400" s="1">
        <v>1695</v>
      </c>
      <c r="D1400" s="1">
        <v>1686.5</v>
      </c>
      <c r="E1400" s="1">
        <v>1692</v>
      </c>
      <c r="F1400" s="10">
        <f t="shared" si="214"/>
        <v>7.7427039904705008E-3</v>
      </c>
      <c r="G1400" s="1">
        <f t="shared" si="219"/>
        <v>1.3028796451758883E-2</v>
      </c>
      <c r="H1400" s="15">
        <f t="shared" si="215"/>
        <v>-1.1897679952409534E-3</v>
      </c>
      <c r="I1400" s="10">
        <f t="shared" si="210"/>
        <v>1.1834319526626835E-3</v>
      </c>
      <c r="J1400" s="15">
        <f t="shared" si="211"/>
        <v>-3.2505910165484542E-3</v>
      </c>
      <c r="K1400" s="1">
        <f t="shared" si="212"/>
        <v>-1.0841608060486566E-4</v>
      </c>
      <c r="L1400" s="15">
        <f t="shared" si="213"/>
        <v>-3.1421749359435884E-3</v>
      </c>
      <c r="M1400" s="19" t="str">
        <f t="shared" si="217"/>
        <v>Venda</v>
      </c>
      <c r="N1400" s="10">
        <f t="shared" si="218"/>
        <v>3.2505910165484542E-3</v>
      </c>
      <c r="O1400" s="5">
        <f t="shared" si="216"/>
        <v>0.31526577005822709</v>
      </c>
      <c r="P1400" s="5"/>
      <c r="Q1400" s="5"/>
      <c r="R1400" s="5"/>
    </row>
    <row r="1401" spans="1:18" x14ac:dyDescent="0.25">
      <c r="A1401" s="3">
        <v>40560</v>
      </c>
      <c r="B1401" s="1">
        <v>1687</v>
      </c>
      <c r="C1401" s="1">
        <v>1692</v>
      </c>
      <c r="D1401" s="1">
        <v>1685</v>
      </c>
      <c r="E1401" s="1">
        <v>1686.5</v>
      </c>
      <c r="F1401" s="10">
        <f t="shared" si="214"/>
        <v>-3.2505910165484542E-3</v>
      </c>
      <c r="G1401" s="1">
        <f t="shared" si="219"/>
        <v>-0.14298480863155322</v>
      </c>
      <c r="H1401" s="15">
        <f t="shared" si="215"/>
        <v>7.7427039904705008E-3</v>
      </c>
      <c r="I1401" s="10">
        <f t="shared" si="210"/>
        <v>-2.9638411381149865E-4</v>
      </c>
      <c r="J1401" s="15">
        <f t="shared" si="211"/>
        <v>-3.8541357841683777E-3</v>
      </c>
      <c r="K1401" s="1">
        <f t="shared" si="212"/>
        <v>-8.4222461371703718E-4</v>
      </c>
      <c r="L1401" s="15">
        <f t="shared" si="213"/>
        <v>-3.0119111704513405E-3</v>
      </c>
      <c r="M1401" s="19" t="str">
        <f t="shared" si="217"/>
        <v>Compra</v>
      </c>
      <c r="N1401" s="10">
        <f t="shared" si="218"/>
        <v>-3.8541357841683777E-3</v>
      </c>
      <c r="O1401" s="5">
        <f t="shared" si="216"/>
        <v>0.31141163427405871</v>
      </c>
      <c r="P1401" s="5"/>
      <c r="Q1401" s="5"/>
      <c r="R1401" s="5"/>
    </row>
    <row r="1402" spans="1:18" x14ac:dyDescent="0.25">
      <c r="A1402" s="3">
        <v>40561</v>
      </c>
      <c r="B1402" s="1">
        <v>1680.5</v>
      </c>
      <c r="C1402" s="1">
        <v>1683</v>
      </c>
      <c r="D1402" s="1">
        <v>1676</v>
      </c>
      <c r="E1402" s="1">
        <v>1680</v>
      </c>
      <c r="F1402" s="10">
        <f t="shared" si="214"/>
        <v>-3.8541357841683777E-3</v>
      </c>
      <c r="G1402" s="1">
        <f t="shared" si="219"/>
        <v>-2.3425967627025448E-2</v>
      </c>
      <c r="H1402" s="15">
        <f t="shared" si="215"/>
        <v>-3.2505910165484542E-3</v>
      </c>
      <c r="I1402" s="10">
        <f t="shared" si="210"/>
        <v>-2.975304968759751E-4</v>
      </c>
      <c r="J1402" s="15">
        <f t="shared" si="211"/>
        <v>-2.9761904761904656E-3</v>
      </c>
      <c r="K1402" s="1">
        <f t="shared" si="212"/>
        <v>1.1024719684026837E-4</v>
      </c>
      <c r="L1402" s="15">
        <f t="shared" si="213"/>
        <v>-3.086437673030734E-3</v>
      </c>
      <c r="M1402" s="19" t="str">
        <f t="shared" si="217"/>
        <v>Compra</v>
      </c>
      <c r="N1402" s="10">
        <f t="shared" si="218"/>
        <v>-2.9761904761904656E-3</v>
      </c>
      <c r="O1402" s="5">
        <f t="shared" si="216"/>
        <v>0.30843544379786825</v>
      </c>
      <c r="P1402" s="5"/>
      <c r="Q1402" s="5"/>
      <c r="R1402" s="5"/>
    </row>
    <row r="1403" spans="1:18" x14ac:dyDescent="0.25">
      <c r="A1403" s="3">
        <v>40562</v>
      </c>
      <c r="B1403" s="1">
        <v>1678</v>
      </c>
      <c r="C1403" s="1">
        <v>1678</v>
      </c>
      <c r="D1403" s="1">
        <v>1672</v>
      </c>
      <c r="E1403" s="1">
        <v>1675</v>
      </c>
      <c r="F1403" s="10">
        <f t="shared" si="214"/>
        <v>-2.9761904761904656E-3</v>
      </c>
      <c r="G1403" s="1">
        <f t="shared" si="219"/>
        <v>-6.6838371670034577E-2</v>
      </c>
      <c r="H1403" s="15">
        <f t="shared" si="215"/>
        <v>-3.8541357841683777E-3</v>
      </c>
      <c r="I1403" s="10">
        <f t="shared" si="210"/>
        <v>-1.7878426698451078E-3</v>
      </c>
      <c r="J1403" s="15">
        <f t="shared" si="211"/>
        <v>1.1940298507462366E-3</v>
      </c>
      <c r="K1403" s="1">
        <f t="shared" si="212"/>
        <v>2.0207290486524041E-4</v>
      </c>
      <c r="L1403" s="15">
        <f t="shared" si="213"/>
        <v>9.9195694588099614E-4</v>
      </c>
      <c r="M1403" s="19" t="str">
        <f t="shared" si="217"/>
        <v>Compra</v>
      </c>
      <c r="N1403" s="10">
        <f t="shared" si="218"/>
        <v>1.1940298507462366E-3</v>
      </c>
      <c r="O1403" s="5">
        <f t="shared" si="216"/>
        <v>0.30962947364861448</v>
      </c>
      <c r="P1403" s="5"/>
      <c r="Q1403" s="5"/>
      <c r="R1403" s="5"/>
    </row>
    <row r="1404" spans="1:18" x14ac:dyDescent="0.25">
      <c r="A1404" s="3">
        <v>40563</v>
      </c>
      <c r="B1404" s="1">
        <v>1676.5</v>
      </c>
      <c r="C1404" s="1">
        <v>1680.5</v>
      </c>
      <c r="D1404" s="1">
        <v>1670.5</v>
      </c>
      <c r="E1404" s="1">
        <v>1677</v>
      </c>
      <c r="F1404" s="10">
        <f t="shared" si="214"/>
        <v>1.1940298507462366E-3</v>
      </c>
      <c r="G1404" s="1">
        <f t="shared" si="219"/>
        <v>-0.15825944722498955</v>
      </c>
      <c r="H1404" s="15">
        <f t="shared" si="215"/>
        <v>-2.9761904761904656E-3</v>
      </c>
      <c r="I1404" s="10">
        <f t="shared" si="210"/>
        <v>2.9824038174774969E-4</v>
      </c>
      <c r="J1404" s="15">
        <f t="shared" si="211"/>
        <v>2.0870602265952165E-3</v>
      </c>
      <c r="K1404" s="1">
        <f t="shared" si="212"/>
        <v>8.4341088571934547E-5</v>
      </c>
      <c r="L1404" s="15">
        <f t="shared" si="213"/>
        <v>2.0027191380232821E-3</v>
      </c>
      <c r="M1404" s="19" t="str">
        <f t="shared" si="217"/>
        <v>Compra</v>
      </c>
      <c r="N1404" s="10">
        <f t="shared" si="218"/>
        <v>2.0870602265952165E-3</v>
      </c>
      <c r="O1404" s="5">
        <f t="shared" si="216"/>
        <v>0.3117165338752097</v>
      </c>
      <c r="P1404" s="5"/>
      <c r="Q1404" s="5"/>
      <c r="R1404" s="5"/>
    </row>
    <row r="1405" spans="1:18" x14ac:dyDescent="0.25">
      <c r="A1405" s="3">
        <v>40564</v>
      </c>
      <c r="B1405" s="1">
        <v>1678.5</v>
      </c>
      <c r="C1405" s="1">
        <v>1682</v>
      </c>
      <c r="D1405" s="1">
        <v>1672</v>
      </c>
      <c r="E1405" s="1">
        <v>1680.5</v>
      </c>
      <c r="F1405" s="10">
        <f t="shared" si="214"/>
        <v>2.0870602265952165E-3</v>
      </c>
      <c r="G1405" s="1">
        <f t="shared" si="219"/>
        <v>-3.9701551038971813E-2</v>
      </c>
      <c r="H1405" s="15">
        <f t="shared" si="215"/>
        <v>1.1940298507462366E-3</v>
      </c>
      <c r="I1405" s="10">
        <f t="shared" si="210"/>
        <v>1.1915400655346797E-3</v>
      </c>
      <c r="J1405" s="15">
        <f t="shared" si="211"/>
        <v>-3.8678964593871212E-3</v>
      </c>
      <c r="K1405" s="1">
        <f t="shared" si="212"/>
        <v>-3.1272200891554433E-4</v>
      </c>
      <c r="L1405" s="15">
        <f t="shared" si="213"/>
        <v>-3.5551744504715771E-3</v>
      </c>
      <c r="M1405" s="19" t="str">
        <f t="shared" si="217"/>
        <v>Venda</v>
      </c>
      <c r="N1405" s="10">
        <f t="shared" si="218"/>
        <v>3.8678964593871212E-3</v>
      </c>
      <c r="O1405" s="5">
        <f t="shared" si="216"/>
        <v>0.31558443033459682</v>
      </c>
      <c r="P1405" s="5"/>
      <c r="Q1405" s="5"/>
      <c r="R1405" s="5"/>
    </row>
    <row r="1406" spans="1:18" x14ac:dyDescent="0.25">
      <c r="A1406" s="3">
        <v>40567</v>
      </c>
      <c r="B1406" s="1">
        <v>1685</v>
      </c>
      <c r="C1406" s="1">
        <v>1685</v>
      </c>
      <c r="D1406" s="1">
        <v>1671</v>
      </c>
      <c r="E1406" s="1">
        <v>1674</v>
      </c>
      <c r="F1406" s="10">
        <f t="shared" si="214"/>
        <v>-3.8678964593871212E-3</v>
      </c>
      <c r="G1406" s="1">
        <f t="shared" si="219"/>
        <v>0.15505557918557794</v>
      </c>
      <c r="H1406" s="15">
        <f t="shared" si="215"/>
        <v>2.0870602265952165E-3</v>
      </c>
      <c r="I1406" s="10">
        <f t="shared" si="210"/>
        <v>-6.5281899109792541E-3</v>
      </c>
      <c r="J1406" s="15">
        <f t="shared" si="211"/>
        <v>-3.285543608124275E-3</v>
      </c>
      <c r="K1406" s="1">
        <f t="shared" si="212"/>
        <v>-2.2702699720416651E-4</v>
      </c>
      <c r="L1406" s="15">
        <f t="shared" si="213"/>
        <v>-3.0585166109201086E-3</v>
      </c>
      <c r="M1406" s="19" t="str">
        <f t="shared" si="217"/>
        <v>Compra</v>
      </c>
      <c r="N1406" s="10">
        <f t="shared" si="218"/>
        <v>-3.285543608124275E-3</v>
      </c>
      <c r="O1406" s="5">
        <f t="shared" si="216"/>
        <v>0.31229888672647255</v>
      </c>
      <c r="P1406" s="5"/>
      <c r="Q1406" s="5"/>
      <c r="R1406" s="5"/>
    </row>
    <row r="1407" spans="1:18" x14ac:dyDescent="0.25">
      <c r="A1407" s="3">
        <v>40569</v>
      </c>
      <c r="B1407" s="1">
        <v>1669.5</v>
      </c>
      <c r="C1407" s="1">
        <v>1672.5</v>
      </c>
      <c r="D1407" s="1">
        <v>1668.5</v>
      </c>
      <c r="E1407" s="1">
        <v>1668.5</v>
      </c>
      <c r="F1407" s="10">
        <f t="shared" si="214"/>
        <v>-3.285543608124275E-3</v>
      </c>
      <c r="G1407" s="1">
        <f t="shared" si="219"/>
        <v>0.14604140978321922</v>
      </c>
      <c r="H1407" s="15">
        <f t="shared" si="215"/>
        <v>-3.8678964593871212E-3</v>
      </c>
      <c r="I1407" s="10">
        <f t="shared" si="210"/>
        <v>-5.989817310572132E-4</v>
      </c>
      <c r="J1407" s="15">
        <f t="shared" si="211"/>
        <v>6.2930776146239431E-3</v>
      </c>
      <c r="K1407" s="1">
        <f t="shared" si="212"/>
        <v>1.5616013474339835E-4</v>
      </c>
      <c r="L1407" s="15">
        <f t="shared" si="213"/>
        <v>6.1369174798805446E-3</v>
      </c>
      <c r="M1407" s="19" t="str">
        <f t="shared" si="217"/>
        <v>Compra</v>
      </c>
      <c r="N1407" s="10">
        <f t="shared" si="218"/>
        <v>6.2930776146239431E-3</v>
      </c>
      <c r="O1407" s="5">
        <f t="shared" si="216"/>
        <v>0.31859196434109649</v>
      </c>
      <c r="P1407" s="5"/>
      <c r="Q1407" s="5"/>
      <c r="R1407" s="5"/>
    </row>
    <row r="1408" spans="1:18" x14ac:dyDescent="0.25">
      <c r="A1408" s="3">
        <v>40570</v>
      </c>
      <c r="B1408" s="1">
        <v>1666</v>
      </c>
      <c r="C1408" s="1">
        <v>1680.5</v>
      </c>
      <c r="D1408" s="1">
        <v>1663.5</v>
      </c>
      <c r="E1408" s="1">
        <v>1679</v>
      </c>
      <c r="F1408" s="10">
        <f t="shared" si="214"/>
        <v>6.2930776146239431E-3</v>
      </c>
      <c r="G1408" s="1">
        <f t="shared" si="219"/>
        <v>-0.44452375780511727</v>
      </c>
      <c r="H1408" s="15">
        <f t="shared" si="215"/>
        <v>-3.285543608124275E-3</v>
      </c>
      <c r="I1408" s="10">
        <f t="shared" si="210"/>
        <v>7.8031212484994672E-3</v>
      </c>
      <c r="J1408" s="15">
        <f t="shared" si="211"/>
        <v>3.2757593805836649E-3</v>
      </c>
      <c r="K1408" s="1">
        <f t="shared" si="212"/>
        <v>-3.9203454459663448E-5</v>
      </c>
      <c r="L1408" s="15">
        <f t="shared" si="213"/>
        <v>3.3149628350433282E-3</v>
      </c>
      <c r="M1408" s="19" t="str">
        <f t="shared" si="217"/>
        <v>Venda</v>
      </c>
      <c r="N1408" s="10">
        <f t="shared" si="218"/>
        <v>-3.2757593805836649E-3</v>
      </c>
      <c r="O1408" s="5">
        <f t="shared" si="216"/>
        <v>0.31531620496051282</v>
      </c>
      <c r="P1408" s="5"/>
      <c r="Q1408" s="5"/>
      <c r="R1408" s="5"/>
    </row>
    <row r="1409" spans="1:18" x14ac:dyDescent="0.25">
      <c r="A1409" s="3">
        <v>40571</v>
      </c>
      <c r="B1409" s="1">
        <v>1677.5</v>
      </c>
      <c r="C1409" s="1">
        <v>1687.5</v>
      </c>
      <c r="D1409" s="1">
        <v>1674.5</v>
      </c>
      <c r="E1409" s="1">
        <v>1684.5</v>
      </c>
      <c r="F1409" s="10">
        <f t="shared" si="214"/>
        <v>3.2757593805836649E-3</v>
      </c>
      <c r="G1409" s="1">
        <f t="shared" si="219"/>
        <v>6.9835055948889835E-2</v>
      </c>
      <c r="H1409" s="15">
        <f t="shared" si="215"/>
        <v>6.2930776146239431E-3</v>
      </c>
      <c r="I1409" s="10">
        <f t="shared" si="210"/>
        <v>4.1728763040238537E-3</v>
      </c>
      <c r="J1409" s="15">
        <f t="shared" si="211"/>
        <v>-6.5301276343128212E-3</v>
      </c>
      <c r="K1409" s="1">
        <f t="shared" si="212"/>
        <v>-8.3944128129533144E-4</v>
      </c>
      <c r="L1409" s="15">
        <f t="shared" si="213"/>
        <v>-5.6906863530174897E-3</v>
      </c>
      <c r="M1409" s="19" t="str">
        <f t="shared" si="217"/>
        <v>Compra</v>
      </c>
      <c r="N1409" s="10">
        <f t="shared" si="218"/>
        <v>-6.5301276343128212E-3</v>
      </c>
      <c r="O1409" s="5">
        <f t="shared" si="216"/>
        <v>0.3087860773262</v>
      </c>
      <c r="P1409" s="5"/>
      <c r="Q1409" s="5"/>
      <c r="R1409" s="5"/>
    </row>
    <row r="1410" spans="1:18" x14ac:dyDescent="0.25">
      <c r="A1410" s="3">
        <v>40574</v>
      </c>
      <c r="B1410" s="1">
        <v>1676</v>
      </c>
      <c r="C1410" s="1">
        <v>1677</v>
      </c>
      <c r="D1410" s="1">
        <v>1672</v>
      </c>
      <c r="E1410" s="1">
        <v>1673.5</v>
      </c>
      <c r="F1410" s="10">
        <f t="shared" si="214"/>
        <v>-6.5301276343128212E-3</v>
      </c>
      <c r="G1410" s="1">
        <f t="shared" si="219"/>
        <v>-0.17164247853131942</v>
      </c>
      <c r="H1410" s="15">
        <f t="shared" si="215"/>
        <v>3.2757593805836649E-3</v>
      </c>
      <c r="I1410" s="10">
        <f t="shared" si="210"/>
        <v>-1.491646778042921E-3</v>
      </c>
      <c r="J1410" s="15">
        <f t="shared" si="211"/>
        <v>8.9632506722447935E-4</v>
      </c>
      <c r="K1410" s="1">
        <f t="shared" si="212"/>
        <v>-4.2016009479509662E-4</v>
      </c>
      <c r="L1410" s="15">
        <f t="shared" si="213"/>
        <v>1.316485162019576E-3</v>
      </c>
      <c r="M1410" s="19" t="str">
        <f t="shared" si="217"/>
        <v>Compra</v>
      </c>
      <c r="N1410" s="10">
        <f t="shared" si="218"/>
        <v>8.9632506722447935E-4</v>
      </c>
      <c r="O1410" s="5">
        <f t="shared" si="216"/>
        <v>0.30968240239342448</v>
      </c>
      <c r="P1410" s="5"/>
      <c r="Q1410" s="5"/>
      <c r="R1410" s="5"/>
    </row>
    <row r="1411" spans="1:18" x14ac:dyDescent="0.25">
      <c r="A1411" s="3">
        <v>40575</v>
      </c>
      <c r="B1411" s="1">
        <v>1673</v>
      </c>
      <c r="C1411" s="1">
        <v>1679</v>
      </c>
      <c r="D1411" s="1">
        <v>1672</v>
      </c>
      <c r="E1411" s="1">
        <v>1675</v>
      </c>
      <c r="F1411" s="10">
        <f t="shared" si="214"/>
        <v>8.9632506722447935E-4</v>
      </c>
      <c r="G1411" s="1">
        <f t="shared" si="219"/>
        <v>-0.12192251720439637</v>
      </c>
      <c r="H1411" s="15">
        <f t="shared" si="215"/>
        <v>-6.5301276343128212E-3</v>
      </c>
      <c r="I1411" s="10">
        <f t="shared" ref="I1411:I1474" si="220">(E1411/B1411)-1</f>
        <v>1.1954572624028881E-3</v>
      </c>
      <c r="J1411" s="15">
        <f t="shared" ref="J1411:J1474" si="221">F1412</f>
        <v>1.4925373134329067E-3</v>
      </c>
      <c r="K1411" s="1">
        <f t="shared" ref="K1411:K1474" si="222">$U$17+G1411*$U$18+H1411*$U$19+I1411*$U$20</f>
        <v>3.7136584500319455E-4</v>
      </c>
      <c r="L1411" s="15">
        <f t="shared" ref="L1411:L1474" si="223">J1411-K1411</f>
        <v>1.1211714684297121E-3</v>
      </c>
      <c r="M1411" s="19" t="str">
        <f t="shared" si="217"/>
        <v>Compra</v>
      </c>
      <c r="N1411" s="10">
        <f t="shared" si="218"/>
        <v>1.4925373134329067E-3</v>
      </c>
      <c r="O1411" s="5">
        <f t="shared" si="216"/>
        <v>0.31117493970685739</v>
      </c>
      <c r="P1411" s="5"/>
      <c r="Q1411" s="5"/>
      <c r="R1411" s="5"/>
    </row>
    <row r="1412" spans="1:18" x14ac:dyDescent="0.25">
      <c r="A1412" s="3">
        <v>40576</v>
      </c>
      <c r="B1412" s="1">
        <v>1676</v>
      </c>
      <c r="C1412" s="1">
        <v>1679</v>
      </c>
      <c r="D1412" s="1">
        <v>1674</v>
      </c>
      <c r="E1412" s="1">
        <v>1677.5</v>
      </c>
      <c r="F1412" s="10">
        <f t="shared" ref="F1412:F1475" si="224">E1412/E1411-1</f>
        <v>1.4925373134329067E-3</v>
      </c>
      <c r="G1412" s="1">
        <f t="shared" si="219"/>
        <v>-0.25526936335330136</v>
      </c>
      <c r="H1412" s="15">
        <f t="shared" ref="H1412:H1475" si="225">F1411</f>
        <v>8.9632506722447935E-4</v>
      </c>
      <c r="I1412" s="10">
        <f t="shared" si="220"/>
        <v>8.9498806682586363E-4</v>
      </c>
      <c r="J1412" s="15">
        <f t="shared" si="221"/>
        <v>2.9806259314457684E-4</v>
      </c>
      <c r="K1412" s="1">
        <f t="shared" si="222"/>
        <v>-2.6025396625314694E-4</v>
      </c>
      <c r="L1412" s="15">
        <f t="shared" si="223"/>
        <v>5.5831655939772378E-4</v>
      </c>
      <c r="M1412" s="19" t="str">
        <f t="shared" si="217"/>
        <v>Compra</v>
      </c>
      <c r="N1412" s="10">
        <f t="shared" si="218"/>
        <v>2.9806259314457684E-4</v>
      </c>
      <c r="O1412" s="5">
        <f t="shared" ref="O1412:O1475" si="226">N1412+O1411</f>
        <v>0.31147300230000197</v>
      </c>
      <c r="P1412" s="5"/>
      <c r="Q1412" s="5"/>
      <c r="R1412" s="5"/>
    </row>
    <row r="1413" spans="1:18" x14ac:dyDescent="0.25">
      <c r="A1413" s="3">
        <v>40577</v>
      </c>
      <c r="B1413" s="1">
        <v>1678.5</v>
      </c>
      <c r="C1413" s="1">
        <v>1682.5</v>
      </c>
      <c r="D1413" s="1">
        <v>1676</v>
      </c>
      <c r="E1413" s="1">
        <v>1678</v>
      </c>
      <c r="F1413" s="10">
        <f t="shared" si="224"/>
        <v>2.9806259314457684E-4</v>
      </c>
      <c r="G1413" s="1">
        <f t="shared" si="219"/>
        <v>-4.6950934232879535E-2</v>
      </c>
      <c r="H1413" s="15">
        <f t="shared" si="225"/>
        <v>1.4925373134329067E-3</v>
      </c>
      <c r="I1413" s="10">
        <f t="shared" si="220"/>
        <v>-2.9788501638372544E-4</v>
      </c>
      <c r="J1413" s="15">
        <f t="shared" si="221"/>
        <v>2.6817640047676061E-3</v>
      </c>
      <c r="K1413" s="1">
        <f t="shared" si="222"/>
        <v>-3.0320977566650149E-4</v>
      </c>
      <c r="L1413" s="15">
        <f t="shared" si="223"/>
        <v>2.9849737804341077E-3</v>
      </c>
      <c r="M1413" s="19" t="str">
        <f t="shared" ref="M1413:M1476" si="227">IF(AND(L1412&gt;L1411,K1413&lt;0),"Venda","Compra")</f>
        <v>Compra</v>
      </c>
      <c r="N1413" s="10">
        <f t="shared" ref="N1413:N1476" si="228">IF(AND(L1412&gt;L1411,K1413&lt;0),-J1413,J1413)</f>
        <v>2.6817640047676061E-3</v>
      </c>
      <c r="O1413" s="5">
        <f t="shared" si="226"/>
        <v>0.31415476630476957</v>
      </c>
      <c r="P1413" s="5"/>
      <c r="Q1413" s="5"/>
      <c r="R1413" s="5"/>
    </row>
    <row r="1414" spans="1:18" x14ac:dyDescent="0.25">
      <c r="A1414" s="3">
        <v>40578</v>
      </c>
      <c r="B1414" s="1">
        <v>1677.5</v>
      </c>
      <c r="C1414" s="1">
        <v>1687</v>
      </c>
      <c r="D1414" s="1">
        <v>1674.5</v>
      </c>
      <c r="E1414" s="1">
        <v>1682.5</v>
      </c>
      <c r="F1414" s="10">
        <f t="shared" si="224"/>
        <v>2.6817640047676061E-3</v>
      </c>
      <c r="G1414" s="1">
        <f t="shared" si="219"/>
        <v>-0.43938745852690458</v>
      </c>
      <c r="H1414" s="15">
        <f t="shared" si="225"/>
        <v>2.9806259314457684E-4</v>
      </c>
      <c r="I1414" s="10">
        <f t="shared" si="220"/>
        <v>2.9806259314455463E-3</v>
      </c>
      <c r="J1414" s="15">
        <f t="shared" si="221"/>
        <v>3.5661218424962726E-3</v>
      </c>
      <c r="K1414" s="1">
        <f t="shared" si="222"/>
        <v>-2.4028530996463373E-4</v>
      </c>
      <c r="L1414" s="15">
        <f t="shared" si="223"/>
        <v>3.8064071524609062E-3</v>
      </c>
      <c r="M1414" s="19" t="str">
        <f t="shared" si="227"/>
        <v>Venda</v>
      </c>
      <c r="N1414" s="10">
        <f t="shared" si="228"/>
        <v>-3.5661218424962726E-3</v>
      </c>
      <c r="O1414" s="5">
        <f t="shared" si="226"/>
        <v>0.3105886444622733</v>
      </c>
      <c r="P1414" s="5"/>
      <c r="Q1414" s="5"/>
      <c r="R1414" s="5"/>
    </row>
    <row r="1415" spans="1:18" x14ac:dyDescent="0.25">
      <c r="A1415" s="3">
        <v>40581</v>
      </c>
      <c r="B1415" s="1">
        <v>1683</v>
      </c>
      <c r="C1415" s="1">
        <v>1688.5</v>
      </c>
      <c r="D1415" s="1">
        <v>1682.5</v>
      </c>
      <c r="E1415" s="1">
        <v>1688.5</v>
      </c>
      <c r="F1415" s="10">
        <f t="shared" si="224"/>
        <v>3.5661218424962726E-3</v>
      </c>
      <c r="G1415" s="1">
        <f t="shared" si="219"/>
        <v>0.15882890827678398</v>
      </c>
      <c r="H1415" s="15">
        <f t="shared" si="225"/>
        <v>2.6817640047676061E-3</v>
      </c>
      <c r="I1415" s="10">
        <f t="shared" si="220"/>
        <v>3.2679738562091387E-3</v>
      </c>
      <c r="J1415" s="15">
        <f t="shared" si="221"/>
        <v>-8.8836245188036456E-3</v>
      </c>
      <c r="K1415" s="1">
        <f t="shared" si="222"/>
        <v>-5.0976613837472491E-4</v>
      </c>
      <c r="L1415" s="15">
        <f t="shared" si="223"/>
        <v>-8.3738583804289207E-3</v>
      </c>
      <c r="M1415" s="19" t="str">
        <f t="shared" si="227"/>
        <v>Venda</v>
      </c>
      <c r="N1415" s="10">
        <f t="shared" si="228"/>
        <v>8.8836245188036456E-3</v>
      </c>
      <c r="O1415" s="5">
        <f t="shared" si="226"/>
        <v>0.31947226898107695</v>
      </c>
      <c r="P1415" s="5"/>
      <c r="Q1415" s="5"/>
      <c r="R1415" s="5"/>
    </row>
    <row r="1416" spans="1:18" x14ac:dyDescent="0.25">
      <c r="A1416" s="3">
        <v>40582</v>
      </c>
      <c r="B1416" s="1">
        <v>1684</v>
      </c>
      <c r="C1416" s="1">
        <v>1686</v>
      </c>
      <c r="D1416" s="1">
        <v>1671.5</v>
      </c>
      <c r="E1416" s="1">
        <v>1673.5</v>
      </c>
      <c r="F1416" s="10">
        <f t="shared" si="224"/>
        <v>-8.8836245188036456E-3</v>
      </c>
      <c r="G1416" s="1">
        <f t="shared" ref="G1416:G1479" si="229">SLOPE(F1412:F1416,F1411:F1415)</f>
        <v>-2.5520051226036764</v>
      </c>
      <c r="H1416" s="15">
        <f t="shared" si="225"/>
        <v>3.5661218424962726E-3</v>
      </c>
      <c r="I1416" s="10">
        <f t="shared" si="220"/>
        <v>-6.2351543942993359E-3</v>
      </c>
      <c r="J1416" s="15">
        <f t="shared" si="221"/>
        <v>-3.5853002688974733E-3</v>
      </c>
      <c r="K1416" s="1">
        <f t="shared" si="222"/>
        <v>-1.1973292459469155E-4</v>
      </c>
      <c r="L1416" s="15">
        <f t="shared" si="223"/>
        <v>-3.4655673443027817E-3</v>
      </c>
      <c r="M1416" s="19" t="str">
        <f t="shared" si="227"/>
        <v>Compra</v>
      </c>
      <c r="N1416" s="10">
        <f t="shared" si="228"/>
        <v>-3.5853002688974733E-3</v>
      </c>
      <c r="O1416" s="5">
        <f t="shared" si="226"/>
        <v>0.31588696871217947</v>
      </c>
      <c r="P1416" s="5"/>
      <c r="Q1416" s="5"/>
      <c r="R1416" s="5"/>
    </row>
    <row r="1417" spans="1:18" x14ac:dyDescent="0.25">
      <c r="A1417" s="3">
        <v>40583</v>
      </c>
      <c r="B1417" s="1">
        <v>1675.5</v>
      </c>
      <c r="C1417" s="1">
        <v>1678.5</v>
      </c>
      <c r="D1417" s="1">
        <v>1666.5</v>
      </c>
      <c r="E1417" s="1">
        <v>1667.5</v>
      </c>
      <c r="F1417" s="10">
        <f t="shared" si="224"/>
        <v>-3.5853002688974733E-3</v>
      </c>
      <c r="G1417" s="1">
        <f t="shared" si="229"/>
        <v>9.8779962432804055E-2</v>
      </c>
      <c r="H1417" s="15">
        <f t="shared" si="225"/>
        <v>-8.8836245188036456E-3</v>
      </c>
      <c r="I1417" s="10">
        <f t="shared" si="220"/>
        <v>-4.7746941211578298E-3</v>
      </c>
      <c r="J1417" s="15">
        <f t="shared" si="221"/>
        <v>4.4977511244377322E-3</v>
      </c>
      <c r="K1417" s="1">
        <f t="shared" si="222"/>
        <v>6.9804903360203713E-4</v>
      </c>
      <c r="L1417" s="15">
        <f t="shared" si="223"/>
        <v>3.7997020908356952E-3</v>
      </c>
      <c r="M1417" s="19" t="str">
        <f t="shared" si="227"/>
        <v>Compra</v>
      </c>
      <c r="N1417" s="10">
        <f t="shared" si="228"/>
        <v>4.4977511244377322E-3</v>
      </c>
      <c r="O1417" s="5">
        <f t="shared" si="226"/>
        <v>0.3203847198366172</v>
      </c>
      <c r="P1417" s="5"/>
      <c r="Q1417" s="5"/>
      <c r="R1417" s="5"/>
    </row>
    <row r="1418" spans="1:18" x14ac:dyDescent="0.25">
      <c r="A1418" s="3">
        <v>40584</v>
      </c>
      <c r="B1418" s="1">
        <v>1671</v>
      </c>
      <c r="C1418" s="1">
        <v>1678</v>
      </c>
      <c r="D1418" s="1">
        <v>1670.5</v>
      </c>
      <c r="E1418" s="1">
        <v>1675</v>
      </c>
      <c r="F1418" s="10">
        <f t="shared" si="224"/>
        <v>4.4977511244377322E-3</v>
      </c>
      <c r="G1418" s="1">
        <f t="shared" si="229"/>
        <v>-7.2874802433388827E-2</v>
      </c>
      <c r="H1418" s="15">
        <f t="shared" si="225"/>
        <v>-3.5853002688974733E-3</v>
      </c>
      <c r="I1418" s="10">
        <f t="shared" si="220"/>
        <v>2.3937761819270431E-3</v>
      </c>
      <c r="J1418" s="15">
        <f t="shared" si="221"/>
        <v>-3.2835820895522616E-3</v>
      </c>
      <c r="K1418" s="1">
        <f t="shared" si="222"/>
        <v>8.0758301772739787E-5</v>
      </c>
      <c r="L1418" s="15">
        <f t="shared" si="223"/>
        <v>-3.3643403913250014E-3</v>
      </c>
      <c r="M1418" s="19" t="str">
        <f t="shared" si="227"/>
        <v>Compra</v>
      </c>
      <c r="N1418" s="10">
        <f t="shared" si="228"/>
        <v>-3.2835820895522616E-3</v>
      </c>
      <c r="O1418" s="5">
        <f t="shared" si="226"/>
        <v>0.31710113774706494</v>
      </c>
      <c r="P1418" s="5"/>
      <c r="Q1418" s="5"/>
      <c r="R1418" s="5"/>
    </row>
    <row r="1419" spans="1:18" x14ac:dyDescent="0.25">
      <c r="A1419" s="3">
        <v>40585</v>
      </c>
      <c r="B1419" s="1">
        <v>1680</v>
      </c>
      <c r="C1419" s="1">
        <v>1681</v>
      </c>
      <c r="D1419" s="1">
        <v>1669.5</v>
      </c>
      <c r="E1419" s="1">
        <v>1669.5</v>
      </c>
      <c r="F1419" s="10">
        <f t="shared" si="224"/>
        <v>-3.2835820895522616E-3</v>
      </c>
      <c r="G1419" s="1">
        <f t="shared" si="229"/>
        <v>-0.18132004704471341</v>
      </c>
      <c r="H1419" s="15">
        <f t="shared" si="225"/>
        <v>4.4977511244377322E-3</v>
      </c>
      <c r="I1419" s="10">
        <f t="shared" si="220"/>
        <v>-6.2499999999999778E-3</v>
      </c>
      <c r="J1419" s="15">
        <f t="shared" si="221"/>
        <v>2.3959269242288528E-3</v>
      </c>
      <c r="K1419" s="1">
        <f t="shared" si="222"/>
        <v>-4.144957063490124E-4</v>
      </c>
      <c r="L1419" s="15">
        <f t="shared" si="223"/>
        <v>2.810422630577865E-3</v>
      </c>
      <c r="M1419" s="19" t="str">
        <f t="shared" si="227"/>
        <v>Compra</v>
      </c>
      <c r="N1419" s="10">
        <f t="shared" si="228"/>
        <v>2.3959269242288528E-3</v>
      </c>
      <c r="O1419" s="5">
        <f t="shared" si="226"/>
        <v>0.3194970646712938</v>
      </c>
      <c r="P1419" s="5"/>
      <c r="Q1419" s="5"/>
      <c r="R1419" s="5"/>
    </row>
    <row r="1420" spans="1:18" x14ac:dyDescent="0.25">
      <c r="A1420" s="3">
        <v>40588</v>
      </c>
      <c r="B1420" s="1">
        <v>1673</v>
      </c>
      <c r="C1420" s="1">
        <v>1676</v>
      </c>
      <c r="D1420" s="1">
        <v>1671.5</v>
      </c>
      <c r="E1420" s="1">
        <v>1673.5</v>
      </c>
      <c r="F1420" s="10">
        <f t="shared" si="224"/>
        <v>2.3959269242288528E-3</v>
      </c>
      <c r="G1420" s="1">
        <f t="shared" si="229"/>
        <v>-0.42217200287723133</v>
      </c>
      <c r="H1420" s="15">
        <f t="shared" si="225"/>
        <v>-3.2835820895522616E-3</v>
      </c>
      <c r="I1420" s="10">
        <f t="shared" si="220"/>
        <v>2.9886431560077753E-4</v>
      </c>
      <c r="J1420" s="15">
        <f t="shared" si="221"/>
        <v>8.9632506722447935E-4</v>
      </c>
      <c r="K1420" s="1">
        <f t="shared" si="222"/>
        <v>1.3502525566873056E-4</v>
      </c>
      <c r="L1420" s="15">
        <f t="shared" si="223"/>
        <v>7.6129981155574882E-4</v>
      </c>
      <c r="M1420" s="19" t="str">
        <f t="shared" si="227"/>
        <v>Compra</v>
      </c>
      <c r="N1420" s="10">
        <f t="shared" si="228"/>
        <v>8.9632506722447935E-4</v>
      </c>
      <c r="O1420" s="5">
        <f t="shared" si="226"/>
        <v>0.32039338973851827</v>
      </c>
      <c r="P1420" s="5"/>
      <c r="Q1420" s="5"/>
      <c r="R1420" s="5"/>
    </row>
    <row r="1421" spans="1:18" x14ac:dyDescent="0.25">
      <c r="A1421" s="3">
        <v>40589</v>
      </c>
      <c r="B1421" s="1">
        <v>1670.5</v>
      </c>
      <c r="C1421" s="1">
        <v>1676</v>
      </c>
      <c r="D1421" s="1">
        <v>1669</v>
      </c>
      <c r="E1421" s="1">
        <v>1675</v>
      </c>
      <c r="F1421" s="10">
        <f t="shared" si="224"/>
        <v>8.9632506722447935E-4</v>
      </c>
      <c r="G1421" s="1">
        <f t="shared" si="229"/>
        <v>-2.7756430241845844E-2</v>
      </c>
      <c r="H1421" s="15">
        <f t="shared" si="225"/>
        <v>2.3959269242288528E-3</v>
      </c>
      <c r="I1421" s="10">
        <f t="shared" si="220"/>
        <v>2.6938042502244741E-3</v>
      </c>
      <c r="J1421" s="15">
        <f t="shared" si="221"/>
        <v>-2.9850746268655914E-4</v>
      </c>
      <c r="K1421" s="1">
        <f t="shared" si="222"/>
        <v>-4.5442148456553352E-4</v>
      </c>
      <c r="L1421" s="15">
        <f t="shared" si="223"/>
        <v>1.5591402187897438E-4</v>
      </c>
      <c r="M1421" s="19" t="str">
        <f t="shared" si="227"/>
        <v>Compra</v>
      </c>
      <c r="N1421" s="10">
        <f t="shared" si="228"/>
        <v>-2.9850746268655914E-4</v>
      </c>
      <c r="O1421" s="5">
        <f t="shared" si="226"/>
        <v>0.32009488227583172</v>
      </c>
      <c r="P1421" s="5"/>
      <c r="Q1421" s="5"/>
      <c r="R1421" s="5"/>
    </row>
    <row r="1422" spans="1:18" x14ac:dyDescent="0.25">
      <c r="A1422" s="3">
        <v>40590</v>
      </c>
      <c r="B1422" s="1">
        <v>1671.5</v>
      </c>
      <c r="C1422" s="1">
        <v>1678.5</v>
      </c>
      <c r="D1422" s="1">
        <v>1671</v>
      </c>
      <c r="E1422" s="1">
        <v>1674.5</v>
      </c>
      <c r="F1422" s="10">
        <f t="shared" si="224"/>
        <v>-2.9850746268655914E-4</v>
      </c>
      <c r="G1422" s="1">
        <f t="shared" si="229"/>
        <v>-0.74953833868309272</v>
      </c>
      <c r="H1422" s="15">
        <f t="shared" si="225"/>
        <v>8.9632506722447935E-4</v>
      </c>
      <c r="I1422" s="10">
        <f t="shared" si="220"/>
        <v>1.7947950942267532E-3</v>
      </c>
      <c r="J1422" s="15">
        <f t="shared" si="221"/>
        <v>-5.9719319199761367E-3</v>
      </c>
      <c r="K1422" s="1">
        <f t="shared" si="222"/>
        <v>-2.3689726722802483E-4</v>
      </c>
      <c r="L1422" s="15">
        <f t="shared" si="223"/>
        <v>-5.7350346527481116E-3</v>
      </c>
      <c r="M1422" s="19" t="str">
        <f t="shared" si="227"/>
        <v>Compra</v>
      </c>
      <c r="N1422" s="10">
        <f t="shared" si="228"/>
        <v>-5.9719319199761367E-3</v>
      </c>
      <c r="O1422" s="5">
        <f t="shared" si="226"/>
        <v>0.31412295035585558</v>
      </c>
      <c r="P1422" s="5"/>
      <c r="Q1422" s="5"/>
      <c r="R1422" s="5"/>
    </row>
    <row r="1423" spans="1:18" x14ac:dyDescent="0.25">
      <c r="A1423" s="3">
        <v>40591</v>
      </c>
      <c r="B1423" s="1">
        <v>1674</v>
      </c>
      <c r="C1423" s="1">
        <v>1674.5</v>
      </c>
      <c r="D1423" s="1">
        <v>1664.5</v>
      </c>
      <c r="E1423" s="1">
        <v>1664.5</v>
      </c>
      <c r="F1423" s="10">
        <f t="shared" si="224"/>
        <v>-5.9719319199761367E-3</v>
      </c>
      <c r="G1423" s="1">
        <f t="shared" si="229"/>
        <v>-0.40182353973309304</v>
      </c>
      <c r="H1423" s="15">
        <f t="shared" si="225"/>
        <v>-2.9850746268655914E-4</v>
      </c>
      <c r="I1423" s="10">
        <f t="shared" si="220"/>
        <v>-5.675029868578263E-3</v>
      </c>
      <c r="J1423" s="15">
        <f t="shared" si="221"/>
        <v>6.0078101531990669E-4</v>
      </c>
      <c r="K1423" s="1">
        <f t="shared" si="222"/>
        <v>1.2083296240277547E-5</v>
      </c>
      <c r="L1423" s="15">
        <f t="shared" si="223"/>
        <v>5.8869771907962918E-4</v>
      </c>
      <c r="M1423" s="19" t="str">
        <f t="shared" si="227"/>
        <v>Compra</v>
      </c>
      <c r="N1423" s="10">
        <f t="shared" si="228"/>
        <v>6.0078101531990669E-4</v>
      </c>
      <c r="O1423" s="5">
        <f t="shared" si="226"/>
        <v>0.31472373137117549</v>
      </c>
      <c r="P1423" s="5"/>
      <c r="Q1423" s="5"/>
      <c r="R1423" s="5"/>
    </row>
    <row r="1424" spans="1:18" x14ac:dyDescent="0.25">
      <c r="A1424" s="3">
        <v>40592</v>
      </c>
      <c r="B1424" s="1">
        <v>1667</v>
      </c>
      <c r="C1424" s="1">
        <v>1672.5</v>
      </c>
      <c r="D1424" s="1">
        <v>1662.5</v>
      </c>
      <c r="E1424" s="1">
        <v>1665.5</v>
      </c>
      <c r="F1424" s="10">
        <f t="shared" si="224"/>
        <v>6.0078101531990669E-4</v>
      </c>
      <c r="G1424" s="1">
        <f t="shared" si="229"/>
        <v>-0.23807475419247473</v>
      </c>
      <c r="H1424" s="15">
        <f t="shared" si="225"/>
        <v>-5.9719319199761367E-3</v>
      </c>
      <c r="I1424" s="10">
        <f t="shared" si="220"/>
        <v>-8.9982003599275995E-4</v>
      </c>
      <c r="J1424" s="15">
        <f t="shared" si="221"/>
        <v>3.3023116181327694E-3</v>
      </c>
      <c r="K1424" s="1">
        <f t="shared" si="222"/>
        <v>3.8217422222899626E-4</v>
      </c>
      <c r="L1424" s="15">
        <f t="shared" si="223"/>
        <v>2.920137395903773E-3</v>
      </c>
      <c r="M1424" s="19" t="str">
        <f t="shared" si="227"/>
        <v>Compra</v>
      </c>
      <c r="N1424" s="10">
        <f t="shared" si="228"/>
        <v>3.3023116181327694E-3</v>
      </c>
      <c r="O1424" s="5">
        <f t="shared" si="226"/>
        <v>0.31802604298930826</v>
      </c>
      <c r="P1424" s="5"/>
      <c r="Q1424" s="5"/>
      <c r="R1424" s="5"/>
    </row>
    <row r="1425" spans="1:18" x14ac:dyDescent="0.25">
      <c r="A1425" s="3">
        <v>40595</v>
      </c>
      <c r="B1425" s="1">
        <v>1666.5</v>
      </c>
      <c r="C1425" s="1">
        <v>1672</v>
      </c>
      <c r="D1425" s="1">
        <v>1666.5</v>
      </c>
      <c r="E1425" s="1">
        <v>1671</v>
      </c>
      <c r="F1425" s="10">
        <f t="shared" si="224"/>
        <v>3.3023116181327694E-3</v>
      </c>
      <c r="G1425" s="1">
        <f t="shared" si="229"/>
        <v>3.2733405181305027E-2</v>
      </c>
      <c r="H1425" s="15">
        <f t="shared" si="225"/>
        <v>6.0078101531990669E-4</v>
      </c>
      <c r="I1425" s="10">
        <f t="shared" si="220"/>
        <v>2.7002700270026825E-3</v>
      </c>
      <c r="J1425" s="15">
        <f t="shared" si="221"/>
        <v>1.7953321364452268E-3</v>
      </c>
      <c r="K1425" s="1">
        <f t="shared" si="222"/>
        <v>-3.0273346984483867E-4</v>
      </c>
      <c r="L1425" s="15">
        <f t="shared" si="223"/>
        <v>2.0980656062900655E-3</v>
      </c>
      <c r="M1425" s="19" t="str">
        <f t="shared" si="227"/>
        <v>Venda</v>
      </c>
      <c r="N1425" s="10">
        <f t="shared" si="228"/>
        <v>-1.7953321364452268E-3</v>
      </c>
      <c r="O1425" s="5">
        <f t="shared" si="226"/>
        <v>0.31623071085286303</v>
      </c>
      <c r="P1425" s="5"/>
      <c r="Q1425" s="5"/>
      <c r="R1425" s="5"/>
    </row>
    <row r="1426" spans="1:18" x14ac:dyDescent="0.25">
      <c r="A1426" s="3">
        <v>40596</v>
      </c>
      <c r="B1426" s="1">
        <v>1672</v>
      </c>
      <c r="C1426" s="1">
        <v>1674.5</v>
      </c>
      <c r="D1426" s="1">
        <v>1666</v>
      </c>
      <c r="E1426" s="1">
        <v>1674</v>
      </c>
      <c r="F1426" s="10">
        <f t="shared" si="224"/>
        <v>1.7953321364452268E-3</v>
      </c>
      <c r="G1426" s="1">
        <f t="shared" si="229"/>
        <v>0.11968176572150024</v>
      </c>
      <c r="H1426" s="15">
        <f t="shared" si="225"/>
        <v>3.3023116181327694E-3</v>
      </c>
      <c r="I1426" s="10">
        <f t="shared" si="220"/>
        <v>1.1961722488038617E-3</v>
      </c>
      <c r="J1426" s="15">
        <f t="shared" si="221"/>
        <v>5.9737156511352474E-4</v>
      </c>
      <c r="K1426" s="1">
        <f t="shared" si="222"/>
        <v>-5.1190723085046844E-4</v>
      </c>
      <c r="L1426" s="15">
        <f t="shared" si="223"/>
        <v>1.1092787959639931E-3</v>
      </c>
      <c r="M1426" s="19" t="str">
        <f t="shared" si="227"/>
        <v>Compra</v>
      </c>
      <c r="N1426" s="10">
        <f t="shared" si="228"/>
        <v>5.9737156511352474E-4</v>
      </c>
      <c r="O1426" s="5">
        <f t="shared" si="226"/>
        <v>0.31682808241797655</v>
      </c>
      <c r="P1426" s="5"/>
      <c r="Q1426" s="5"/>
      <c r="R1426" s="5"/>
    </row>
    <row r="1427" spans="1:18" x14ac:dyDescent="0.25">
      <c r="A1427" s="3">
        <v>40597</v>
      </c>
      <c r="B1427" s="1">
        <v>1669.5</v>
      </c>
      <c r="C1427" s="1">
        <v>1677.5</v>
      </c>
      <c r="D1427" s="1">
        <v>1667.5</v>
      </c>
      <c r="E1427" s="1">
        <v>1675</v>
      </c>
      <c r="F1427" s="10">
        <f t="shared" si="224"/>
        <v>5.9737156511352474E-4</v>
      </c>
      <c r="G1427" s="1">
        <f t="shared" si="229"/>
        <v>0.14383240829162511</v>
      </c>
      <c r="H1427" s="15">
        <f t="shared" si="225"/>
        <v>1.7953321364452268E-3</v>
      </c>
      <c r="I1427" s="10">
        <f t="shared" si="220"/>
        <v>3.2943995208145616E-3</v>
      </c>
      <c r="J1427" s="15">
        <f t="shared" si="221"/>
        <v>-7.1641791044776415E-3</v>
      </c>
      <c r="K1427" s="1">
        <f t="shared" si="222"/>
        <v>-4.3136945109710999E-4</v>
      </c>
      <c r="L1427" s="15">
        <f t="shared" si="223"/>
        <v>-6.7328096533805313E-3</v>
      </c>
      <c r="M1427" s="19" t="str">
        <f t="shared" si="227"/>
        <v>Compra</v>
      </c>
      <c r="N1427" s="10">
        <f t="shared" si="228"/>
        <v>-7.1641791044776415E-3</v>
      </c>
      <c r="O1427" s="5">
        <f t="shared" si="226"/>
        <v>0.30966390331349891</v>
      </c>
      <c r="P1427" s="5"/>
      <c r="Q1427" s="5"/>
      <c r="R1427" s="5"/>
    </row>
    <row r="1428" spans="1:18" x14ac:dyDescent="0.25">
      <c r="A1428" s="3">
        <v>40598</v>
      </c>
      <c r="B1428" s="1">
        <v>1672</v>
      </c>
      <c r="C1428" s="1">
        <v>1672.5</v>
      </c>
      <c r="D1428" s="1">
        <v>1662.5</v>
      </c>
      <c r="E1428" s="1">
        <v>1663</v>
      </c>
      <c r="F1428" s="10">
        <f t="shared" si="224"/>
        <v>-7.1641791044776415E-3</v>
      </c>
      <c r="G1428" s="1">
        <f t="shared" si="229"/>
        <v>2.3251282327603866E-2</v>
      </c>
      <c r="H1428" s="15">
        <f t="shared" si="225"/>
        <v>5.9737156511352474E-4</v>
      </c>
      <c r="I1428" s="10">
        <f t="shared" si="220"/>
        <v>-5.3827751196172668E-3</v>
      </c>
      <c r="J1428" s="15">
        <f t="shared" si="221"/>
        <v>0</v>
      </c>
      <c r="K1428" s="1">
        <f t="shared" si="222"/>
        <v>-1.115610619510743E-4</v>
      </c>
      <c r="L1428" s="15">
        <f t="shared" si="223"/>
        <v>1.115610619510743E-4</v>
      </c>
      <c r="M1428" s="19" t="str">
        <f t="shared" si="227"/>
        <v>Compra</v>
      </c>
      <c r="N1428" s="10">
        <f t="shared" si="228"/>
        <v>0</v>
      </c>
      <c r="O1428" s="5">
        <f t="shared" si="226"/>
        <v>0.30966390331349891</v>
      </c>
      <c r="P1428" s="5"/>
      <c r="Q1428" s="5"/>
      <c r="R1428" s="5"/>
    </row>
    <row r="1429" spans="1:18" x14ac:dyDescent="0.25">
      <c r="A1429" s="3">
        <v>40599</v>
      </c>
      <c r="B1429" s="1">
        <v>1662.5</v>
      </c>
      <c r="C1429" s="1">
        <v>1664</v>
      </c>
      <c r="D1429" s="1">
        <v>1657.5</v>
      </c>
      <c r="E1429" s="1">
        <v>1663</v>
      </c>
      <c r="F1429" s="10">
        <f t="shared" si="224"/>
        <v>0</v>
      </c>
      <c r="G1429" s="1">
        <f t="shared" si="229"/>
        <v>6.7408282735783254E-2</v>
      </c>
      <c r="H1429" s="15">
        <f t="shared" si="225"/>
        <v>-7.1641791044776415E-3</v>
      </c>
      <c r="I1429" s="10">
        <f t="shared" si="220"/>
        <v>3.0075187969935691E-4</v>
      </c>
      <c r="J1429" s="15">
        <f t="shared" si="221"/>
        <v>-1.5033072760072264E-3</v>
      </c>
      <c r="K1429" s="1">
        <f t="shared" si="222"/>
        <v>4.3090378333427413E-4</v>
      </c>
      <c r="L1429" s="15">
        <f t="shared" si="223"/>
        <v>-1.9342110593415004E-3</v>
      </c>
      <c r="M1429" s="19" t="str">
        <f t="shared" si="227"/>
        <v>Compra</v>
      </c>
      <c r="N1429" s="10">
        <f t="shared" si="228"/>
        <v>-1.5033072760072264E-3</v>
      </c>
      <c r="O1429" s="5">
        <f t="shared" si="226"/>
        <v>0.30816059603749169</v>
      </c>
      <c r="P1429" s="5"/>
      <c r="Q1429" s="5"/>
      <c r="R1429" s="5"/>
    </row>
    <row r="1430" spans="1:18" x14ac:dyDescent="0.25">
      <c r="A1430" s="3">
        <v>40602</v>
      </c>
      <c r="B1430" s="1">
        <v>1660.5</v>
      </c>
      <c r="C1430" s="1">
        <v>1662.5</v>
      </c>
      <c r="D1430" s="1">
        <v>1657</v>
      </c>
      <c r="E1430" s="1">
        <v>1660.5</v>
      </c>
      <c r="F1430" s="10">
        <f t="shared" si="224"/>
        <v>-1.5033072760072264E-3</v>
      </c>
      <c r="G1430" s="1">
        <f t="shared" si="229"/>
        <v>1.3426506037440625E-2</v>
      </c>
      <c r="H1430" s="15">
        <f t="shared" si="225"/>
        <v>0</v>
      </c>
      <c r="I1430" s="10">
        <f t="shared" si="220"/>
        <v>0</v>
      </c>
      <c r="J1430" s="15">
        <f t="shared" si="221"/>
        <v>7.2267389340558985E-3</v>
      </c>
      <c r="K1430" s="1">
        <f t="shared" si="222"/>
        <v>-1.8487643420058954E-4</v>
      </c>
      <c r="L1430" s="15">
        <f t="shared" si="223"/>
        <v>7.4116153682564877E-3</v>
      </c>
      <c r="M1430" s="19" t="str">
        <f t="shared" si="227"/>
        <v>Compra</v>
      </c>
      <c r="N1430" s="10">
        <f t="shared" si="228"/>
        <v>7.2267389340558985E-3</v>
      </c>
      <c r="O1430" s="5">
        <f t="shared" si="226"/>
        <v>0.31538733497154758</v>
      </c>
      <c r="P1430" s="5"/>
      <c r="Q1430" s="5"/>
      <c r="R1430" s="5"/>
    </row>
    <row r="1431" spans="1:18" x14ac:dyDescent="0.25">
      <c r="A1431" s="3">
        <v>40603</v>
      </c>
      <c r="B1431" s="1">
        <v>1672</v>
      </c>
      <c r="C1431" s="1">
        <v>1673.5</v>
      </c>
      <c r="D1431" s="1">
        <v>1669</v>
      </c>
      <c r="E1431" s="1">
        <v>1672.5</v>
      </c>
      <c r="F1431" s="10">
        <f t="shared" si="224"/>
        <v>7.2267389340558985E-3</v>
      </c>
      <c r="G1431" s="1">
        <f t="shared" si="229"/>
        <v>-0.30694530204914883</v>
      </c>
      <c r="H1431" s="15">
        <f t="shared" si="225"/>
        <v>-1.5033072760072264E-3</v>
      </c>
      <c r="I1431" s="10">
        <f t="shared" si="220"/>
        <v>2.9904306220096544E-4</v>
      </c>
      <c r="J1431" s="15">
        <f t="shared" si="221"/>
        <v>-3.5874439461883734E-3</v>
      </c>
      <c r="K1431" s="1">
        <f t="shared" si="222"/>
        <v>-3.1339557073947504E-5</v>
      </c>
      <c r="L1431" s="15">
        <f t="shared" si="223"/>
        <v>-3.556104389114426E-3</v>
      </c>
      <c r="M1431" s="19" t="str">
        <f t="shared" si="227"/>
        <v>Venda</v>
      </c>
      <c r="N1431" s="10">
        <f t="shared" si="228"/>
        <v>3.5874439461883734E-3</v>
      </c>
      <c r="O1431" s="5">
        <f t="shared" si="226"/>
        <v>0.31897477891773596</v>
      </c>
      <c r="P1431" s="5"/>
      <c r="Q1431" s="5"/>
      <c r="R1431" s="5"/>
    </row>
    <row r="1432" spans="1:18" x14ac:dyDescent="0.25">
      <c r="A1432" s="3">
        <v>40604</v>
      </c>
      <c r="B1432" s="1">
        <v>1670</v>
      </c>
      <c r="C1432" s="1">
        <v>1673</v>
      </c>
      <c r="D1432" s="1">
        <v>1666.5</v>
      </c>
      <c r="E1432" s="1">
        <v>1666.5</v>
      </c>
      <c r="F1432" s="10">
        <f t="shared" si="224"/>
        <v>-3.5874439461883734E-3</v>
      </c>
      <c r="G1432" s="1">
        <f t="shared" si="229"/>
        <v>-0.39535055648622269</v>
      </c>
      <c r="H1432" s="15">
        <f t="shared" si="225"/>
        <v>7.2267389340558985E-3</v>
      </c>
      <c r="I1432" s="10">
        <f t="shared" si="220"/>
        <v>-2.0958083832335328E-3</v>
      </c>
      <c r="J1432" s="15">
        <f t="shared" si="221"/>
        <v>-5.1005100510050916E-3</v>
      </c>
      <c r="K1432" s="1">
        <f t="shared" si="222"/>
        <v>-7.3198912425957068E-4</v>
      </c>
      <c r="L1432" s="15">
        <f t="shared" si="223"/>
        <v>-4.3685209267455213E-3</v>
      </c>
      <c r="M1432" s="19" t="str">
        <f t="shared" si="227"/>
        <v>Compra</v>
      </c>
      <c r="N1432" s="10">
        <f t="shared" si="228"/>
        <v>-5.1005100510050916E-3</v>
      </c>
      <c r="O1432" s="5">
        <f t="shared" si="226"/>
        <v>0.31387426886673087</v>
      </c>
      <c r="P1432" s="5"/>
      <c r="Q1432" s="5"/>
      <c r="R1432" s="5"/>
    </row>
    <row r="1433" spans="1:18" x14ac:dyDescent="0.25">
      <c r="A1433" s="3">
        <v>40605</v>
      </c>
      <c r="B1433" s="1">
        <v>1665</v>
      </c>
      <c r="C1433" s="1">
        <v>1666</v>
      </c>
      <c r="D1433" s="1">
        <v>1658</v>
      </c>
      <c r="E1433" s="1">
        <v>1658</v>
      </c>
      <c r="F1433" s="10">
        <f t="shared" si="224"/>
        <v>-5.1005100510050916E-3</v>
      </c>
      <c r="G1433" s="1">
        <f t="shared" si="229"/>
        <v>-0.18898212265981879</v>
      </c>
      <c r="H1433" s="15">
        <f t="shared" si="225"/>
        <v>-3.5874439461883734E-3</v>
      </c>
      <c r="I1433" s="10">
        <f t="shared" si="220"/>
        <v>-4.2042042042041983E-3</v>
      </c>
      <c r="J1433" s="15">
        <f t="shared" si="221"/>
        <v>3.3172496984319455E-3</v>
      </c>
      <c r="K1433" s="1">
        <f t="shared" si="222"/>
        <v>2.4651002646616473E-4</v>
      </c>
      <c r="L1433" s="15">
        <f t="shared" si="223"/>
        <v>3.0707396719657806E-3</v>
      </c>
      <c r="M1433" s="19" t="str">
        <f t="shared" si="227"/>
        <v>Compra</v>
      </c>
      <c r="N1433" s="10">
        <f t="shared" si="228"/>
        <v>3.3172496984319455E-3</v>
      </c>
      <c r="O1433" s="5">
        <f t="shared" si="226"/>
        <v>0.31719151856516281</v>
      </c>
      <c r="P1433" s="5"/>
      <c r="Q1433" s="5"/>
      <c r="R1433" s="5"/>
    </row>
    <row r="1434" spans="1:18" x14ac:dyDescent="0.25">
      <c r="A1434" s="3">
        <v>40606</v>
      </c>
      <c r="B1434" s="1">
        <v>1658</v>
      </c>
      <c r="C1434" s="1">
        <v>1663.5</v>
      </c>
      <c r="D1434" s="1">
        <v>1651.5</v>
      </c>
      <c r="E1434" s="1">
        <v>1663.5</v>
      </c>
      <c r="F1434" s="10">
        <f t="shared" si="224"/>
        <v>3.3172496984319455E-3</v>
      </c>
      <c r="G1434" s="1">
        <f t="shared" si="229"/>
        <v>-0.38424984177947591</v>
      </c>
      <c r="H1434" s="15">
        <f t="shared" si="225"/>
        <v>-5.1005100510050916E-3</v>
      </c>
      <c r="I1434" s="10">
        <f t="shared" si="220"/>
        <v>3.3172496984319455E-3</v>
      </c>
      <c r="J1434" s="15">
        <f t="shared" si="221"/>
        <v>-3.0057108506165164E-4</v>
      </c>
      <c r="K1434" s="1">
        <f t="shared" si="222"/>
        <v>2.1984849221160218E-4</v>
      </c>
      <c r="L1434" s="15">
        <f t="shared" si="223"/>
        <v>-5.2041957727325377E-4</v>
      </c>
      <c r="M1434" s="19" t="str">
        <f t="shared" si="227"/>
        <v>Compra</v>
      </c>
      <c r="N1434" s="10">
        <f t="shared" si="228"/>
        <v>-3.0057108506165164E-4</v>
      </c>
      <c r="O1434" s="5">
        <f t="shared" si="226"/>
        <v>0.31689094748010116</v>
      </c>
      <c r="P1434" s="5"/>
      <c r="Q1434" s="5"/>
      <c r="R1434" s="5"/>
    </row>
    <row r="1435" spans="1:18" x14ac:dyDescent="0.25">
      <c r="A1435" s="3">
        <v>40611</v>
      </c>
      <c r="B1435" s="1">
        <v>1661</v>
      </c>
      <c r="C1435" s="1">
        <v>1666</v>
      </c>
      <c r="D1435" s="1">
        <v>1661</v>
      </c>
      <c r="E1435" s="1">
        <v>1663</v>
      </c>
      <c r="F1435" s="10">
        <f t="shared" si="224"/>
        <v>-3.0057108506165164E-4</v>
      </c>
      <c r="G1435" s="1">
        <f t="shared" si="229"/>
        <v>-0.34995912041044563</v>
      </c>
      <c r="H1435" s="15">
        <f t="shared" si="225"/>
        <v>3.3172496984319455E-3</v>
      </c>
      <c r="I1435" s="10">
        <f t="shared" si="220"/>
        <v>1.2040939193256328E-3</v>
      </c>
      <c r="J1435" s="15">
        <f t="shared" si="221"/>
        <v>4.2092603728201006E-3</v>
      </c>
      <c r="K1435" s="1">
        <f t="shared" si="222"/>
        <v>-4.711103438011714E-4</v>
      </c>
      <c r="L1435" s="15">
        <f t="shared" si="223"/>
        <v>4.6803707166212724E-3</v>
      </c>
      <c r="M1435" s="19" t="str">
        <f t="shared" si="227"/>
        <v>Compra</v>
      </c>
      <c r="N1435" s="10">
        <f t="shared" si="228"/>
        <v>4.2092603728201006E-3</v>
      </c>
      <c r="O1435" s="5">
        <f t="shared" si="226"/>
        <v>0.32110020785292126</v>
      </c>
      <c r="P1435" s="5"/>
      <c r="Q1435" s="5"/>
      <c r="R1435" s="5"/>
    </row>
    <row r="1436" spans="1:18" x14ac:dyDescent="0.25">
      <c r="A1436" s="3">
        <v>40612</v>
      </c>
      <c r="B1436" s="1">
        <v>1664</v>
      </c>
      <c r="C1436" s="1">
        <v>1672</v>
      </c>
      <c r="D1436" s="1">
        <v>1664</v>
      </c>
      <c r="E1436" s="1">
        <v>1670</v>
      </c>
      <c r="F1436" s="10">
        <f t="shared" si="224"/>
        <v>4.2092603728201006E-3</v>
      </c>
      <c r="G1436" s="1">
        <f t="shared" si="229"/>
        <v>-0.25908850429321062</v>
      </c>
      <c r="H1436" s="15">
        <f t="shared" si="225"/>
        <v>-3.0057108506165164E-4</v>
      </c>
      <c r="I1436" s="10">
        <f t="shared" si="220"/>
        <v>3.6057692307691624E-3</v>
      </c>
      <c r="J1436" s="15">
        <f t="shared" si="221"/>
        <v>1.4970059880239361E-3</v>
      </c>
      <c r="K1436" s="1">
        <f t="shared" si="222"/>
        <v>-2.1876655175196168E-4</v>
      </c>
      <c r="L1436" s="15">
        <f t="shared" si="223"/>
        <v>1.7157725397758978E-3</v>
      </c>
      <c r="M1436" s="19" t="str">
        <f t="shared" si="227"/>
        <v>Venda</v>
      </c>
      <c r="N1436" s="10">
        <f t="shared" si="228"/>
        <v>-1.4970059880239361E-3</v>
      </c>
      <c r="O1436" s="5">
        <f t="shared" si="226"/>
        <v>0.31960320186489732</v>
      </c>
      <c r="P1436" s="5"/>
      <c r="Q1436" s="5"/>
      <c r="R1436" s="5"/>
    </row>
    <row r="1437" spans="1:18" x14ac:dyDescent="0.25">
      <c r="A1437" s="3">
        <v>40613</v>
      </c>
      <c r="B1437" s="1">
        <v>1672.5</v>
      </c>
      <c r="C1437" s="1">
        <v>1676.5</v>
      </c>
      <c r="D1437" s="1">
        <v>1668</v>
      </c>
      <c r="E1437" s="1">
        <v>1672.5</v>
      </c>
      <c r="F1437" s="10">
        <f t="shared" si="224"/>
        <v>1.4970059880239361E-3</v>
      </c>
      <c r="G1437" s="1">
        <f t="shared" si="229"/>
        <v>9.6274613798957923E-2</v>
      </c>
      <c r="H1437" s="15">
        <f t="shared" si="225"/>
        <v>4.2092603728201006E-3</v>
      </c>
      <c r="I1437" s="10">
        <f t="shared" si="220"/>
        <v>0</v>
      </c>
      <c r="J1437" s="15">
        <f t="shared" si="221"/>
        <v>-3.8863976083707286E-3</v>
      </c>
      <c r="K1437" s="1">
        <f t="shared" si="222"/>
        <v>-5.6114433454749818E-4</v>
      </c>
      <c r="L1437" s="15">
        <f t="shared" si="223"/>
        <v>-3.3252532738232304E-3</v>
      </c>
      <c r="M1437" s="19" t="str">
        <f t="shared" si="227"/>
        <v>Compra</v>
      </c>
      <c r="N1437" s="10">
        <f t="shared" si="228"/>
        <v>-3.8863976083707286E-3</v>
      </c>
      <c r="O1437" s="5">
        <f t="shared" si="226"/>
        <v>0.3157168042565266</v>
      </c>
      <c r="P1437" s="5"/>
      <c r="Q1437" s="5"/>
      <c r="R1437" s="5"/>
    </row>
    <row r="1438" spans="1:18" x14ac:dyDescent="0.25">
      <c r="A1438" s="3">
        <v>40616</v>
      </c>
      <c r="B1438" s="1">
        <v>1672.5</v>
      </c>
      <c r="C1438" s="1">
        <v>1674.5</v>
      </c>
      <c r="D1438" s="1">
        <v>1666</v>
      </c>
      <c r="E1438" s="1">
        <v>1666</v>
      </c>
      <c r="F1438" s="10">
        <f t="shared" si="224"/>
        <v>-3.8863976083707286E-3</v>
      </c>
      <c r="G1438" s="1">
        <f t="shared" si="229"/>
        <v>-0.40780489574073653</v>
      </c>
      <c r="H1438" s="15">
        <f t="shared" si="225"/>
        <v>1.4970059880239361E-3</v>
      </c>
      <c r="I1438" s="10">
        <f t="shared" si="220"/>
        <v>-3.8863976083707286E-3</v>
      </c>
      <c r="J1438" s="15">
        <f t="shared" si="221"/>
        <v>3.6014405762305746E-3</v>
      </c>
      <c r="K1438" s="1">
        <f t="shared" si="222"/>
        <v>-1.8674546078487964E-4</v>
      </c>
      <c r="L1438" s="15">
        <f t="shared" si="223"/>
        <v>3.7881860370154543E-3</v>
      </c>
      <c r="M1438" s="19" t="str">
        <f t="shared" si="227"/>
        <v>Compra</v>
      </c>
      <c r="N1438" s="10">
        <f t="shared" si="228"/>
        <v>3.6014405762305746E-3</v>
      </c>
      <c r="O1438" s="5">
        <f t="shared" si="226"/>
        <v>0.31931824483275717</v>
      </c>
      <c r="P1438" s="5"/>
      <c r="Q1438" s="5"/>
      <c r="R1438" s="5"/>
    </row>
    <row r="1439" spans="1:18" x14ac:dyDescent="0.25">
      <c r="A1439" s="3">
        <v>40617</v>
      </c>
      <c r="B1439" s="1">
        <v>1677.5</v>
      </c>
      <c r="C1439" s="1">
        <v>1685</v>
      </c>
      <c r="D1439" s="1">
        <v>1672</v>
      </c>
      <c r="E1439" s="1">
        <v>1672</v>
      </c>
      <c r="F1439" s="10">
        <f t="shared" si="224"/>
        <v>3.6014405762305746E-3</v>
      </c>
      <c r="G1439" s="1">
        <f t="shared" si="229"/>
        <v>-0.49974382583393462</v>
      </c>
      <c r="H1439" s="15">
        <f t="shared" si="225"/>
        <v>-3.8863976083707286E-3</v>
      </c>
      <c r="I1439" s="10">
        <f t="shared" si="220"/>
        <v>-3.2786885245901232E-3</v>
      </c>
      <c r="J1439" s="15">
        <f t="shared" si="221"/>
        <v>5.6818181818181213E-3</v>
      </c>
      <c r="K1439" s="1">
        <f t="shared" si="222"/>
        <v>2.7893095792548155E-4</v>
      </c>
      <c r="L1439" s="15">
        <f t="shared" si="223"/>
        <v>5.40288722389264E-3</v>
      </c>
      <c r="M1439" s="19" t="str">
        <f t="shared" si="227"/>
        <v>Compra</v>
      </c>
      <c r="N1439" s="10">
        <f t="shared" si="228"/>
        <v>5.6818181818181213E-3</v>
      </c>
      <c r="O1439" s="5">
        <f t="shared" si="226"/>
        <v>0.32500006301457529</v>
      </c>
      <c r="P1439" s="5"/>
      <c r="Q1439" s="5"/>
      <c r="R1439" s="5"/>
    </row>
    <row r="1440" spans="1:18" x14ac:dyDescent="0.25">
      <c r="A1440" s="3">
        <v>40618</v>
      </c>
      <c r="B1440" s="1">
        <v>1670</v>
      </c>
      <c r="C1440" s="1">
        <v>1684.5</v>
      </c>
      <c r="D1440" s="1">
        <v>1667</v>
      </c>
      <c r="E1440" s="1">
        <v>1681.5</v>
      </c>
      <c r="F1440" s="10">
        <f t="shared" si="224"/>
        <v>5.6818181818181213E-3</v>
      </c>
      <c r="G1440" s="1">
        <f t="shared" si="229"/>
        <v>-0.13262796708044516</v>
      </c>
      <c r="H1440" s="15">
        <f t="shared" si="225"/>
        <v>3.6014405762305746E-3</v>
      </c>
      <c r="I1440" s="10">
        <f t="shared" si="220"/>
        <v>6.8862275449101951E-3</v>
      </c>
      <c r="J1440" s="15">
        <f t="shared" si="221"/>
        <v>2.0814748736246447E-3</v>
      </c>
      <c r="K1440" s="1">
        <f t="shared" si="222"/>
        <v>-6.4915974867387264E-4</v>
      </c>
      <c r="L1440" s="15">
        <f t="shared" si="223"/>
        <v>2.7306346222985174E-3</v>
      </c>
      <c r="M1440" s="19" t="str">
        <f t="shared" si="227"/>
        <v>Venda</v>
      </c>
      <c r="N1440" s="10">
        <f t="shared" si="228"/>
        <v>-2.0814748736246447E-3</v>
      </c>
      <c r="O1440" s="5">
        <f t="shared" si="226"/>
        <v>0.32291858814095065</v>
      </c>
      <c r="P1440" s="5"/>
      <c r="Q1440" s="5"/>
      <c r="R1440" s="5"/>
    </row>
    <row r="1441" spans="1:18" x14ac:dyDescent="0.25">
      <c r="A1441" s="3">
        <v>40619</v>
      </c>
      <c r="B1441" s="1">
        <v>1678.5</v>
      </c>
      <c r="C1441" s="1">
        <v>1699.5</v>
      </c>
      <c r="D1441" s="1">
        <v>1673</v>
      </c>
      <c r="E1441" s="1">
        <v>1685</v>
      </c>
      <c r="F1441" s="10">
        <f t="shared" si="224"/>
        <v>2.0814748736246447E-3</v>
      </c>
      <c r="G1441" s="1">
        <f t="shared" si="229"/>
        <v>-2.0748698924350207E-2</v>
      </c>
      <c r="H1441" s="15">
        <f t="shared" si="225"/>
        <v>5.6818181818181213E-3</v>
      </c>
      <c r="I1441" s="10">
        <f t="shared" si="220"/>
        <v>3.8725052129877646E-3</v>
      </c>
      <c r="J1441" s="15">
        <f t="shared" si="221"/>
        <v>-7.71513353115727E-3</v>
      </c>
      <c r="K1441" s="1">
        <f t="shared" si="222"/>
        <v>-7.7066542973303737E-4</v>
      </c>
      <c r="L1441" s="15">
        <f t="shared" si="223"/>
        <v>-6.9444681014242324E-3</v>
      </c>
      <c r="M1441" s="19" t="str">
        <f t="shared" si="227"/>
        <v>Compra</v>
      </c>
      <c r="N1441" s="10">
        <f t="shared" si="228"/>
        <v>-7.71513353115727E-3</v>
      </c>
      <c r="O1441" s="5">
        <f t="shared" si="226"/>
        <v>0.31520345460979338</v>
      </c>
      <c r="P1441" s="5"/>
      <c r="Q1441" s="5"/>
      <c r="R1441" s="5"/>
    </row>
    <row r="1442" spans="1:18" x14ac:dyDescent="0.25">
      <c r="A1442" s="3">
        <v>40620</v>
      </c>
      <c r="B1442" s="1">
        <v>1676.5</v>
      </c>
      <c r="C1442" s="1">
        <v>1682</v>
      </c>
      <c r="D1442" s="1">
        <v>1671</v>
      </c>
      <c r="E1442" s="1">
        <v>1672</v>
      </c>
      <c r="F1442" s="10">
        <f t="shared" si="224"/>
        <v>-7.71513353115727E-3</v>
      </c>
      <c r="G1442" s="1">
        <f t="shared" si="229"/>
        <v>-6.2162610103011891E-2</v>
      </c>
      <c r="H1442" s="15">
        <f t="shared" si="225"/>
        <v>2.0814748736246447E-3</v>
      </c>
      <c r="I1442" s="10">
        <f t="shared" si="220"/>
        <v>-2.6841634357291921E-3</v>
      </c>
      <c r="J1442" s="15">
        <f t="shared" si="221"/>
        <v>-8.9712918660289631E-4</v>
      </c>
      <c r="K1442" s="1">
        <f t="shared" si="222"/>
        <v>-2.9734382570239149E-4</v>
      </c>
      <c r="L1442" s="15">
        <f t="shared" si="223"/>
        <v>-5.9978536090050483E-4</v>
      </c>
      <c r="M1442" s="19" t="str">
        <f t="shared" si="227"/>
        <v>Compra</v>
      </c>
      <c r="N1442" s="10">
        <f t="shared" si="228"/>
        <v>-8.9712918660289631E-4</v>
      </c>
      <c r="O1442" s="5">
        <f t="shared" si="226"/>
        <v>0.31430632542319048</v>
      </c>
      <c r="P1442" s="5"/>
      <c r="Q1442" s="5"/>
      <c r="R1442" s="5"/>
    </row>
    <row r="1443" spans="1:18" x14ac:dyDescent="0.25">
      <c r="A1443" s="3">
        <v>40623</v>
      </c>
      <c r="B1443" s="1">
        <v>1666</v>
      </c>
      <c r="C1443" s="1">
        <v>1672.5</v>
      </c>
      <c r="D1443" s="1">
        <v>1664</v>
      </c>
      <c r="E1443" s="1">
        <v>1670.5</v>
      </c>
      <c r="F1443" s="10">
        <f t="shared" si="224"/>
        <v>-8.9712918660289631E-4</v>
      </c>
      <c r="G1443" s="1">
        <f t="shared" si="229"/>
        <v>7.4762268951932886E-2</v>
      </c>
      <c r="H1443" s="15">
        <f t="shared" si="225"/>
        <v>-7.71513353115727E-3</v>
      </c>
      <c r="I1443" s="10">
        <f t="shared" si="220"/>
        <v>2.7010804321727644E-3</v>
      </c>
      <c r="J1443" s="15">
        <f t="shared" si="221"/>
        <v>-4.4896737503741235E-3</v>
      </c>
      <c r="K1443" s="1">
        <f t="shared" si="222"/>
        <v>4.2208712591377108E-4</v>
      </c>
      <c r="L1443" s="15">
        <f t="shared" si="223"/>
        <v>-4.9117608762878949E-3</v>
      </c>
      <c r="M1443" s="19" t="str">
        <f t="shared" si="227"/>
        <v>Compra</v>
      </c>
      <c r="N1443" s="10">
        <f t="shared" si="228"/>
        <v>-4.4896737503741235E-3</v>
      </c>
      <c r="O1443" s="5">
        <f t="shared" si="226"/>
        <v>0.30981665167281636</v>
      </c>
      <c r="P1443" s="5"/>
      <c r="Q1443" s="5"/>
      <c r="R1443" s="5"/>
    </row>
    <row r="1444" spans="1:18" x14ac:dyDescent="0.25">
      <c r="A1444" s="3">
        <v>40624</v>
      </c>
      <c r="B1444" s="1">
        <v>1667.5</v>
      </c>
      <c r="C1444" s="1">
        <v>1670</v>
      </c>
      <c r="D1444" s="1">
        <v>1663</v>
      </c>
      <c r="E1444" s="1">
        <v>1663</v>
      </c>
      <c r="F1444" s="10">
        <f t="shared" si="224"/>
        <v>-4.4896737503741235E-3</v>
      </c>
      <c r="G1444" s="1">
        <f t="shared" si="229"/>
        <v>0.27784989689294626</v>
      </c>
      <c r="H1444" s="15">
        <f t="shared" si="225"/>
        <v>-8.9712918660289631E-4</v>
      </c>
      <c r="I1444" s="10">
        <f t="shared" si="220"/>
        <v>-2.6986506746626837E-3</v>
      </c>
      <c r="J1444" s="15">
        <f t="shared" si="221"/>
        <v>9.0198436560440243E-4</v>
      </c>
      <c r="K1444" s="1">
        <f t="shared" si="222"/>
        <v>-6.6642405195363268E-5</v>
      </c>
      <c r="L1444" s="15">
        <f t="shared" si="223"/>
        <v>9.686267707997657E-4</v>
      </c>
      <c r="M1444" s="19" t="str">
        <f t="shared" si="227"/>
        <v>Compra</v>
      </c>
      <c r="N1444" s="10">
        <f t="shared" si="228"/>
        <v>9.0198436560440243E-4</v>
      </c>
      <c r="O1444" s="5">
        <f t="shared" si="226"/>
        <v>0.31071863603842076</v>
      </c>
      <c r="P1444" s="5"/>
      <c r="Q1444" s="5"/>
      <c r="R1444" s="5"/>
    </row>
    <row r="1445" spans="1:18" x14ac:dyDescent="0.25">
      <c r="A1445" s="3">
        <v>40625</v>
      </c>
      <c r="B1445" s="1">
        <v>1664</v>
      </c>
      <c r="C1445" s="1">
        <v>1668</v>
      </c>
      <c r="D1445" s="1">
        <v>1661.5</v>
      </c>
      <c r="E1445" s="1">
        <v>1664.5</v>
      </c>
      <c r="F1445" s="10">
        <f t="shared" si="224"/>
        <v>9.0198436560440243E-4</v>
      </c>
      <c r="G1445" s="1">
        <f t="shared" si="229"/>
        <v>-7.3037351724887817E-2</v>
      </c>
      <c r="H1445" s="15">
        <f t="shared" si="225"/>
        <v>-4.4896737503741235E-3</v>
      </c>
      <c r="I1445" s="10">
        <f t="shared" si="220"/>
        <v>3.0048076923083755E-4</v>
      </c>
      <c r="J1445" s="15">
        <f t="shared" si="221"/>
        <v>-2.1027335536196734E-3</v>
      </c>
      <c r="K1445" s="1">
        <f t="shared" si="222"/>
        <v>2.0922251598414716E-4</v>
      </c>
      <c r="L1445" s="15">
        <f t="shared" si="223"/>
        <v>-2.3119560696038205E-3</v>
      </c>
      <c r="M1445" s="19" t="str">
        <f t="shared" si="227"/>
        <v>Compra</v>
      </c>
      <c r="N1445" s="10">
        <f t="shared" si="228"/>
        <v>-2.1027335536196734E-3</v>
      </c>
      <c r="O1445" s="5">
        <f t="shared" si="226"/>
        <v>0.30861590248480109</v>
      </c>
      <c r="P1445" s="5"/>
      <c r="Q1445" s="5"/>
      <c r="R1445" s="5"/>
    </row>
    <row r="1446" spans="1:18" x14ac:dyDescent="0.25">
      <c r="A1446" s="3">
        <v>40626</v>
      </c>
      <c r="B1446" s="1">
        <v>1660.5</v>
      </c>
      <c r="C1446" s="1">
        <v>1664</v>
      </c>
      <c r="D1446" s="1">
        <v>1658</v>
      </c>
      <c r="E1446" s="1">
        <v>1661</v>
      </c>
      <c r="F1446" s="10">
        <f t="shared" si="224"/>
        <v>-2.1027335536196734E-3</v>
      </c>
      <c r="G1446" s="1">
        <f t="shared" si="229"/>
        <v>-0.61392500863071375</v>
      </c>
      <c r="H1446" s="15">
        <f t="shared" si="225"/>
        <v>9.0198436560440243E-4</v>
      </c>
      <c r="I1446" s="10">
        <f t="shared" si="220"/>
        <v>3.0111412225242162E-4</v>
      </c>
      <c r="J1446" s="15">
        <f t="shared" si="221"/>
        <v>2.4081878386514877E-3</v>
      </c>
      <c r="K1446" s="1">
        <f t="shared" si="222"/>
        <v>-2.144912222860615E-4</v>
      </c>
      <c r="L1446" s="15">
        <f t="shared" si="223"/>
        <v>2.622679060937549E-3</v>
      </c>
      <c r="M1446" s="19" t="str">
        <f t="shared" si="227"/>
        <v>Compra</v>
      </c>
      <c r="N1446" s="10">
        <f t="shared" si="228"/>
        <v>2.4081878386514877E-3</v>
      </c>
      <c r="O1446" s="5">
        <f t="shared" si="226"/>
        <v>0.31102409032345257</v>
      </c>
      <c r="P1446" s="5"/>
      <c r="Q1446" s="5"/>
      <c r="R1446" s="5"/>
    </row>
    <row r="1447" spans="1:18" x14ac:dyDescent="0.25">
      <c r="A1447" s="3">
        <v>40627</v>
      </c>
      <c r="B1447" s="1">
        <v>1660</v>
      </c>
      <c r="C1447" s="1">
        <v>1665</v>
      </c>
      <c r="D1447" s="1">
        <v>1657.5</v>
      </c>
      <c r="E1447" s="1">
        <v>1665</v>
      </c>
      <c r="F1447" s="10">
        <f t="shared" si="224"/>
        <v>2.4081878386514877E-3</v>
      </c>
      <c r="G1447" s="1">
        <f t="shared" si="229"/>
        <v>-0.26817158693044396</v>
      </c>
      <c r="H1447" s="15">
        <f t="shared" si="225"/>
        <v>-2.1027335536196734E-3</v>
      </c>
      <c r="I1447" s="10">
        <f t="shared" si="220"/>
        <v>3.0120481927711218E-3</v>
      </c>
      <c r="J1447" s="15">
        <f t="shared" si="221"/>
        <v>-9.009009009008917E-4</v>
      </c>
      <c r="K1447" s="1">
        <f t="shared" si="222"/>
        <v>-4.6089143354486321E-5</v>
      </c>
      <c r="L1447" s="15">
        <f t="shared" si="223"/>
        <v>-8.5481175754640541E-4</v>
      </c>
      <c r="M1447" s="19" t="str">
        <f t="shared" si="227"/>
        <v>Venda</v>
      </c>
      <c r="N1447" s="10">
        <f t="shared" si="228"/>
        <v>9.009009009008917E-4</v>
      </c>
      <c r="O1447" s="5">
        <f t="shared" si="226"/>
        <v>0.31192499122435347</v>
      </c>
      <c r="P1447" s="5"/>
      <c r="Q1447" s="5"/>
      <c r="R1447" s="5"/>
    </row>
    <row r="1448" spans="1:18" x14ac:dyDescent="0.25">
      <c r="A1448" s="3">
        <v>40630</v>
      </c>
      <c r="B1448" s="1">
        <v>1663</v>
      </c>
      <c r="C1448" s="1">
        <v>1665.5</v>
      </c>
      <c r="D1448" s="1">
        <v>1660</v>
      </c>
      <c r="E1448" s="1">
        <v>1663.5</v>
      </c>
      <c r="F1448" s="10">
        <f t="shared" si="224"/>
        <v>-9.009009009008917E-4</v>
      </c>
      <c r="G1448" s="1">
        <f t="shared" si="229"/>
        <v>-0.44375345927770066</v>
      </c>
      <c r="H1448" s="15">
        <f t="shared" si="225"/>
        <v>2.4081878386514877E-3</v>
      </c>
      <c r="I1448" s="10">
        <f t="shared" si="220"/>
        <v>3.0066145520146748E-4</v>
      </c>
      <c r="J1448" s="15">
        <f t="shared" si="221"/>
        <v>-9.6182747219717424E-3</v>
      </c>
      <c r="K1448" s="1">
        <f t="shared" si="222"/>
        <v>-3.6177546531209885E-4</v>
      </c>
      <c r="L1448" s="15">
        <f t="shared" si="223"/>
        <v>-9.2564992566596428E-3</v>
      </c>
      <c r="M1448" s="19" t="str">
        <f t="shared" si="227"/>
        <v>Compra</v>
      </c>
      <c r="N1448" s="10">
        <f t="shared" si="228"/>
        <v>-9.6182747219717424E-3</v>
      </c>
      <c r="O1448" s="5">
        <f t="shared" si="226"/>
        <v>0.30230671650238172</v>
      </c>
      <c r="P1448" s="5"/>
      <c r="Q1448" s="5"/>
      <c r="R1448" s="5"/>
    </row>
    <row r="1449" spans="1:18" x14ac:dyDescent="0.25">
      <c r="A1449" s="3">
        <v>40631</v>
      </c>
      <c r="B1449" s="1">
        <v>1665</v>
      </c>
      <c r="C1449" s="1">
        <v>1665</v>
      </c>
      <c r="D1449" s="1">
        <v>1647</v>
      </c>
      <c r="E1449" s="1">
        <v>1647.5</v>
      </c>
      <c r="F1449" s="10">
        <f t="shared" si="224"/>
        <v>-9.6182747219717424E-3</v>
      </c>
      <c r="G1449" s="1">
        <f t="shared" si="229"/>
        <v>-0.4316980096194194</v>
      </c>
      <c r="H1449" s="15">
        <f t="shared" si="225"/>
        <v>-9.009009009008917E-4</v>
      </c>
      <c r="I1449" s="10">
        <f t="shared" si="220"/>
        <v>-1.0510510510510551E-2</v>
      </c>
      <c r="J1449" s="15">
        <f t="shared" si="221"/>
        <v>-1.1532625189681345E-2</v>
      </c>
      <c r="K1449" s="1">
        <f t="shared" si="222"/>
        <v>1.8122871163430915E-4</v>
      </c>
      <c r="L1449" s="15">
        <f t="shared" si="223"/>
        <v>-1.1713853901315654E-2</v>
      </c>
      <c r="M1449" s="19" t="str">
        <f t="shared" si="227"/>
        <v>Compra</v>
      </c>
      <c r="N1449" s="10">
        <f t="shared" si="228"/>
        <v>-1.1532625189681345E-2</v>
      </c>
      <c r="O1449" s="5">
        <f t="shared" si="226"/>
        <v>0.29077409131270038</v>
      </c>
      <c r="P1449" s="5"/>
      <c r="Q1449" s="5"/>
      <c r="R1449" s="5"/>
    </row>
    <row r="1450" spans="1:18" x14ac:dyDescent="0.25">
      <c r="A1450" s="3">
        <v>40632</v>
      </c>
      <c r="B1450" s="1">
        <v>1645</v>
      </c>
      <c r="C1450" s="1">
        <v>1645</v>
      </c>
      <c r="D1450" s="1">
        <v>1627</v>
      </c>
      <c r="E1450" s="1">
        <v>1628.5</v>
      </c>
      <c r="F1450" s="10">
        <f t="shared" si="224"/>
        <v>-1.1532625189681345E-2</v>
      </c>
      <c r="G1450" s="1">
        <f t="shared" si="229"/>
        <v>0.80399249544947038</v>
      </c>
      <c r="H1450" s="15">
        <f t="shared" si="225"/>
        <v>-9.6182747219717424E-3</v>
      </c>
      <c r="I1450" s="10">
        <f t="shared" si="220"/>
        <v>-1.003039513677817E-2</v>
      </c>
      <c r="J1450" s="15">
        <f t="shared" si="221"/>
        <v>-3.0703101013207501E-4</v>
      </c>
      <c r="K1450" s="1">
        <f t="shared" si="222"/>
        <v>8.224654258612075E-4</v>
      </c>
      <c r="L1450" s="15">
        <f t="shared" si="223"/>
        <v>-1.1294964359932825E-3</v>
      </c>
      <c r="M1450" s="19" t="str">
        <f t="shared" si="227"/>
        <v>Compra</v>
      </c>
      <c r="N1450" s="10">
        <f t="shared" si="228"/>
        <v>-3.0703101013207501E-4</v>
      </c>
      <c r="O1450" s="5">
        <f t="shared" si="226"/>
        <v>0.2904670603025683</v>
      </c>
      <c r="P1450" s="5"/>
      <c r="Q1450" s="5"/>
      <c r="R1450" s="5"/>
    </row>
    <row r="1451" spans="1:18" x14ac:dyDescent="0.25">
      <c r="A1451" s="3">
        <v>40633</v>
      </c>
      <c r="B1451" s="1">
        <v>1623</v>
      </c>
      <c r="C1451" s="1">
        <v>1628.5</v>
      </c>
      <c r="D1451" s="1">
        <v>1621.5</v>
      </c>
      <c r="E1451" s="1">
        <v>1628</v>
      </c>
      <c r="F1451" s="10">
        <f t="shared" si="224"/>
        <v>-3.0703101013207501E-4</v>
      </c>
      <c r="G1451" s="1">
        <f t="shared" si="229"/>
        <v>0.2051634130305881</v>
      </c>
      <c r="H1451" s="15">
        <f t="shared" si="225"/>
        <v>-1.1532625189681345E-2</v>
      </c>
      <c r="I1451" s="10">
        <f t="shared" si="220"/>
        <v>3.0807147258162804E-3</v>
      </c>
      <c r="J1451" s="15">
        <f t="shared" si="221"/>
        <v>-7.9852579852579542E-3</v>
      </c>
      <c r="K1451" s="1">
        <f t="shared" si="222"/>
        <v>7.3590093813694936E-4</v>
      </c>
      <c r="L1451" s="15">
        <f t="shared" si="223"/>
        <v>-8.7211589233949036E-3</v>
      </c>
      <c r="M1451" s="19" t="str">
        <f t="shared" si="227"/>
        <v>Compra</v>
      </c>
      <c r="N1451" s="10">
        <f t="shared" si="228"/>
        <v>-7.9852579852579542E-3</v>
      </c>
      <c r="O1451" s="5">
        <f t="shared" si="226"/>
        <v>0.28248180231731035</v>
      </c>
      <c r="P1451" s="5"/>
      <c r="Q1451" s="5"/>
      <c r="R1451" s="5"/>
    </row>
    <row r="1452" spans="1:18" x14ac:dyDescent="0.25">
      <c r="A1452" s="3">
        <v>40634</v>
      </c>
      <c r="B1452" s="1">
        <v>1638</v>
      </c>
      <c r="C1452" s="1">
        <v>1638.5</v>
      </c>
      <c r="D1452" s="1">
        <v>1612</v>
      </c>
      <c r="E1452" s="1">
        <v>1615</v>
      </c>
      <c r="F1452" s="10">
        <f t="shared" si="224"/>
        <v>-7.9852579852579542E-3</v>
      </c>
      <c r="G1452" s="1">
        <f t="shared" si="229"/>
        <v>1.5302176570062357E-2</v>
      </c>
      <c r="H1452" s="15">
        <f t="shared" si="225"/>
        <v>-3.0703101013207501E-4</v>
      </c>
      <c r="I1452" s="10">
        <f t="shared" si="220"/>
        <v>-1.4041514041513992E-2</v>
      </c>
      <c r="J1452" s="15">
        <f t="shared" si="221"/>
        <v>-3.0959752321979561E-4</v>
      </c>
      <c r="K1452" s="1">
        <f t="shared" si="222"/>
        <v>1.7195024128668747E-4</v>
      </c>
      <c r="L1452" s="15">
        <f t="shared" si="223"/>
        <v>-4.8154776450648311E-4</v>
      </c>
      <c r="M1452" s="19" t="str">
        <f t="shared" si="227"/>
        <v>Compra</v>
      </c>
      <c r="N1452" s="10">
        <f t="shared" si="228"/>
        <v>-3.0959752321979561E-4</v>
      </c>
      <c r="O1452" s="5">
        <f t="shared" si="226"/>
        <v>0.28217220479409055</v>
      </c>
      <c r="P1452" s="5"/>
      <c r="Q1452" s="5"/>
      <c r="R1452" s="5"/>
    </row>
    <row r="1453" spans="1:18" x14ac:dyDescent="0.25">
      <c r="A1453" s="3">
        <v>40637</v>
      </c>
      <c r="B1453" s="1">
        <v>1615</v>
      </c>
      <c r="C1453" s="1">
        <v>1626</v>
      </c>
      <c r="D1453" s="1">
        <v>1612</v>
      </c>
      <c r="E1453" s="1">
        <v>1614.5</v>
      </c>
      <c r="F1453" s="10">
        <f t="shared" si="224"/>
        <v>-3.0959752321979561E-4</v>
      </c>
      <c r="G1453" s="1">
        <f t="shared" si="229"/>
        <v>-0.49524001492084185</v>
      </c>
      <c r="H1453" s="15">
        <f t="shared" si="225"/>
        <v>-7.9852579852579542E-3</v>
      </c>
      <c r="I1453" s="10">
        <f t="shared" si="220"/>
        <v>-3.0959752321979561E-4</v>
      </c>
      <c r="J1453" s="15">
        <f t="shared" si="221"/>
        <v>6.1938680706097315E-4</v>
      </c>
      <c r="K1453" s="1">
        <f t="shared" si="222"/>
        <v>5.6786093139251596E-4</v>
      </c>
      <c r="L1453" s="15">
        <f t="shared" si="223"/>
        <v>5.1525875668457198E-5</v>
      </c>
      <c r="M1453" s="19" t="str">
        <f t="shared" si="227"/>
        <v>Compra</v>
      </c>
      <c r="N1453" s="10">
        <f t="shared" si="228"/>
        <v>6.1938680706097315E-4</v>
      </c>
      <c r="O1453" s="5">
        <f t="shared" si="226"/>
        <v>0.28279159160115153</v>
      </c>
      <c r="P1453" s="5"/>
      <c r="Q1453" s="5"/>
      <c r="R1453" s="5"/>
    </row>
    <row r="1454" spans="1:18" x14ac:dyDescent="0.25">
      <c r="A1454" s="3">
        <v>40638</v>
      </c>
      <c r="B1454" s="1">
        <v>1618</v>
      </c>
      <c r="C1454" s="1">
        <v>1620</v>
      </c>
      <c r="D1454" s="1">
        <v>1613</v>
      </c>
      <c r="E1454" s="1">
        <v>1615.5</v>
      </c>
      <c r="F1454" s="10">
        <f t="shared" si="224"/>
        <v>6.1938680706097315E-4</v>
      </c>
      <c r="G1454" s="1">
        <f t="shared" si="229"/>
        <v>2.7318090671784149E-2</v>
      </c>
      <c r="H1454" s="15">
        <f t="shared" si="225"/>
        <v>-3.0959752321979561E-4</v>
      </c>
      <c r="I1454" s="10">
        <f t="shared" si="220"/>
        <v>-1.5451174289246028E-3</v>
      </c>
      <c r="J1454" s="15">
        <f t="shared" si="221"/>
        <v>4.3330238316310332E-3</v>
      </c>
      <c r="K1454" s="1">
        <f t="shared" si="222"/>
        <v>-1.2267775292016617E-4</v>
      </c>
      <c r="L1454" s="15">
        <f t="shared" si="223"/>
        <v>4.4557015845511994E-3</v>
      </c>
      <c r="M1454" s="19" t="str">
        <f t="shared" si="227"/>
        <v>Venda</v>
      </c>
      <c r="N1454" s="10">
        <f t="shared" si="228"/>
        <v>-4.3330238316310332E-3</v>
      </c>
      <c r="O1454" s="5">
        <f t="shared" si="226"/>
        <v>0.27845856776952049</v>
      </c>
      <c r="P1454" s="5"/>
      <c r="Q1454" s="5"/>
      <c r="R1454" s="5"/>
    </row>
    <row r="1455" spans="1:18" x14ac:dyDescent="0.25">
      <c r="A1455" s="3">
        <v>40639</v>
      </c>
      <c r="B1455" s="1">
        <v>1609</v>
      </c>
      <c r="C1455" s="1">
        <v>1622.5</v>
      </c>
      <c r="D1455" s="1">
        <v>1606.5</v>
      </c>
      <c r="E1455" s="1">
        <v>1622.5</v>
      </c>
      <c r="F1455" s="10">
        <f t="shared" si="224"/>
        <v>4.3330238316310332E-3</v>
      </c>
      <c r="G1455" s="1">
        <f t="shared" si="229"/>
        <v>-2.7127881725875283E-2</v>
      </c>
      <c r="H1455" s="15">
        <f t="shared" si="225"/>
        <v>6.1938680706097315E-4</v>
      </c>
      <c r="I1455" s="10">
        <f t="shared" si="220"/>
        <v>8.3903045369795315E-3</v>
      </c>
      <c r="J1455" s="15">
        <f t="shared" si="221"/>
        <v>-2.095531587057009E-2</v>
      </c>
      <c r="K1455" s="1">
        <f t="shared" si="222"/>
        <v>-4.3273690865104376E-4</v>
      </c>
      <c r="L1455" s="15">
        <f t="shared" si="223"/>
        <v>-2.0522578961919048E-2</v>
      </c>
      <c r="M1455" s="19" t="str">
        <f t="shared" si="227"/>
        <v>Venda</v>
      </c>
      <c r="N1455" s="10">
        <f t="shared" si="228"/>
        <v>2.095531587057009E-2</v>
      </c>
      <c r="O1455" s="5">
        <f t="shared" si="226"/>
        <v>0.29941388364009058</v>
      </c>
      <c r="P1455" s="5"/>
      <c r="Q1455" s="5"/>
      <c r="R1455" s="5"/>
    </row>
    <row r="1456" spans="1:18" x14ac:dyDescent="0.25">
      <c r="A1456" s="3">
        <v>40640</v>
      </c>
      <c r="B1456" s="1">
        <v>1606</v>
      </c>
      <c r="C1456" s="1">
        <v>1606</v>
      </c>
      <c r="D1456" s="1">
        <v>1585</v>
      </c>
      <c r="E1456" s="1">
        <v>1588.5</v>
      </c>
      <c r="F1456" s="10">
        <f t="shared" si="224"/>
        <v>-2.095531587057009E-2</v>
      </c>
      <c r="G1456" s="1">
        <f t="shared" si="229"/>
        <v>-1.2569220566067283</v>
      </c>
      <c r="H1456" s="15">
        <f t="shared" si="225"/>
        <v>4.3330238316310332E-3</v>
      </c>
      <c r="I1456" s="10">
        <f t="shared" si="220"/>
        <v>-1.089663760896642E-2</v>
      </c>
      <c r="J1456" s="15">
        <f t="shared" si="221"/>
        <v>-1.0701920050361968E-2</v>
      </c>
      <c r="K1456" s="1">
        <f t="shared" si="222"/>
        <v>-1.9396762115646494E-4</v>
      </c>
      <c r="L1456" s="15">
        <f t="shared" si="223"/>
        <v>-1.0507952429205504E-2</v>
      </c>
      <c r="M1456" s="19" t="str">
        <f t="shared" si="227"/>
        <v>Compra</v>
      </c>
      <c r="N1456" s="10">
        <f t="shared" si="228"/>
        <v>-1.0701920050361968E-2</v>
      </c>
      <c r="O1456" s="5">
        <f t="shared" si="226"/>
        <v>0.28871196358972862</v>
      </c>
      <c r="P1456" s="5"/>
      <c r="Q1456" s="5"/>
      <c r="R1456" s="5"/>
    </row>
    <row r="1457" spans="1:18" x14ac:dyDescent="0.25">
      <c r="A1457" s="3">
        <v>40641</v>
      </c>
      <c r="B1457" s="1">
        <v>1575.5</v>
      </c>
      <c r="C1457" s="1">
        <v>1581.5</v>
      </c>
      <c r="D1457" s="1">
        <v>1570</v>
      </c>
      <c r="E1457" s="1">
        <v>1571.5</v>
      </c>
      <c r="F1457" s="10">
        <f t="shared" si="224"/>
        <v>-1.0701920050361968E-2</v>
      </c>
      <c r="G1457" s="1">
        <f t="shared" si="229"/>
        <v>1.7691353014782234E-2</v>
      </c>
      <c r="H1457" s="15">
        <f t="shared" si="225"/>
        <v>-2.095531587057009E-2</v>
      </c>
      <c r="I1457" s="10">
        <f t="shared" si="220"/>
        <v>-2.5388765471279218E-3</v>
      </c>
      <c r="J1457" s="15">
        <f t="shared" si="221"/>
        <v>8.5905186127903654E-3</v>
      </c>
      <c r="K1457" s="1">
        <f t="shared" si="222"/>
        <v>1.7104889613929542E-3</v>
      </c>
      <c r="L1457" s="15">
        <f t="shared" si="223"/>
        <v>6.880029651397411E-3</v>
      </c>
      <c r="M1457" s="19" t="str">
        <f t="shared" si="227"/>
        <v>Compra</v>
      </c>
      <c r="N1457" s="10">
        <f t="shared" si="228"/>
        <v>8.5905186127903654E-3</v>
      </c>
      <c r="O1457" s="5">
        <f t="shared" si="226"/>
        <v>0.29730248220251898</v>
      </c>
      <c r="P1457" s="5"/>
      <c r="Q1457" s="5"/>
      <c r="R1457" s="5"/>
    </row>
    <row r="1458" spans="1:18" x14ac:dyDescent="0.25">
      <c r="A1458" s="3">
        <v>40644</v>
      </c>
      <c r="B1458" s="1">
        <v>1575</v>
      </c>
      <c r="C1458" s="1">
        <v>1586.5</v>
      </c>
      <c r="D1458" s="1">
        <v>1574.5</v>
      </c>
      <c r="E1458" s="1">
        <v>1585</v>
      </c>
      <c r="F1458" s="10">
        <f t="shared" si="224"/>
        <v>8.5905186127903654E-3</v>
      </c>
      <c r="G1458" s="1">
        <f t="shared" si="229"/>
        <v>-0.12612627819097327</v>
      </c>
      <c r="H1458" s="15">
        <f t="shared" si="225"/>
        <v>-1.0701920050361968E-2</v>
      </c>
      <c r="I1458" s="10">
        <f t="shared" si="220"/>
        <v>6.3492063492063266E-3</v>
      </c>
      <c r="J1458" s="15">
        <f t="shared" si="221"/>
        <v>8.2018927444795775E-3</v>
      </c>
      <c r="K1458" s="1">
        <f t="shared" si="222"/>
        <v>6.1611220725406302E-4</v>
      </c>
      <c r="L1458" s="15">
        <f t="shared" si="223"/>
        <v>7.5857805372255144E-3</v>
      </c>
      <c r="M1458" s="19" t="str">
        <f t="shared" si="227"/>
        <v>Compra</v>
      </c>
      <c r="N1458" s="10">
        <f t="shared" si="228"/>
        <v>8.2018927444795775E-3</v>
      </c>
      <c r="O1458" s="5">
        <f t="shared" si="226"/>
        <v>0.30550437494699856</v>
      </c>
      <c r="P1458" s="5"/>
      <c r="Q1458" s="5"/>
      <c r="R1458" s="5"/>
    </row>
    <row r="1459" spans="1:18" x14ac:dyDescent="0.25">
      <c r="A1459" s="3">
        <v>40645</v>
      </c>
      <c r="B1459" s="1">
        <v>1587.5</v>
      </c>
      <c r="C1459" s="1">
        <v>1598</v>
      </c>
      <c r="D1459" s="1">
        <v>1578</v>
      </c>
      <c r="E1459" s="1">
        <v>1598</v>
      </c>
      <c r="F1459" s="10">
        <f t="shared" si="224"/>
        <v>8.2018927444795775E-3</v>
      </c>
      <c r="G1459" s="1">
        <f t="shared" si="229"/>
        <v>0.13169715241490992</v>
      </c>
      <c r="H1459" s="15">
        <f t="shared" si="225"/>
        <v>8.5905186127903654E-3</v>
      </c>
      <c r="I1459" s="10">
        <f t="shared" si="220"/>
        <v>6.6141732283464538E-3</v>
      </c>
      <c r="J1459" s="15">
        <f t="shared" si="221"/>
        <v>-6.2578222778473247E-3</v>
      </c>
      <c r="K1459" s="1">
        <f t="shared" si="222"/>
        <v>-1.1037005108019836E-3</v>
      </c>
      <c r="L1459" s="15">
        <f t="shared" si="223"/>
        <v>-5.1541217670453415E-3</v>
      </c>
      <c r="M1459" s="19" t="str">
        <f t="shared" si="227"/>
        <v>Venda</v>
      </c>
      <c r="N1459" s="10">
        <f t="shared" si="228"/>
        <v>6.2578222778473247E-3</v>
      </c>
      <c r="O1459" s="5">
        <f t="shared" si="226"/>
        <v>0.31176219722484588</v>
      </c>
      <c r="P1459" s="5"/>
      <c r="Q1459" s="5"/>
      <c r="R1459" s="5"/>
    </row>
    <row r="1460" spans="1:18" x14ac:dyDescent="0.25">
      <c r="A1460" s="3">
        <v>40646</v>
      </c>
      <c r="B1460" s="1">
        <v>1587</v>
      </c>
      <c r="C1460" s="1">
        <v>1599.5</v>
      </c>
      <c r="D1460" s="1">
        <v>1583.5</v>
      </c>
      <c r="E1460" s="1">
        <v>1588</v>
      </c>
      <c r="F1460" s="10">
        <f t="shared" si="224"/>
        <v>-6.2578222778473247E-3</v>
      </c>
      <c r="G1460" s="1">
        <f t="shared" si="229"/>
        <v>2.3387015977689454E-2</v>
      </c>
      <c r="H1460" s="15">
        <f t="shared" si="225"/>
        <v>8.2018927444795775E-3</v>
      </c>
      <c r="I1460" s="10">
        <f t="shared" si="220"/>
        <v>6.3011972274740202E-4</v>
      </c>
      <c r="J1460" s="15">
        <f t="shared" si="221"/>
        <v>-1.5743073047859157E-3</v>
      </c>
      <c r="K1460" s="1">
        <f t="shared" si="222"/>
        <v>-9.1922057486007556E-4</v>
      </c>
      <c r="L1460" s="15">
        <f t="shared" si="223"/>
        <v>-6.5508672992584018E-4</v>
      </c>
      <c r="M1460" s="19" t="str">
        <f t="shared" si="227"/>
        <v>Compra</v>
      </c>
      <c r="N1460" s="10">
        <f t="shared" si="228"/>
        <v>-1.5743073047859157E-3</v>
      </c>
      <c r="O1460" s="5">
        <f t="shared" si="226"/>
        <v>0.31018788992005997</v>
      </c>
      <c r="P1460" s="5"/>
      <c r="Q1460" s="5"/>
      <c r="R1460" s="5"/>
    </row>
    <row r="1461" spans="1:18" x14ac:dyDescent="0.25">
      <c r="A1461" s="3">
        <v>40647</v>
      </c>
      <c r="B1461" s="1">
        <v>1592.5</v>
      </c>
      <c r="C1461" s="1">
        <v>1593</v>
      </c>
      <c r="D1461" s="1">
        <v>1580</v>
      </c>
      <c r="E1461" s="1">
        <v>1585.5</v>
      </c>
      <c r="F1461" s="10">
        <f t="shared" si="224"/>
        <v>-1.5743073047859157E-3</v>
      </c>
      <c r="G1461" s="1">
        <f t="shared" si="229"/>
        <v>0.23881698579224273</v>
      </c>
      <c r="H1461" s="15">
        <f t="shared" si="225"/>
        <v>-6.2578222778473247E-3</v>
      </c>
      <c r="I1461" s="10">
        <f t="shared" si="220"/>
        <v>-4.39560439560438E-3</v>
      </c>
      <c r="J1461" s="15">
        <f t="shared" si="221"/>
        <v>-5.3610848312835024E-3</v>
      </c>
      <c r="K1461" s="1">
        <f t="shared" si="222"/>
        <v>4.4645891760729164E-4</v>
      </c>
      <c r="L1461" s="15">
        <f t="shared" si="223"/>
        <v>-5.8075437488907941E-3</v>
      </c>
      <c r="M1461" s="19" t="str">
        <f t="shared" si="227"/>
        <v>Compra</v>
      </c>
      <c r="N1461" s="10">
        <f t="shared" si="228"/>
        <v>-5.3610848312835024E-3</v>
      </c>
      <c r="O1461" s="5">
        <f t="shared" si="226"/>
        <v>0.30482680508877646</v>
      </c>
      <c r="P1461" s="5"/>
      <c r="Q1461" s="5"/>
      <c r="R1461" s="5"/>
    </row>
    <row r="1462" spans="1:18" x14ac:dyDescent="0.25">
      <c r="A1462" s="3">
        <v>40648</v>
      </c>
      <c r="B1462" s="1">
        <v>1580</v>
      </c>
      <c r="C1462" s="1">
        <v>1583.5</v>
      </c>
      <c r="D1462" s="1">
        <v>1574</v>
      </c>
      <c r="E1462" s="1">
        <v>1577</v>
      </c>
      <c r="F1462" s="10">
        <f t="shared" si="224"/>
        <v>-5.3610848312835024E-3</v>
      </c>
      <c r="G1462" s="1">
        <f t="shared" si="229"/>
        <v>-0.17953969625368441</v>
      </c>
      <c r="H1462" s="15">
        <f t="shared" si="225"/>
        <v>-1.5743073047859157E-3</v>
      </c>
      <c r="I1462" s="10">
        <f t="shared" si="220"/>
        <v>-1.8987341772152E-3</v>
      </c>
      <c r="J1462" s="15">
        <f t="shared" si="221"/>
        <v>8.8776157260621602E-3</v>
      </c>
      <c r="K1462" s="1">
        <f t="shared" si="222"/>
        <v>1.507455617634782E-5</v>
      </c>
      <c r="L1462" s="15">
        <f t="shared" si="223"/>
        <v>8.8625411698858118E-3</v>
      </c>
      <c r="M1462" s="19" t="str">
        <f t="shared" si="227"/>
        <v>Compra</v>
      </c>
      <c r="N1462" s="10">
        <f t="shared" si="228"/>
        <v>8.8776157260621602E-3</v>
      </c>
      <c r="O1462" s="5">
        <f t="shared" si="226"/>
        <v>0.31370442081483862</v>
      </c>
      <c r="P1462" s="5"/>
      <c r="Q1462" s="5"/>
      <c r="R1462" s="5"/>
    </row>
    <row r="1463" spans="1:18" x14ac:dyDescent="0.25">
      <c r="A1463" s="3">
        <v>40651</v>
      </c>
      <c r="B1463" s="1">
        <v>1586.5</v>
      </c>
      <c r="C1463" s="1">
        <v>1600.5</v>
      </c>
      <c r="D1463" s="1">
        <v>1567.5</v>
      </c>
      <c r="E1463" s="1">
        <v>1591</v>
      </c>
      <c r="F1463" s="10">
        <f t="shared" si="224"/>
        <v>8.8776157260621602E-3</v>
      </c>
      <c r="G1463" s="1">
        <f t="shared" si="229"/>
        <v>-6.2085010888450282E-2</v>
      </c>
      <c r="H1463" s="15">
        <f t="shared" si="225"/>
        <v>-5.3610848312835024E-3</v>
      </c>
      <c r="I1463" s="10">
        <f t="shared" si="220"/>
        <v>2.8364323983611772E-3</v>
      </c>
      <c r="J1463" s="15">
        <f t="shared" si="221"/>
        <v>-9.1137649277184263E-3</v>
      </c>
      <c r="K1463" s="1">
        <f t="shared" si="222"/>
        <v>2.2497132830784486E-4</v>
      </c>
      <c r="L1463" s="15">
        <f t="shared" si="223"/>
        <v>-9.3387362560262716E-3</v>
      </c>
      <c r="M1463" s="19" t="str">
        <f t="shared" si="227"/>
        <v>Compra</v>
      </c>
      <c r="N1463" s="10">
        <f t="shared" si="228"/>
        <v>-9.1137649277184263E-3</v>
      </c>
      <c r="O1463" s="5">
        <f t="shared" si="226"/>
        <v>0.3045906558871202</v>
      </c>
      <c r="P1463" s="5"/>
      <c r="Q1463" s="5"/>
      <c r="R1463" s="5"/>
    </row>
    <row r="1464" spans="1:18" x14ac:dyDescent="0.25">
      <c r="A1464" s="3">
        <v>40652</v>
      </c>
      <c r="B1464" s="1">
        <v>1584.5</v>
      </c>
      <c r="C1464" s="1">
        <v>1586</v>
      </c>
      <c r="D1464" s="1">
        <v>1574.5</v>
      </c>
      <c r="E1464" s="1">
        <v>1576.5</v>
      </c>
      <c r="F1464" s="10">
        <f t="shared" si="224"/>
        <v>-9.1137649277184263E-3</v>
      </c>
      <c r="G1464" s="1">
        <f t="shared" si="229"/>
        <v>-0.70791124378717241</v>
      </c>
      <c r="H1464" s="15">
        <f t="shared" si="225"/>
        <v>8.8776157260621602E-3</v>
      </c>
      <c r="I1464" s="10">
        <f t="shared" si="220"/>
        <v>-5.0489113284948317E-3</v>
      </c>
      <c r="J1464" s="15">
        <f t="shared" si="221"/>
        <v>-6.6603235014272011E-3</v>
      </c>
      <c r="K1464" s="1">
        <f t="shared" si="222"/>
        <v>-7.7906630002827406E-4</v>
      </c>
      <c r="L1464" s="15">
        <f t="shared" si="223"/>
        <v>-5.881257201398927E-3</v>
      </c>
      <c r="M1464" s="19" t="str">
        <f t="shared" si="227"/>
        <v>Compra</v>
      </c>
      <c r="N1464" s="10">
        <f t="shared" si="228"/>
        <v>-6.6603235014272011E-3</v>
      </c>
      <c r="O1464" s="5">
        <f t="shared" si="226"/>
        <v>0.297930332385693</v>
      </c>
      <c r="P1464" s="5"/>
      <c r="Q1464" s="5"/>
      <c r="R1464" s="5"/>
    </row>
    <row r="1465" spans="1:18" x14ac:dyDescent="0.25">
      <c r="A1465" s="3">
        <v>40653</v>
      </c>
      <c r="B1465" s="1">
        <v>1564.5</v>
      </c>
      <c r="C1465" s="1">
        <v>1584</v>
      </c>
      <c r="D1465" s="1">
        <v>1563</v>
      </c>
      <c r="E1465" s="1">
        <v>1566</v>
      </c>
      <c r="F1465" s="10">
        <f t="shared" si="224"/>
        <v>-6.6603235014272011E-3</v>
      </c>
      <c r="G1465" s="1">
        <f t="shared" si="229"/>
        <v>-0.44173210790410639</v>
      </c>
      <c r="H1465" s="15">
        <f t="shared" si="225"/>
        <v>-9.1137649277184263E-3</v>
      </c>
      <c r="I1465" s="10">
        <f t="shared" si="220"/>
        <v>9.5877277085332224E-4</v>
      </c>
      <c r="J1465" s="15">
        <f t="shared" si="221"/>
        <v>2.234993614304015E-3</v>
      </c>
      <c r="K1465" s="1">
        <f t="shared" si="222"/>
        <v>6.3210264917781605E-4</v>
      </c>
      <c r="L1465" s="15">
        <f t="shared" si="223"/>
        <v>1.6028909651261991E-3</v>
      </c>
      <c r="M1465" s="19" t="str">
        <f t="shared" si="227"/>
        <v>Compra</v>
      </c>
      <c r="N1465" s="10">
        <f t="shared" si="228"/>
        <v>2.234993614304015E-3</v>
      </c>
      <c r="O1465" s="5">
        <f t="shared" si="226"/>
        <v>0.30016532599999701</v>
      </c>
      <c r="P1465" s="5"/>
      <c r="Q1465" s="5"/>
      <c r="R1465" s="5"/>
    </row>
    <row r="1466" spans="1:18" x14ac:dyDescent="0.25">
      <c r="A1466" s="3">
        <v>40658</v>
      </c>
      <c r="B1466" s="1">
        <v>1562</v>
      </c>
      <c r="C1466" s="1">
        <v>1576.5</v>
      </c>
      <c r="D1466" s="1">
        <v>1562</v>
      </c>
      <c r="E1466" s="1">
        <v>1569.5</v>
      </c>
      <c r="F1466" s="10">
        <f t="shared" si="224"/>
        <v>2.234993614304015E-3</v>
      </c>
      <c r="G1466" s="1">
        <f t="shared" si="229"/>
        <v>-0.51194516856336314</v>
      </c>
      <c r="H1466" s="15">
        <f t="shared" si="225"/>
        <v>-6.6603235014272011E-3</v>
      </c>
      <c r="I1466" s="10">
        <f t="shared" si="220"/>
        <v>4.8015364916773606E-3</v>
      </c>
      <c r="J1466" s="15">
        <f t="shared" si="221"/>
        <v>-4.7785919082510286E-3</v>
      </c>
      <c r="K1466" s="1">
        <f t="shared" si="222"/>
        <v>3.3312225392761747E-4</v>
      </c>
      <c r="L1466" s="15">
        <f t="shared" si="223"/>
        <v>-5.1117141621786462E-3</v>
      </c>
      <c r="M1466" s="19" t="str">
        <f t="shared" si="227"/>
        <v>Compra</v>
      </c>
      <c r="N1466" s="10">
        <f t="shared" si="228"/>
        <v>-4.7785919082510286E-3</v>
      </c>
      <c r="O1466" s="5">
        <f t="shared" si="226"/>
        <v>0.29538673409174598</v>
      </c>
      <c r="P1466" s="5"/>
      <c r="Q1466" s="5"/>
      <c r="R1466" s="5"/>
    </row>
    <row r="1467" spans="1:18" x14ac:dyDescent="0.25">
      <c r="A1467" s="3">
        <v>40659</v>
      </c>
      <c r="B1467" s="1">
        <v>1566</v>
      </c>
      <c r="C1467" s="1">
        <v>1568</v>
      </c>
      <c r="D1467" s="1">
        <v>1561</v>
      </c>
      <c r="E1467" s="1">
        <v>1562</v>
      </c>
      <c r="F1467" s="10">
        <f t="shared" si="224"/>
        <v>-4.7785919082510286E-3</v>
      </c>
      <c r="G1467" s="1">
        <f t="shared" si="229"/>
        <v>-0.51069135421726908</v>
      </c>
      <c r="H1467" s="15">
        <f t="shared" si="225"/>
        <v>2.234993614304015E-3</v>
      </c>
      <c r="I1467" s="10">
        <f t="shared" si="220"/>
        <v>-2.5542784163473664E-3</v>
      </c>
      <c r="J1467" s="15">
        <f t="shared" si="221"/>
        <v>1.280409731113874E-3</v>
      </c>
      <c r="K1467" s="1">
        <f t="shared" si="222"/>
        <v>-2.7345746176141693E-4</v>
      </c>
      <c r="L1467" s="15">
        <f t="shared" si="223"/>
        <v>1.5538671928752908E-3</v>
      </c>
      <c r="M1467" s="19" t="str">
        <f t="shared" si="227"/>
        <v>Compra</v>
      </c>
      <c r="N1467" s="10">
        <f t="shared" si="228"/>
        <v>1.280409731113874E-3</v>
      </c>
      <c r="O1467" s="5">
        <f t="shared" si="226"/>
        <v>0.29666714382285986</v>
      </c>
      <c r="P1467" s="5"/>
      <c r="Q1467" s="5"/>
      <c r="R1467" s="5"/>
    </row>
    <row r="1468" spans="1:18" x14ac:dyDescent="0.25">
      <c r="A1468" s="3">
        <v>40660</v>
      </c>
      <c r="B1468" s="1">
        <v>1558</v>
      </c>
      <c r="C1468" s="1">
        <v>1571.5</v>
      </c>
      <c r="D1468" s="1">
        <v>1557</v>
      </c>
      <c r="E1468" s="1">
        <v>1564</v>
      </c>
      <c r="F1468" s="10">
        <f t="shared" si="224"/>
        <v>1.280409731113874E-3</v>
      </c>
      <c r="G1468" s="1">
        <f t="shared" si="229"/>
        <v>-0.38873023235079968</v>
      </c>
      <c r="H1468" s="15">
        <f t="shared" si="225"/>
        <v>-4.7785919082510286E-3</v>
      </c>
      <c r="I1468" s="10">
        <f t="shared" si="220"/>
        <v>3.8510911424902705E-3</v>
      </c>
      <c r="J1468" s="15">
        <f t="shared" si="221"/>
        <v>9.2710997442455589E-3</v>
      </c>
      <c r="K1468" s="1">
        <f t="shared" si="222"/>
        <v>1.7949633070528305E-4</v>
      </c>
      <c r="L1468" s="15">
        <f t="shared" si="223"/>
        <v>9.0916034135402751E-3</v>
      </c>
      <c r="M1468" s="19" t="str">
        <f t="shared" si="227"/>
        <v>Compra</v>
      </c>
      <c r="N1468" s="10">
        <f t="shared" si="228"/>
        <v>9.2710997442455589E-3</v>
      </c>
      <c r="O1468" s="5">
        <f t="shared" si="226"/>
        <v>0.30593824356710542</v>
      </c>
      <c r="P1468" s="5"/>
      <c r="Q1468" s="5"/>
      <c r="R1468" s="5"/>
    </row>
    <row r="1469" spans="1:18" x14ac:dyDescent="0.25">
      <c r="A1469" s="3">
        <v>40661</v>
      </c>
      <c r="B1469" s="1">
        <v>1569</v>
      </c>
      <c r="C1469" s="1">
        <v>1592</v>
      </c>
      <c r="D1469" s="1">
        <v>1569</v>
      </c>
      <c r="E1469" s="1">
        <v>1578.5</v>
      </c>
      <c r="F1469" s="10">
        <f t="shared" si="224"/>
        <v>9.2710997442455589E-3</v>
      </c>
      <c r="G1469" s="1">
        <f t="shared" si="229"/>
        <v>0.46014216217152143</v>
      </c>
      <c r="H1469" s="15">
        <f t="shared" si="225"/>
        <v>1.280409731113874E-3</v>
      </c>
      <c r="I1469" s="10">
        <f t="shared" si="220"/>
        <v>6.0548119821541846E-3</v>
      </c>
      <c r="J1469" s="15">
        <f t="shared" si="221"/>
        <v>-2.8508077288564859E-3</v>
      </c>
      <c r="K1469" s="1">
        <f t="shared" si="222"/>
        <v>-4.7963016781486128E-4</v>
      </c>
      <c r="L1469" s="15">
        <f t="shared" si="223"/>
        <v>-2.3711775610416245E-3</v>
      </c>
      <c r="M1469" s="19" t="str">
        <f t="shared" si="227"/>
        <v>Venda</v>
      </c>
      <c r="N1469" s="10">
        <f t="shared" si="228"/>
        <v>2.8508077288564859E-3</v>
      </c>
      <c r="O1469" s="5">
        <f t="shared" si="226"/>
        <v>0.3087890512959619</v>
      </c>
      <c r="P1469" s="5"/>
      <c r="Q1469" s="5"/>
      <c r="R1469" s="5"/>
    </row>
    <row r="1470" spans="1:18" x14ac:dyDescent="0.25">
      <c r="A1470" s="3">
        <v>40662</v>
      </c>
      <c r="B1470" s="1">
        <v>1577</v>
      </c>
      <c r="C1470" s="1">
        <v>1579</v>
      </c>
      <c r="D1470" s="1">
        <v>1570.5</v>
      </c>
      <c r="E1470" s="1">
        <v>1574</v>
      </c>
      <c r="F1470" s="10">
        <f t="shared" si="224"/>
        <v>-2.8508077288564859E-3</v>
      </c>
      <c r="G1470" s="1">
        <f t="shared" si="229"/>
        <v>-0.29879455582872233</v>
      </c>
      <c r="H1470" s="15">
        <f t="shared" si="225"/>
        <v>9.2710997442455589E-3</v>
      </c>
      <c r="I1470" s="10">
        <f t="shared" si="220"/>
        <v>-1.9023462270133518E-3</v>
      </c>
      <c r="J1470" s="15">
        <f t="shared" si="221"/>
        <v>1.1435832274459878E-2</v>
      </c>
      <c r="K1470" s="1">
        <f t="shared" si="222"/>
        <v>-9.2435510700823547E-4</v>
      </c>
      <c r="L1470" s="15">
        <f t="shared" si="223"/>
        <v>1.2360187381468114E-2</v>
      </c>
      <c r="M1470" s="19" t="str">
        <f t="shared" si="227"/>
        <v>Compra</v>
      </c>
      <c r="N1470" s="10">
        <f t="shared" si="228"/>
        <v>1.1435832274459878E-2</v>
      </c>
      <c r="O1470" s="5">
        <f t="shared" si="226"/>
        <v>0.32022488357042178</v>
      </c>
      <c r="P1470" s="5"/>
      <c r="Q1470" s="5"/>
      <c r="R1470" s="5"/>
    </row>
    <row r="1471" spans="1:18" x14ac:dyDescent="0.25">
      <c r="A1471" s="3">
        <v>40665</v>
      </c>
      <c r="B1471" s="1">
        <v>1579</v>
      </c>
      <c r="C1471" s="1">
        <v>1593</v>
      </c>
      <c r="D1471" s="1">
        <v>1571.5</v>
      </c>
      <c r="E1471" s="1">
        <v>1592</v>
      </c>
      <c r="F1471" s="10">
        <f t="shared" si="224"/>
        <v>1.1435832274459878E-2</v>
      </c>
      <c r="G1471" s="1">
        <f t="shared" si="229"/>
        <v>-0.66622577749382628</v>
      </c>
      <c r="H1471" s="15">
        <f t="shared" si="225"/>
        <v>-2.8508077288564859E-3</v>
      </c>
      <c r="I1471" s="10">
        <f t="shared" si="220"/>
        <v>8.2330588980368269E-3</v>
      </c>
      <c r="J1471" s="15">
        <f t="shared" si="221"/>
        <v>1.570351758793942E-3</v>
      </c>
      <c r="K1471" s="1">
        <f t="shared" si="222"/>
        <v>-6.743669602268958E-5</v>
      </c>
      <c r="L1471" s="15">
        <f t="shared" si="223"/>
        <v>1.6377884548166315E-3</v>
      </c>
      <c r="M1471" s="19" t="str">
        <f t="shared" si="227"/>
        <v>Venda</v>
      </c>
      <c r="N1471" s="10">
        <f t="shared" si="228"/>
        <v>-1.570351758793942E-3</v>
      </c>
      <c r="O1471" s="5">
        <f t="shared" si="226"/>
        <v>0.31865453181162784</v>
      </c>
      <c r="P1471" s="5"/>
      <c r="Q1471" s="5"/>
      <c r="R1471" s="5"/>
    </row>
    <row r="1472" spans="1:18" x14ac:dyDescent="0.25">
      <c r="A1472" s="3">
        <v>40666</v>
      </c>
      <c r="B1472" s="1">
        <v>1595.5</v>
      </c>
      <c r="C1472" s="1">
        <v>1601.5</v>
      </c>
      <c r="D1472" s="1">
        <v>1588.5</v>
      </c>
      <c r="E1472" s="1">
        <v>1594.5</v>
      </c>
      <c r="F1472" s="10">
        <f t="shared" si="224"/>
        <v>1.570351758793942E-3</v>
      </c>
      <c r="G1472" s="1">
        <f t="shared" si="229"/>
        <v>-0.45546018358141155</v>
      </c>
      <c r="H1472" s="15">
        <f t="shared" si="225"/>
        <v>1.1435832274459878E-2</v>
      </c>
      <c r="I1472" s="10">
        <f t="shared" si="220"/>
        <v>-6.2676277029150018E-4</v>
      </c>
      <c r="J1472" s="15">
        <f t="shared" si="221"/>
        <v>2.1323298839761584E-2</v>
      </c>
      <c r="K1472" s="1">
        <f t="shared" si="222"/>
        <v>-1.129903776288993E-3</v>
      </c>
      <c r="L1472" s="15">
        <f t="shared" si="223"/>
        <v>2.2453202616050577E-2</v>
      </c>
      <c r="M1472" s="19" t="str">
        <f t="shared" si="227"/>
        <v>Compra</v>
      </c>
      <c r="N1472" s="10">
        <f t="shared" si="228"/>
        <v>2.1323298839761584E-2</v>
      </c>
      <c r="O1472" s="5">
        <f t="shared" si="226"/>
        <v>0.33997783065138942</v>
      </c>
      <c r="P1472" s="5"/>
      <c r="Q1472" s="5"/>
      <c r="R1472" s="5"/>
    </row>
    <row r="1473" spans="1:18" x14ac:dyDescent="0.25">
      <c r="A1473" s="3">
        <v>40667</v>
      </c>
      <c r="B1473" s="1">
        <v>1595</v>
      </c>
      <c r="C1473" s="1">
        <v>1628.5</v>
      </c>
      <c r="D1473" s="1">
        <v>1588.5</v>
      </c>
      <c r="E1473" s="1">
        <v>1628.5</v>
      </c>
      <c r="F1473" s="10">
        <f t="shared" si="224"/>
        <v>2.1323298839761584E-2</v>
      </c>
      <c r="G1473" s="1">
        <f t="shared" si="229"/>
        <v>-1.148513051485329</v>
      </c>
      <c r="H1473" s="15">
        <f t="shared" si="225"/>
        <v>1.570351758793942E-3</v>
      </c>
      <c r="I1473" s="10">
        <f t="shared" si="220"/>
        <v>2.1003134796238276E-2</v>
      </c>
      <c r="J1473" s="15">
        <f t="shared" si="221"/>
        <v>1.228124040528078E-3</v>
      </c>
      <c r="K1473" s="1">
        <f t="shared" si="222"/>
        <v>-7.1158397555545641E-4</v>
      </c>
      <c r="L1473" s="15">
        <f t="shared" si="223"/>
        <v>1.9397080160835343E-3</v>
      </c>
      <c r="M1473" s="19" t="str">
        <f t="shared" si="227"/>
        <v>Venda</v>
      </c>
      <c r="N1473" s="10">
        <f t="shared" si="228"/>
        <v>-1.228124040528078E-3</v>
      </c>
      <c r="O1473" s="5">
        <f t="shared" si="226"/>
        <v>0.33874970661086135</v>
      </c>
      <c r="P1473" s="5"/>
      <c r="Q1473" s="5"/>
      <c r="R1473" s="5"/>
    </row>
    <row r="1474" spans="1:18" x14ac:dyDescent="0.25">
      <c r="A1474" s="3">
        <v>40668</v>
      </c>
      <c r="B1474" s="1">
        <v>1629</v>
      </c>
      <c r="C1474" s="1">
        <v>1637.5</v>
      </c>
      <c r="D1474" s="1">
        <v>1619.5</v>
      </c>
      <c r="E1474" s="1">
        <v>1630.5</v>
      </c>
      <c r="F1474" s="10">
        <f t="shared" si="224"/>
        <v>1.228124040528078E-3</v>
      </c>
      <c r="G1474" s="1">
        <f t="shared" si="229"/>
        <v>-0.70866014698536639</v>
      </c>
      <c r="H1474" s="15">
        <f t="shared" si="225"/>
        <v>2.1323298839761584E-2</v>
      </c>
      <c r="I1474" s="10">
        <f t="shared" si="220"/>
        <v>9.2081031307555961E-4</v>
      </c>
      <c r="J1474" s="15">
        <f t="shared" si="221"/>
        <v>-4.5998160073597028E-3</v>
      </c>
      <c r="K1474" s="1">
        <f t="shared" si="222"/>
        <v>-2.0098045007081373E-3</v>
      </c>
      <c r="L1474" s="15">
        <f t="shared" si="223"/>
        <v>-2.5900115066515655E-3</v>
      </c>
      <c r="M1474" s="19" t="str">
        <f t="shared" si="227"/>
        <v>Compra</v>
      </c>
      <c r="N1474" s="10">
        <f t="shared" si="228"/>
        <v>-4.5998160073597028E-3</v>
      </c>
      <c r="O1474" s="5">
        <f t="shared" si="226"/>
        <v>0.33414989060350164</v>
      </c>
      <c r="P1474" s="5"/>
      <c r="Q1474" s="5"/>
      <c r="R1474" s="5"/>
    </row>
    <row r="1475" spans="1:18" x14ac:dyDescent="0.25">
      <c r="A1475" s="3">
        <v>40669</v>
      </c>
      <c r="B1475" s="1">
        <v>1626</v>
      </c>
      <c r="C1475" s="1">
        <v>1627.5</v>
      </c>
      <c r="D1475" s="1">
        <v>1609.5</v>
      </c>
      <c r="E1475" s="1">
        <v>1623</v>
      </c>
      <c r="F1475" s="10">
        <f t="shared" si="224"/>
        <v>-4.5998160073597028E-3</v>
      </c>
      <c r="G1475" s="1">
        <f t="shared" si="229"/>
        <v>-0.42523155580323191</v>
      </c>
      <c r="H1475" s="15">
        <f t="shared" si="225"/>
        <v>1.228124040528078E-3</v>
      </c>
      <c r="I1475" s="10">
        <f t="shared" ref="I1475:I1538" si="230">(E1475/B1475)-1</f>
        <v>-1.8450184501844769E-3</v>
      </c>
      <c r="J1475" s="15">
        <f t="shared" ref="J1475:J1538" si="231">F1476</f>
        <v>-3.0807147258160583E-4</v>
      </c>
      <c r="K1475" s="1">
        <f t="shared" ref="K1475:K1538" si="232">$U$17+G1475*$U$18+H1475*$U$19+I1475*$U$20</f>
        <v>-2.0960688537034809E-4</v>
      </c>
      <c r="L1475" s="15">
        <f t="shared" ref="L1475:L1538" si="233">J1475-K1475</f>
        <v>-9.8464587211257739E-5</v>
      </c>
      <c r="M1475" s="19" t="str">
        <f t="shared" si="227"/>
        <v>Compra</v>
      </c>
      <c r="N1475" s="10">
        <f t="shared" si="228"/>
        <v>-3.0807147258160583E-4</v>
      </c>
      <c r="O1475" s="5">
        <f t="shared" si="226"/>
        <v>0.33384181913092004</v>
      </c>
      <c r="P1475" s="5"/>
      <c r="Q1475" s="5"/>
      <c r="R1475" s="5"/>
    </row>
    <row r="1476" spans="1:18" x14ac:dyDescent="0.25">
      <c r="A1476" s="3">
        <v>40672</v>
      </c>
      <c r="B1476" s="1">
        <v>1617</v>
      </c>
      <c r="C1476" s="1">
        <v>1636.5</v>
      </c>
      <c r="D1476" s="1">
        <v>1616</v>
      </c>
      <c r="E1476" s="1">
        <v>1622.5</v>
      </c>
      <c r="F1476" s="10">
        <f t="shared" ref="F1476:F1539" si="234">E1476/E1475-1</f>
        <v>-3.0807147258160583E-4</v>
      </c>
      <c r="G1476" s="1">
        <f t="shared" si="229"/>
        <v>-0.10876846942676109</v>
      </c>
      <c r="H1476" s="15">
        <f t="shared" ref="H1476:H1539" si="235">F1475</f>
        <v>-4.5998160073597028E-3</v>
      </c>
      <c r="I1476" s="10">
        <f t="shared" si="230"/>
        <v>3.4013605442175798E-3</v>
      </c>
      <c r="J1476" s="15">
        <f t="shared" si="231"/>
        <v>-7.0878274268104668E-3</v>
      </c>
      <c r="K1476" s="1">
        <f t="shared" si="232"/>
        <v>1.4919376421252808E-4</v>
      </c>
      <c r="L1476" s="15">
        <f t="shared" si="233"/>
        <v>-7.2370211910229949E-3</v>
      </c>
      <c r="M1476" s="19" t="str">
        <f t="shared" si="227"/>
        <v>Compra</v>
      </c>
      <c r="N1476" s="10">
        <f t="shared" si="228"/>
        <v>-7.0878274268104668E-3</v>
      </c>
      <c r="O1476" s="5">
        <f t="shared" ref="O1476:O1539" si="236">N1476+O1475</f>
        <v>0.32675399170410957</v>
      </c>
      <c r="P1476" s="5"/>
      <c r="Q1476" s="5"/>
      <c r="R1476" s="5"/>
    </row>
    <row r="1477" spans="1:18" x14ac:dyDescent="0.25">
      <c r="A1477" s="3">
        <v>40673</v>
      </c>
      <c r="B1477" s="1">
        <v>1618.5</v>
      </c>
      <c r="C1477" s="1">
        <v>1620.5</v>
      </c>
      <c r="D1477" s="1">
        <v>1609.5</v>
      </c>
      <c r="E1477" s="1">
        <v>1611</v>
      </c>
      <c r="F1477" s="10">
        <f t="shared" si="234"/>
        <v>-7.0878274268104668E-3</v>
      </c>
      <c r="G1477" s="1">
        <f t="shared" si="229"/>
        <v>4.2014275425703629E-2</v>
      </c>
      <c r="H1477" s="15">
        <f t="shared" si="235"/>
        <v>-3.0807147258160583E-4</v>
      </c>
      <c r="I1477" s="10">
        <f t="shared" si="230"/>
        <v>-4.6339202965709481E-3</v>
      </c>
      <c r="J1477" s="15">
        <f t="shared" si="231"/>
        <v>1.1793916821849715E-2</v>
      </c>
      <c r="K1477" s="1">
        <f t="shared" si="232"/>
        <v>-5.152193617901232E-5</v>
      </c>
      <c r="L1477" s="15">
        <f t="shared" si="233"/>
        <v>1.1845438758028726E-2</v>
      </c>
      <c r="M1477" s="19" t="str">
        <f t="shared" ref="M1477:M1540" si="237">IF(AND(L1476&gt;L1475,K1477&lt;0),"Venda","Compra")</f>
        <v>Compra</v>
      </c>
      <c r="N1477" s="10">
        <f t="shared" ref="N1477:N1540" si="238">IF(AND(L1476&gt;L1475,K1477&lt;0),-J1477,J1477)</f>
        <v>1.1793916821849715E-2</v>
      </c>
      <c r="O1477" s="5">
        <f t="shared" si="236"/>
        <v>0.33854790852595928</v>
      </c>
      <c r="P1477" s="5"/>
      <c r="Q1477" s="5"/>
      <c r="R1477" s="5"/>
    </row>
    <row r="1478" spans="1:18" x14ac:dyDescent="0.25">
      <c r="A1478" s="3">
        <v>40674</v>
      </c>
      <c r="B1478" s="1">
        <v>1615</v>
      </c>
      <c r="C1478" s="1">
        <v>1633</v>
      </c>
      <c r="D1478" s="1">
        <v>1612.5</v>
      </c>
      <c r="E1478" s="1">
        <v>1630</v>
      </c>
      <c r="F1478" s="10">
        <f t="shared" si="234"/>
        <v>1.1793916821849715E-2</v>
      </c>
      <c r="G1478" s="1">
        <f t="shared" si="229"/>
        <v>-0.12192551886383832</v>
      </c>
      <c r="H1478" s="15">
        <f t="shared" si="235"/>
        <v>-7.0878274268104668E-3</v>
      </c>
      <c r="I1478" s="10">
        <f t="shared" si="230"/>
        <v>9.2879256965945345E-3</v>
      </c>
      <c r="J1478" s="15">
        <f t="shared" si="231"/>
        <v>-2.4539877300613355E-3</v>
      </c>
      <c r="K1478" s="1">
        <f t="shared" si="232"/>
        <v>2.299893731174404E-4</v>
      </c>
      <c r="L1478" s="15">
        <f t="shared" si="233"/>
        <v>-2.683977103178776E-3</v>
      </c>
      <c r="M1478" s="19" t="str">
        <f t="shared" si="237"/>
        <v>Compra</v>
      </c>
      <c r="N1478" s="10">
        <f t="shared" si="238"/>
        <v>-2.4539877300613355E-3</v>
      </c>
      <c r="O1478" s="5">
        <f t="shared" si="236"/>
        <v>0.33609392079589795</v>
      </c>
      <c r="P1478" s="5"/>
      <c r="Q1478" s="5"/>
      <c r="R1478" s="5"/>
    </row>
    <row r="1479" spans="1:18" x14ac:dyDescent="0.25">
      <c r="A1479" s="3">
        <v>40675</v>
      </c>
      <c r="B1479" s="1">
        <v>1635</v>
      </c>
      <c r="C1479" s="1">
        <v>1637</v>
      </c>
      <c r="D1479" s="1">
        <v>1622</v>
      </c>
      <c r="E1479" s="1">
        <v>1626</v>
      </c>
      <c r="F1479" s="10">
        <f t="shared" si="234"/>
        <v>-2.4539877300613355E-3</v>
      </c>
      <c r="G1479" s="1">
        <f t="shared" si="229"/>
        <v>-0.53821158042654749</v>
      </c>
      <c r="H1479" s="15">
        <f t="shared" si="235"/>
        <v>1.1793916821849715E-2</v>
      </c>
      <c r="I1479" s="10">
        <f t="shared" si="230"/>
        <v>-5.5045871559632475E-3</v>
      </c>
      <c r="J1479" s="15">
        <f t="shared" si="231"/>
        <v>1.045510455104548E-2</v>
      </c>
      <c r="K1479" s="1">
        <f t="shared" si="232"/>
        <v>-1.0391564998202736E-3</v>
      </c>
      <c r="L1479" s="15">
        <f t="shared" si="233"/>
        <v>1.1494261050865753E-2</v>
      </c>
      <c r="M1479" s="19" t="str">
        <f t="shared" si="237"/>
        <v>Compra</v>
      </c>
      <c r="N1479" s="10">
        <f t="shared" si="238"/>
        <v>1.045510455104548E-2</v>
      </c>
      <c r="O1479" s="5">
        <f t="shared" si="236"/>
        <v>0.34654902534694343</v>
      </c>
      <c r="P1479" s="5"/>
      <c r="Q1479" s="5"/>
      <c r="R1479" s="5"/>
    </row>
    <row r="1480" spans="1:18" x14ac:dyDescent="0.25">
      <c r="A1480" s="3">
        <v>40676</v>
      </c>
      <c r="B1480" s="1">
        <v>1625</v>
      </c>
      <c r="C1480" s="1">
        <v>1653</v>
      </c>
      <c r="D1480" s="1">
        <v>1619</v>
      </c>
      <c r="E1480" s="1">
        <v>1643</v>
      </c>
      <c r="F1480" s="10">
        <f t="shared" si="234"/>
        <v>1.045510455104548E-2</v>
      </c>
      <c r="G1480" s="1">
        <f t="shared" ref="G1480:G1543" si="239">SLOPE(F1476:F1480,F1475:F1479)</f>
        <v>-0.59482576069558046</v>
      </c>
      <c r="H1480" s="15">
        <f t="shared" si="235"/>
        <v>-2.4539877300613355E-3</v>
      </c>
      <c r="I1480" s="10">
        <f t="shared" si="230"/>
        <v>1.1076923076922984E-2</v>
      </c>
      <c r="J1480" s="15">
        <f t="shared" si="231"/>
        <v>-9.1296409007912693E-4</v>
      </c>
      <c r="K1480" s="1">
        <f t="shared" si="232"/>
        <v>-1.7548980863893565E-4</v>
      </c>
      <c r="L1480" s="15">
        <f t="shared" si="233"/>
        <v>-7.3747428144019125E-4</v>
      </c>
      <c r="M1480" s="19" t="str">
        <f t="shared" si="237"/>
        <v>Venda</v>
      </c>
      <c r="N1480" s="10">
        <f t="shared" si="238"/>
        <v>9.1296409007912693E-4</v>
      </c>
      <c r="O1480" s="5">
        <f t="shared" si="236"/>
        <v>0.34746198943702256</v>
      </c>
      <c r="P1480" s="5"/>
      <c r="Q1480" s="5"/>
      <c r="R1480" s="5"/>
    </row>
    <row r="1481" spans="1:18" x14ac:dyDescent="0.25">
      <c r="A1481" s="3">
        <v>40679</v>
      </c>
      <c r="B1481" s="1">
        <v>1644</v>
      </c>
      <c r="C1481" s="1">
        <v>1645</v>
      </c>
      <c r="D1481" s="1">
        <v>1631.5</v>
      </c>
      <c r="E1481" s="1">
        <v>1641.5</v>
      </c>
      <c r="F1481" s="10">
        <f t="shared" si="234"/>
        <v>-9.1296409007912693E-4</v>
      </c>
      <c r="G1481" s="1">
        <f t="shared" si="239"/>
        <v>-0.63793256390372977</v>
      </c>
      <c r="H1481" s="15">
        <f t="shared" si="235"/>
        <v>1.045510455104548E-2</v>
      </c>
      <c r="I1481" s="10">
        <f t="shared" si="230"/>
        <v>-1.5206812652067692E-3</v>
      </c>
      <c r="J1481" s="15">
        <f t="shared" si="231"/>
        <v>-1.2183978068839529E-2</v>
      </c>
      <c r="K1481" s="1">
        <f t="shared" si="232"/>
        <v>-1.006527723272488E-3</v>
      </c>
      <c r="L1481" s="15">
        <f t="shared" si="233"/>
        <v>-1.1177450345567042E-2</v>
      </c>
      <c r="M1481" s="19" t="str">
        <f t="shared" si="237"/>
        <v>Compra</v>
      </c>
      <c r="N1481" s="10">
        <f t="shared" si="238"/>
        <v>-1.2183978068839529E-2</v>
      </c>
      <c r="O1481" s="5">
        <f t="shared" si="236"/>
        <v>0.33527801136818303</v>
      </c>
      <c r="P1481" s="5"/>
      <c r="Q1481" s="5"/>
      <c r="R1481" s="5"/>
    </row>
    <row r="1482" spans="1:18" x14ac:dyDescent="0.25">
      <c r="A1482" s="3">
        <v>40680</v>
      </c>
      <c r="B1482" s="1">
        <v>1637</v>
      </c>
      <c r="C1482" s="1">
        <v>1645</v>
      </c>
      <c r="D1482" s="1">
        <v>1620.5</v>
      </c>
      <c r="E1482" s="1">
        <v>1621.5</v>
      </c>
      <c r="F1482" s="10">
        <f t="shared" si="234"/>
        <v>-1.2183978068839529E-2</v>
      </c>
      <c r="G1482" s="1">
        <f t="shared" si="239"/>
        <v>-0.54888616837543858</v>
      </c>
      <c r="H1482" s="15">
        <f t="shared" si="235"/>
        <v>-9.1296409007912693E-4</v>
      </c>
      <c r="I1482" s="10">
        <f t="shared" si="230"/>
        <v>-9.468540012217419E-3</v>
      </c>
      <c r="J1482" s="15">
        <f t="shared" si="231"/>
        <v>-4.6253469010175685E-3</v>
      </c>
      <c r="K1482" s="1">
        <f t="shared" si="232"/>
        <v>1.6834355474399526E-4</v>
      </c>
      <c r="L1482" s="15">
        <f t="shared" si="233"/>
        <v>-4.7936904557615637E-3</v>
      </c>
      <c r="M1482" s="19" t="str">
        <f t="shared" si="237"/>
        <v>Compra</v>
      </c>
      <c r="N1482" s="10">
        <f t="shared" si="238"/>
        <v>-4.6253469010175685E-3</v>
      </c>
      <c r="O1482" s="5">
        <f t="shared" si="236"/>
        <v>0.33065266446716546</v>
      </c>
      <c r="P1482" s="5"/>
      <c r="Q1482" s="5"/>
      <c r="R1482" s="5"/>
    </row>
    <row r="1483" spans="1:18" x14ac:dyDescent="0.25">
      <c r="A1483" s="3">
        <v>40681</v>
      </c>
      <c r="B1483" s="1">
        <v>1625</v>
      </c>
      <c r="C1483" s="1">
        <v>1627</v>
      </c>
      <c r="D1483" s="1">
        <v>1613.5</v>
      </c>
      <c r="E1483" s="1">
        <v>1614</v>
      </c>
      <c r="F1483" s="10">
        <f t="shared" si="234"/>
        <v>-4.6253469010175685E-3</v>
      </c>
      <c r="G1483" s="1">
        <f t="shared" si="239"/>
        <v>4.143855580459966E-2</v>
      </c>
      <c r="H1483" s="15">
        <f t="shared" si="235"/>
        <v>-1.2183978068839529E-2</v>
      </c>
      <c r="I1483" s="10">
        <f t="shared" si="230"/>
        <v>-6.7692307692307496E-3</v>
      </c>
      <c r="J1483" s="15">
        <f t="shared" si="231"/>
        <v>4.646840148698983E-3</v>
      </c>
      <c r="K1483" s="1">
        <f t="shared" si="232"/>
        <v>1.0392717956897674E-3</v>
      </c>
      <c r="L1483" s="15">
        <f t="shared" si="233"/>
        <v>3.6075683530092158E-3</v>
      </c>
      <c r="M1483" s="19" t="str">
        <f t="shared" si="237"/>
        <v>Compra</v>
      </c>
      <c r="N1483" s="10">
        <f t="shared" si="238"/>
        <v>4.646840148698983E-3</v>
      </c>
      <c r="O1483" s="5">
        <f t="shared" si="236"/>
        <v>0.33529950461586444</v>
      </c>
      <c r="P1483" s="5"/>
      <c r="Q1483" s="5"/>
      <c r="R1483" s="5"/>
    </row>
    <row r="1484" spans="1:18" x14ac:dyDescent="0.25">
      <c r="A1484" s="3">
        <v>40682</v>
      </c>
      <c r="B1484" s="1">
        <v>1612</v>
      </c>
      <c r="C1484" s="1">
        <v>1625</v>
      </c>
      <c r="D1484" s="1">
        <v>1611.5</v>
      </c>
      <c r="E1484" s="1">
        <v>1621.5</v>
      </c>
      <c r="F1484" s="10">
        <f t="shared" si="234"/>
        <v>4.646840148698983E-3</v>
      </c>
      <c r="G1484" s="1">
        <f t="shared" si="239"/>
        <v>2.1298581660478749E-2</v>
      </c>
      <c r="H1484" s="15">
        <f t="shared" si="235"/>
        <v>-4.6253469010175685E-3</v>
      </c>
      <c r="I1484" s="10">
        <f t="shared" si="230"/>
        <v>5.893300248138944E-3</v>
      </c>
      <c r="J1484" s="15">
        <f t="shared" si="231"/>
        <v>1.8501387604070718E-3</v>
      </c>
      <c r="K1484" s="1">
        <f t="shared" si="232"/>
        <v>8.1136353470209798E-5</v>
      </c>
      <c r="L1484" s="15">
        <f t="shared" si="233"/>
        <v>1.769002406936862E-3</v>
      </c>
      <c r="M1484" s="19" t="str">
        <f t="shared" si="237"/>
        <v>Compra</v>
      </c>
      <c r="N1484" s="10">
        <f t="shared" si="238"/>
        <v>1.8501387604070718E-3</v>
      </c>
      <c r="O1484" s="5">
        <f t="shared" si="236"/>
        <v>0.33714964337627151</v>
      </c>
      <c r="P1484" s="5"/>
      <c r="Q1484" s="5"/>
      <c r="R1484" s="5"/>
    </row>
    <row r="1485" spans="1:18" x14ac:dyDescent="0.25">
      <c r="A1485" s="3">
        <v>40683</v>
      </c>
      <c r="B1485" s="1">
        <v>1625</v>
      </c>
      <c r="C1485" s="1">
        <v>1630</v>
      </c>
      <c r="D1485" s="1">
        <v>1614</v>
      </c>
      <c r="E1485" s="1">
        <v>1624.5</v>
      </c>
      <c r="F1485" s="10">
        <f t="shared" si="234"/>
        <v>1.8501387604070718E-3</v>
      </c>
      <c r="G1485" s="1">
        <f t="shared" si="239"/>
        <v>0.13042634947748855</v>
      </c>
      <c r="H1485" s="15">
        <f t="shared" si="235"/>
        <v>4.646840148698983E-3</v>
      </c>
      <c r="I1485" s="10">
        <f t="shared" si="230"/>
        <v>-3.0769230769234213E-4</v>
      </c>
      <c r="J1485" s="15">
        <f t="shared" si="231"/>
        <v>7.3868882733147956E-3</v>
      </c>
      <c r="K1485" s="1">
        <f t="shared" si="232"/>
        <v>-5.9532628684510862E-4</v>
      </c>
      <c r="L1485" s="15">
        <f t="shared" si="233"/>
        <v>7.9822145601599042E-3</v>
      </c>
      <c r="M1485" s="19" t="str">
        <f t="shared" si="237"/>
        <v>Compra</v>
      </c>
      <c r="N1485" s="10">
        <f t="shared" si="238"/>
        <v>7.3868882733147956E-3</v>
      </c>
      <c r="O1485" s="5">
        <f t="shared" si="236"/>
        <v>0.34453653164958631</v>
      </c>
      <c r="P1485" s="5"/>
      <c r="Q1485" s="5"/>
      <c r="R1485" s="5"/>
    </row>
    <row r="1486" spans="1:18" x14ac:dyDescent="0.25">
      <c r="A1486" s="3">
        <v>40686</v>
      </c>
      <c r="B1486" s="1">
        <v>1640</v>
      </c>
      <c r="C1486" s="1">
        <v>1643.5</v>
      </c>
      <c r="D1486" s="1">
        <v>1633.5</v>
      </c>
      <c r="E1486" s="1">
        <v>1636.5</v>
      </c>
      <c r="F1486" s="10">
        <f t="shared" si="234"/>
        <v>7.3868882733147956E-3</v>
      </c>
      <c r="G1486" s="1">
        <f t="shared" si="239"/>
        <v>0.36178768685956392</v>
      </c>
      <c r="H1486" s="15">
        <f t="shared" si="235"/>
        <v>1.8501387604070718E-3</v>
      </c>
      <c r="I1486" s="10">
        <f t="shared" si="230"/>
        <v>-2.134146341463361E-3</v>
      </c>
      <c r="J1486" s="15">
        <f t="shared" si="231"/>
        <v>-5.499541704857891E-3</v>
      </c>
      <c r="K1486" s="1">
        <f t="shared" si="232"/>
        <v>-3.2818208976949912E-4</v>
      </c>
      <c r="L1486" s="15">
        <f t="shared" si="233"/>
        <v>-5.1713596150883921E-3</v>
      </c>
      <c r="M1486" s="19" t="str">
        <f t="shared" si="237"/>
        <v>Venda</v>
      </c>
      <c r="N1486" s="10">
        <f t="shared" si="238"/>
        <v>5.499541704857891E-3</v>
      </c>
      <c r="O1486" s="5">
        <f t="shared" si="236"/>
        <v>0.3500360733544442</v>
      </c>
      <c r="P1486" s="5"/>
      <c r="Q1486" s="5"/>
      <c r="R1486" s="5"/>
    </row>
    <row r="1487" spans="1:18" x14ac:dyDescent="0.25">
      <c r="A1487" s="3">
        <v>40687</v>
      </c>
      <c r="B1487" s="1">
        <v>1631</v>
      </c>
      <c r="C1487" s="1">
        <v>1632.5</v>
      </c>
      <c r="D1487" s="1">
        <v>1624</v>
      </c>
      <c r="E1487" s="1">
        <v>1627.5</v>
      </c>
      <c r="F1487" s="10">
        <f t="shared" si="234"/>
        <v>-5.499541704857891E-3</v>
      </c>
      <c r="G1487" s="1">
        <f t="shared" si="239"/>
        <v>7.5493554174701771E-2</v>
      </c>
      <c r="H1487" s="15">
        <f t="shared" si="235"/>
        <v>7.3868882733147956E-3</v>
      </c>
      <c r="I1487" s="10">
        <f t="shared" si="230"/>
        <v>-2.1459227467811592E-3</v>
      </c>
      <c r="J1487" s="15">
        <f t="shared" si="231"/>
        <v>1.536098310291889E-3</v>
      </c>
      <c r="K1487" s="1">
        <f t="shared" si="232"/>
        <v>-7.8724330176338888E-4</v>
      </c>
      <c r="L1487" s="15">
        <f t="shared" si="233"/>
        <v>2.323341612055278E-3</v>
      </c>
      <c r="M1487" s="19" t="str">
        <f t="shared" si="237"/>
        <v>Compra</v>
      </c>
      <c r="N1487" s="10">
        <f t="shared" si="238"/>
        <v>1.536098310291889E-3</v>
      </c>
      <c r="O1487" s="5">
        <f t="shared" si="236"/>
        <v>0.35157217166473609</v>
      </c>
      <c r="P1487" s="5"/>
      <c r="Q1487" s="5"/>
      <c r="R1487" s="5"/>
    </row>
    <row r="1488" spans="1:18" x14ac:dyDescent="0.25">
      <c r="A1488" s="3">
        <v>40688</v>
      </c>
      <c r="B1488" s="1">
        <v>1630.5</v>
      </c>
      <c r="C1488" s="1">
        <v>1634</v>
      </c>
      <c r="D1488" s="1">
        <v>1628</v>
      </c>
      <c r="E1488" s="1">
        <v>1630</v>
      </c>
      <c r="F1488" s="10">
        <f t="shared" si="234"/>
        <v>1.536098310291889E-3</v>
      </c>
      <c r="G1488" s="1">
        <f t="shared" si="239"/>
        <v>-0.43428187551857667</v>
      </c>
      <c r="H1488" s="15">
        <f t="shared" si="235"/>
        <v>-5.499541704857891E-3</v>
      </c>
      <c r="I1488" s="10">
        <f t="shared" si="230"/>
        <v>-3.0665440049060244E-4</v>
      </c>
      <c r="J1488" s="15">
        <f t="shared" si="231"/>
        <v>-7.9754601226993405E-3</v>
      </c>
      <c r="K1488" s="1">
        <f t="shared" si="232"/>
        <v>3.4450868577518999E-4</v>
      </c>
      <c r="L1488" s="15">
        <f t="shared" si="233"/>
        <v>-8.3199688084745309E-3</v>
      </c>
      <c r="M1488" s="19" t="str">
        <f t="shared" si="237"/>
        <v>Compra</v>
      </c>
      <c r="N1488" s="10">
        <f t="shared" si="238"/>
        <v>-7.9754601226993405E-3</v>
      </c>
      <c r="O1488" s="5">
        <f t="shared" si="236"/>
        <v>0.34359671154203675</v>
      </c>
      <c r="P1488" s="5"/>
      <c r="Q1488" s="5"/>
      <c r="R1488" s="5"/>
    </row>
    <row r="1489" spans="1:18" x14ac:dyDescent="0.25">
      <c r="A1489" s="3">
        <v>40689</v>
      </c>
      <c r="B1489" s="1">
        <v>1622</v>
      </c>
      <c r="C1489" s="1">
        <v>1627.5</v>
      </c>
      <c r="D1489" s="1">
        <v>1612.5</v>
      </c>
      <c r="E1489" s="1">
        <v>1617</v>
      </c>
      <c r="F1489" s="10">
        <f t="shared" si="234"/>
        <v>-7.9754601226993405E-3</v>
      </c>
      <c r="G1489" s="1">
        <f t="shared" si="239"/>
        <v>-0.36429411472096457</v>
      </c>
      <c r="H1489" s="15">
        <f t="shared" si="235"/>
        <v>1.536098310291889E-3</v>
      </c>
      <c r="I1489" s="10">
        <f t="shared" si="230"/>
        <v>-3.0826140567200566E-3</v>
      </c>
      <c r="J1489" s="15">
        <f t="shared" si="231"/>
        <v>-1.3605442176870763E-2</v>
      </c>
      <c r="K1489" s="1">
        <f t="shared" si="232"/>
        <v>-2.1298457338860444E-4</v>
      </c>
      <c r="L1489" s="15">
        <f t="shared" si="233"/>
        <v>-1.3392457603482158E-2</v>
      </c>
      <c r="M1489" s="19" t="str">
        <f t="shared" si="237"/>
        <v>Compra</v>
      </c>
      <c r="N1489" s="10">
        <f t="shared" si="238"/>
        <v>-1.3605442176870763E-2</v>
      </c>
      <c r="O1489" s="5">
        <f t="shared" si="236"/>
        <v>0.32999126936516598</v>
      </c>
      <c r="P1489" s="5"/>
      <c r="Q1489" s="5"/>
      <c r="R1489" s="5"/>
    </row>
    <row r="1490" spans="1:18" x14ac:dyDescent="0.25">
      <c r="A1490" s="3">
        <v>40690</v>
      </c>
      <c r="B1490" s="1">
        <v>1612</v>
      </c>
      <c r="C1490" s="1">
        <v>1612</v>
      </c>
      <c r="D1490" s="1">
        <v>1594.5</v>
      </c>
      <c r="E1490" s="1">
        <v>1595</v>
      </c>
      <c r="F1490" s="10">
        <f t="shared" si="234"/>
        <v>-1.3605442176870763E-2</v>
      </c>
      <c r="G1490" s="1">
        <f t="shared" si="239"/>
        <v>0.33416667214847706</v>
      </c>
      <c r="H1490" s="15">
        <f t="shared" si="235"/>
        <v>-7.9754601226993405E-3</v>
      </c>
      <c r="I1490" s="10">
        <f t="shared" si="230"/>
        <v>-1.0545905707196046E-2</v>
      </c>
      <c r="J1490" s="15">
        <f t="shared" si="231"/>
        <v>-4.0752351097178563E-3</v>
      </c>
      <c r="K1490" s="1">
        <f t="shared" si="232"/>
        <v>7.3295263763615138E-4</v>
      </c>
      <c r="L1490" s="15">
        <f t="shared" si="233"/>
        <v>-4.8081877473540079E-3</v>
      </c>
      <c r="M1490" s="19" t="str">
        <f t="shared" si="237"/>
        <v>Compra</v>
      </c>
      <c r="N1490" s="10">
        <f t="shared" si="238"/>
        <v>-4.0752351097178563E-3</v>
      </c>
      <c r="O1490" s="5">
        <f t="shared" si="236"/>
        <v>0.32591603425544813</v>
      </c>
      <c r="P1490" s="5"/>
      <c r="Q1490" s="5"/>
      <c r="R1490" s="5"/>
    </row>
    <row r="1491" spans="1:18" x14ac:dyDescent="0.25">
      <c r="A1491" s="3">
        <v>40693</v>
      </c>
      <c r="B1491" s="1">
        <v>1593.5</v>
      </c>
      <c r="C1491" s="1">
        <v>1597.5</v>
      </c>
      <c r="D1491" s="1">
        <v>1586</v>
      </c>
      <c r="E1491" s="1">
        <v>1588.5</v>
      </c>
      <c r="F1491" s="10">
        <f t="shared" si="234"/>
        <v>-4.0752351097178563E-3</v>
      </c>
      <c r="G1491" s="1">
        <f t="shared" si="239"/>
        <v>-1.8268870799428048E-2</v>
      </c>
      <c r="H1491" s="15">
        <f t="shared" si="235"/>
        <v>-1.3605442176870763E-2</v>
      </c>
      <c r="I1491" s="10">
        <f t="shared" si="230"/>
        <v>-3.137747097583965E-3</v>
      </c>
      <c r="J1491" s="15">
        <f t="shared" si="231"/>
        <v>-5.3509600251809841E-3</v>
      </c>
      <c r="K1491" s="1">
        <f t="shared" si="232"/>
        <v>1.0838239755849341E-3</v>
      </c>
      <c r="L1491" s="15">
        <f t="shared" si="233"/>
        <v>-6.4347840007659184E-3</v>
      </c>
      <c r="M1491" s="19" t="str">
        <f t="shared" si="237"/>
        <v>Compra</v>
      </c>
      <c r="N1491" s="10">
        <f t="shared" si="238"/>
        <v>-5.3509600251809841E-3</v>
      </c>
      <c r="O1491" s="5">
        <f t="shared" si="236"/>
        <v>0.32056507423026714</v>
      </c>
      <c r="P1491" s="5"/>
      <c r="Q1491" s="5"/>
      <c r="R1491" s="5"/>
    </row>
    <row r="1492" spans="1:18" x14ac:dyDescent="0.25">
      <c r="A1492" s="3">
        <v>40694</v>
      </c>
      <c r="B1492" s="1">
        <v>1583</v>
      </c>
      <c r="C1492" s="1">
        <v>1584.5</v>
      </c>
      <c r="D1492" s="1">
        <v>1579.5</v>
      </c>
      <c r="E1492" s="1">
        <v>1580</v>
      </c>
      <c r="F1492" s="10">
        <f t="shared" si="234"/>
        <v>-5.3509600251809841E-3</v>
      </c>
      <c r="G1492" s="1">
        <f t="shared" si="239"/>
        <v>-7.774678423460829E-2</v>
      </c>
      <c r="H1492" s="15">
        <f t="shared" si="235"/>
        <v>-4.0752351097178563E-3</v>
      </c>
      <c r="I1492" s="10">
        <f t="shared" si="230"/>
        <v>-1.8951358180669953E-3</v>
      </c>
      <c r="J1492" s="15">
        <f t="shared" si="231"/>
        <v>1.5506329113924133E-2</v>
      </c>
      <c r="K1492" s="1">
        <f t="shared" si="232"/>
        <v>2.2494981778267521E-4</v>
      </c>
      <c r="L1492" s="15">
        <f t="shared" si="233"/>
        <v>1.5281379296141458E-2</v>
      </c>
      <c r="M1492" s="19" t="str">
        <f t="shared" si="237"/>
        <v>Compra</v>
      </c>
      <c r="N1492" s="10">
        <f t="shared" si="238"/>
        <v>1.5506329113924133E-2</v>
      </c>
      <c r="O1492" s="5">
        <f t="shared" si="236"/>
        <v>0.33607140334419128</v>
      </c>
      <c r="P1492" s="5"/>
      <c r="Q1492" s="5"/>
      <c r="R1492" s="5"/>
    </row>
    <row r="1493" spans="1:18" x14ac:dyDescent="0.25">
      <c r="A1493" s="3">
        <v>40695</v>
      </c>
      <c r="B1493" s="1">
        <v>1589</v>
      </c>
      <c r="C1493" s="1">
        <v>1605.5</v>
      </c>
      <c r="D1493" s="1">
        <v>1587.5</v>
      </c>
      <c r="E1493" s="1">
        <v>1604.5</v>
      </c>
      <c r="F1493" s="10">
        <f t="shared" si="234"/>
        <v>1.5506329113924133E-2</v>
      </c>
      <c r="G1493" s="1">
        <f t="shared" si="239"/>
        <v>-6.7532851701711475E-3</v>
      </c>
      <c r="H1493" s="15">
        <f t="shared" si="235"/>
        <v>-5.3509600251809841E-3</v>
      </c>
      <c r="I1493" s="10">
        <f t="shared" si="230"/>
        <v>9.7545626179986744E-3</v>
      </c>
      <c r="J1493" s="15">
        <f t="shared" si="231"/>
        <v>-1.2464942349641683E-2</v>
      </c>
      <c r="K1493" s="1">
        <f t="shared" si="232"/>
        <v>5.6467034170665551E-5</v>
      </c>
      <c r="L1493" s="15">
        <f t="shared" si="233"/>
        <v>-1.2521409383812349E-2</v>
      </c>
      <c r="M1493" s="19" t="str">
        <f t="shared" si="237"/>
        <v>Compra</v>
      </c>
      <c r="N1493" s="10">
        <f t="shared" si="238"/>
        <v>-1.2464942349641683E-2</v>
      </c>
      <c r="O1493" s="5">
        <f t="shared" si="236"/>
        <v>0.32360646099454959</v>
      </c>
      <c r="P1493" s="5"/>
      <c r="Q1493" s="5"/>
      <c r="R1493" s="5"/>
    </row>
    <row r="1494" spans="1:18" x14ac:dyDescent="0.25">
      <c r="A1494" s="3">
        <v>40696</v>
      </c>
      <c r="B1494" s="1">
        <v>1597.5</v>
      </c>
      <c r="C1494" s="1">
        <v>1598</v>
      </c>
      <c r="D1494" s="1">
        <v>1584</v>
      </c>
      <c r="E1494" s="1">
        <v>1584.5</v>
      </c>
      <c r="F1494" s="10">
        <f t="shared" si="234"/>
        <v>-1.2464942349641683E-2</v>
      </c>
      <c r="G1494" s="1">
        <f t="shared" si="239"/>
        <v>-0.31350122762276983</v>
      </c>
      <c r="H1494" s="15">
        <f t="shared" si="235"/>
        <v>1.5506329113924133E-2</v>
      </c>
      <c r="I1494" s="10">
        <f t="shared" si="230"/>
        <v>-8.1377151799687519E-3</v>
      </c>
      <c r="J1494" s="15">
        <f t="shared" si="231"/>
        <v>1.5777847901545794E-3</v>
      </c>
      <c r="K1494" s="1">
        <f t="shared" si="232"/>
        <v>-1.3227657269884153E-3</v>
      </c>
      <c r="L1494" s="15">
        <f t="shared" si="233"/>
        <v>2.9005505171429947E-3</v>
      </c>
      <c r="M1494" s="19" t="str">
        <f t="shared" si="237"/>
        <v>Compra</v>
      </c>
      <c r="N1494" s="10">
        <f t="shared" si="238"/>
        <v>1.5777847901545794E-3</v>
      </c>
      <c r="O1494" s="5">
        <f t="shared" si="236"/>
        <v>0.32518424578470417</v>
      </c>
      <c r="P1494" s="5"/>
      <c r="Q1494" s="5"/>
      <c r="R1494" s="5"/>
    </row>
    <row r="1495" spans="1:18" x14ac:dyDescent="0.25">
      <c r="A1495" s="3">
        <v>40697</v>
      </c>
      <c r="B1495" s="1">
        <v>1586.5</v>
      </c>
      <c r="C1495" s="1">
        <v>1594</v>
      </c>
      <c r="D1495" s="1">
        <v>1580.5</v>
      </c>
      <c r="E1495" s="1">
        <v>1587</v>
      </c>
      <c r="F1495" s="10">
        <f t="shared" si="234"/>
        <v>1.5777847901545794E-3</v>
      </c>
      <c r="G1495" s="1">
        <f t="shared" si="239"/>
        <v>-0.43550445635887652</v>
      </c>
      <c r="H1495" s="15">
        <f t="shared" si="235"/>
        <v>-1.2464942349641683E-2</v>
      </c>
      <c r="I1495" s="10">
        <f t="shared" si="230"/>
        <v>3.1515915537339012E-4</v>
      </c>
      <c r="J1495" s="15">
        <f t="shared" si="231"/>
        <v>4.410838059231148E-3</v>
      </c>
      <c r="K1495" s="1">
        <f t="shared" si="232"/>
        <v>9.4029590382840465E-4</v>
      </c>
      <c r="L1495" s="15">
        <f t="shared" si="233"/>
        <v>3.4705421554027433E-3</v>
      </c>
      <c r="M1495" s="19" t="str">
        <f t="shared" si="237"/>
        <v>Compra</v>
      </c>
      <c r="N1495" s="10">
        <f t="shared" si="238"/>
        <v>4.410838059231148E-3</v>
      </c>
      <c r="O1495" s="5">
        <f t="shared" si="236"/>
        <v>0.32959508384393532</v>
      </c>
      <c r="P1495" s="5"/>
      <c r="Q1495" s="5"/>
      <c r="R1495" s="5"/>
    </row>
    <row r="1496" spans="1:18" x14ac:dyDescent="0.25">
      <c r="A1496" s="3">
        <v>40700</v>
      </c>
      <c r="B1496" s="1">
        <v>1589</v>
      </c>
      <c r="C1496" s="1">
        <v>1595</v>
      </c>
      <c r="D1496" s="1">
        <v>1586</v>
      </c>
      <c r="E1496" s="1">
        <v>1594</v>
      </c>
      <c r="F1496" s="10">
        <f t="shared" si="234"/>
        <v>4.410838059231148E-3</v>
      </c>
      <c r="G1496" s="1">
        <f t="shared" si="239"/>
        <v>-0.60060570231357813</v>
      </c>
      <c r="H1496" s="15">
        <f t="shared" si="235"/>
        <v>1.5777847901545794E-3</v>
      </c>
      <c r="I1496" s="10">
        <f t="shared" si="230"/>
        <v>3.1466331025802319E-3</v>
      </c>
      <c r="J1496" s="15">
        <f t="shared" si="231"/>
        <v>-3.4504391468005435E-3</v>
      </c>
      <c r="K1496" s="1">
        <f t="shared" si="232"/>
        <v>-3.4179669777533502E-4</v>
      </c>
      <c r="L1496" s="15">
        <f t="shared" si="233"/>
        <v>-3.1086424490252085E-3</v>
      </c>
      <c r="M1496" s="19" t="str">
        <f t="shared" si="237"/>
        <v>Venda</v>
      </c>
      <c r="N1496" s="10">
        <f t="shared" si="238"/>
        <v>3.4504391468005435E-3</v>
      </c>
      <c r="O1496" s="5">
        <f t="shared" si="236"/>
        <v>0.33304552299073586</v>
      </c>
      <c r="P1496" s="5"/>
      <c r="Q1496" s="5"/>
      <c r="R1496" s="5"/>
    </row>
    <row r="1497" spans="1:18" x14ac:dyDescent="0.25">
      <c r="A1497" s="3">
        <v>40701</v>
      </c>
      <c r="B1497" s="1">
        <v>1587</v>
      </c>
      <c r="C1497" s="1">
        <v>1588.5</v>
      </c>
      <c r="D1497" s="1">
        <v>1583.5</v>
      </c>
      <c r="E1497" s="1">
        <v>1588.5</v>
      </c>
      <c r="F1497" s="10">
        <f t="shared" si="234"/>
        <v>-3.4504391468005435E-3</v>
      </c>
      <c r="G1497" s="1">
        <f t="shared" si="239"/>
        <v>-0.69483331868453635</v>
      </c>
      <c r="H1497" s="15">
        <f t="shared" si="235"/>
        <v>4.410838059231148E-3</v>
      </c>
      <c r="I1497" s="10">
        <f t="shared" si="230"/>
        <v>9.4517958412088099E-4</v>
      </c>
      <c r="J1497" s="15">
        <f t="shared" si="231"/>
        <v>9.442870632672129E-4</v>
      </c>
      <c r="K1497" s="1">
        <f t="shared" si="232"/>
        <v>-5.2978527034392418E-4</v>
      </c>
      <c r="L1497" s="15">
        <f t="shared" si="233"/>
        <v>1.4740723336111371E-3</v>
      </c>
      <c r="M1497" s="19" t="str">
        <f t="shared" si="237"/>
        <v>Compra</v>
      </c>
      <c r="N1497" s="10">
        <f t="shared" si="238"/>
        <v>9.442870632672129E-4</v>
      </c>
      <c r="O1497" s="5">
        <f t="shared" si="236"/>
        <v>0.33398981005400308</v>
      </c>
      <c r="P1497" s="5"/>
      <c r="Q1497" s="5"/>
      <c r="R1497" s="5"/>
    </row>
    <row r="1498" spans="1:18" x14ac:dyDescent="0.25">
      <c r="A1498" s="3">
        <v>40702</v>
      </c>
      <c r="B1498" s="1">
        <v>1594.5</v>
      </c>
      <c r="C1498" s="1">
        <v>1595.5</v>
      </c>
      <c r="D1498" s="1">
        <v>1586.5</v>
      </c>
      <c r="E1498" s="1">
        <v>1590</v>
      </c>
      <c r="F1498" s="10">
        <f t="shared" si="234"/>
        <v>9.442870632672129E-4</v>
      </c>
      <c r="G1498" s="1">
        <f t="shared" si="239"/>
        <v>-0.50643398614024882</v>
      </c>
      <c r="H1498" s="15">
        <f t="shared" si="235"/>
        <v>-3.4504391468005435E-3</v>
      </c>
      <c r="I1498" s="10">
        <f t="shared" si="230"/>
        <v>-2.822201317027262E-3</v>
      </c>
      <c r="J1498" s="15">
        <f t="shared" si="231"/>
        <v>6.2893081761017378E-4</v>
      </c>
      <c r="K1498" s="1">
        <f t="shared" si="232"/>
        <v>2.3060427439485767E-4</v>
      </c>
      <c r="L1498" s="15">
        <f t="shared" si="233"/>
        <v>3.9832654321531611E-4</v>
      </c>
      <c r="M1498" s="19" t="str">
        <f t="shared" si="237"/>
        <v>Compra</v>
      </c>
      <c r="N1498" s="10">
        <f t="shared" si="238"/>
        <v>6.2893081761017378E-4</v>
      </c>
      <c r="O1498" s="5">
        <f t="shared" si="236"/>
        <v>0.33461874087161325</v>
      </c>
      <c r="P1498" s="5"/>
      <c r="Q1498" s="5"/>
      <c r="R1498" s="5"/>
    </row>
    <row r="1499" spans="1:18" x14ac:dyDescent="0.25">
      <c r="A1499" s="3">
        <v>40703</v>
      </c>
      <c r="B1499" s="1">
        <v>1587</v>
      </c>
      <c r="C1499" s="1">
        <v>1598.5</v>
      </c>
      <c r="D1499" s="1">
        <v>1587</v>
      </c>
      <c r="E1499" s="1">
        <v>1591</v>
      </c>
      <c r="F1499" s="10">
        <f t="shared" si="234"/>
        <v>6.2893081761017378E-4</v>
      </c>
      <c r="G1499" s="1">
        <f t="shared" si="239"/>
        <v>-0.13337846054991129</v>
      </c>
      <c r="H1499" s="15">
        <f t="shared" si="235"/>
        <v>9.442870632672129E-4</v>
      </c>
      <c r="I1499" s="10">
        <f t="shared" si="230"/>
        <v>2.520478890989386E-3</v>
      </c>
      <c r="J1499" s="15">
        <f t="shared" si="231"/>
        <v>8.4852294154620367E-3</v>
      </c>
      <c r="K1499" s="1">
        <f t="shared" si="232"/>
        <v>-3.1364554327956026E-4</v>
      </c>
      <c r="L1499" s="15">
        <f t="shared" si="233"/>
        <v>8.7988749587415965E-3</v>
      </c>
      <c r="M1499" s="19" t="str">
        <f t="shared" si="237"/>
        <v>Compra</v>
      </c>
      <c r="N1499" s="10">
        <f t="shared" si="238"/>
        <v>8.4852294154620367E-3</v>
      </c>
      <c r="O1499" s="5">
        <f t="shared" si="236"/>
        <v>0.34310397028707529</v>
      </c>
      <c r="P1499" s="5"/>
      <c r="Q1499" s="5"/>
      <c r="R1499" s="5"/>
    </row>
    <row r="1500" spans="1:18" x14ac:dyDescent="0.25">
      <c r="A1500" s="3">
        <v>40704</v>
      </c>
      <c r="B1500" s="1">
        <v>1592</v>
      </c>
      <c r="C1500" s="1">
        <v>1608.5</v>
      </c>
      <c r="D1500" s="1">
        <v>1592</v>
      </c>
      <c r="E1500" s="1">
        <v>1604.5</v>
      </c>
      <c r="F1500" s="10">
        <f t="shared" si="234"/>
        <v>8.4852294154620367E-3</v>
      </c>
      <c r="G1500" s="1">
        <f t="shared" si="239"/>
        <v>-0.4612613595260403</v>
      </c>
      <c r="H1500" s="15">
        <f t="shared" si="235"/>
        <v>6.2893081761017378E-4</v>
      </c>
      <c r="I1500" s="10">
        <f t="shared" si="230"/>
        <v>7.8517587939699318E-3</v>
      </c>
      <c r="J1500" s="15">
        <f t="shared" si="231"/>
        <v>-8.7254596447491339E-3</v>
      </c>
      <c r="K1500" s="1">
        <f t="shared" si="232"/>
        <v>-3.818183085529104E-4</v>
      </c>
      <c r="L1500" s="15">
        <f t="shared" si="233"/>
        <v>-8.3436413361962242E-3</v>
      </c>
      <c r="M1500" s="19" t="str">
        <f t="shared" si="237"/>
        <v>Venda</v>
      </c>
      <c r="N1500" s="10">
        <f t="shared" si="238"/>
        <v>8.7254596447491339E-3</v>
      </c>
      <c r="O1500" s="5">
        <f t="shared" si="236"/>
        <v>0.35182942993182442</v>
      </c>
      <c r="P1500" s="5"/>
      <c r="Q1500" s="5"/>
      <c r="R1500" s="5"/>
    </row>
    <row r="1501" spans="1:18" x14ac:dyDescent="0.25">
      <c r="A1501" s="3">
        <v>40707</v>
      </c>
      <c r="B1501" s="1">
        <v>1598.5</v>
      </c>
      <c r="C1501" s="1">
        <v>1602</v>
      </c>
      <c r="D1501" s="1">
        <v>1589.5</v>
      </c>
      <c r="E1501" s="1">
        <v>1590.5</v>
      </c>
      <c r="F1501" s="10">
        <f t="shared" si="234"/>
        <v>-8.7254596447491339E-3</v>
      </c>
      <c r="G1501" s="1">
        <f t="shared" si="239"/>
        <v>-1.0193343573591493</v>
      </c>
      <c r="H1501" s="15">
        <f t="shared" si="235"/>
        <v>8.4852294154620367E-3</v>
      </c>
      <c r="I1501" s="10">
        <f t="shared" si="230"/>
        <v>-5.0046918986549338E-3</v>
      </c>
      <c r="J1501" s="15">
        <f t="shared" si="231"/>
        <v>-3.1436655139893688E-4</v>
      </c>
      <c r="K1501" s="1">
        <f t="shared" si="232"/>
        <v>-7.1768151703836683E-4</v>
      </c>
      <c r="L1501" s="15">
        <f t="shared" si="233"/>
        <v>4.0331496563942996E-4</v>
      </c>
      <c r="M1501" s="19" t="str">
        <f t="shared" si="237"/>
        <v>Compra</v>
      </c>
      <c r="N1501" s="10">
        <f t="shared" si="238"/>
        <v>-3.1436655139893688E-4</v>
      </c>
      <c r="O1501" s="5">
        <f t="shared" si="236"/>
        <v>0.35151506338042549</v>
      </c>
      <c r="P1501" s="5"/>
      <c r="Q1501" s="5"/>
      <c r="R1501" s="5"/>
    </row>
    <row r="1502" spans="1:18" x14ac:dyDescent="0.25">
      <c r="A1502" s="3">
        <v>40708</v>
      </c>
      <c r="B1502" s="1">
        <v>1587</v>
      </c>
      <c r="C1502" s="1">
        <v>1593.5</v>
      </c>
      <c r="D1502" s="1">
        <v>1586.5</v>
      </c>
      <c r="E1502" s="1">
        <v>1590</v>
      </c>
      <c r="F1502" s="10">
        <f t="shared" si="234"/>
        <v>-3.1436655139893688E-4</v>
      </c>
      <c r="G1502" s="1">
        <f t="shared" si="239"/>
        <v>-0.42505364898507447</v>
      </c>
      <c r="H1502" s="15">
        <f t="shared" si="235"/>
        <v>-8.7254596447491339E-3</v>
      </c>
      <c r="I1502" s="10">
        <f t="shared" si="230"/>
        <v>1.890359168241984E-3</v>
      </c>
      <c r="J1502" s="15">
        <f t="shared" si="231"/>
        <v>1.0691823899371178E-2</v>
      </c>
      <c r="K1502" s="1">
        <f t="shared" si="232"/>
        <v>5.7467801985671514E-4</v>
      </c>
      <c r="L1502" s="15">
        <f t="shared" si="233"/>
        <v>1.0117145879514462E-2</v>
      </c>
      <c r="M1502" s="19" t="str">
        <f t="shared" si="237"/>
        <v>Compra</v>
      </c>
      <c r="N1502" s="10">
        <f t="shared" si="238"/>
        <v>1.0691823899371178E-2</v>
      </c>
      <c r="O1502" s="5">
        <f t="shared" si="236"/>
        <v>0.36220688727979666</v>
      </c>
      <c r="P1502" s="5"/>
      <c r="Q1502" s="5"/>
      <c r="R1502" s="5"/>
    </row>
    <row r="1503" spans="1:18" x14ac:dyDescent="0.25">
      <c r="A1503" s="3">
        <v>40709</v>
      </c>
      <c r="B1503" s="1">
        <v>1596</v>
      </c>
      <c r="C1503" s="1">
        <v>1611.5</v>
      </c>
      <c r="D1503" s="1">
        <v>1595</v>
      </c>
      <c r="E1503" s="1">
        <v>1607</v>
      </c>
      <c r="F1503" s="10">
        <f t="shared" si="234"/>
        <v>1.0691823899371178E-2</v>
      </c>
      <c r="G1503" s="1">
        <f t="shared" si="239"/>
        <v>-0.47497073110293359</v>
      </c>
      <c r="H1503" s="15">
        <f t="shared" si="235"/>
        <v>-3.1436655139893688E-4</v>
      </c>
      <c r="I1503" s="10">
        <f t="shared" si="230"/>
        <v>6.8922305764411718E-3</v>
      </c>
      <c r="J1503" s="15">
        <f t="shared" si="231"/>
        <v>1.2445550715618481E-3</v>
      </c>
      <c r="K1503" s="1">
        <f t="shared" si="232"/>
        <v>-2.7537684416512119E-4</v>
      </c>
      <c r="L1503" s="15">
        <f t="shared" si="233"/>
        <v>1.5199319157269693E-3</v>
      </c>
      <c r="M1503" s="19" t="str">
        <f t="shared" si="237"/>
        <v>Venda</v>
      </c>
      <c r="N1503" s="10">
        <f t="shared" si="238"/>
        <v>-1.2445550715618481E-3</v>
      </c>
      <c r="O1503" s="5">
        <f t="shared" si="236"/>
        <v>0.36096233220823482</v>
      </c>
      <c r="P1503" s="5"/>
      <c r="Q1503" s="5"/>
      <c r="R1503" s="5"/>
    </row>
    <row r="1504" spans="1:18" x14ac:dyDescent="0.25">
      <c r="A1504" s="3">
        <v>40710</v>
      </c>
      <c r="B1504" s="1">
        <v>1614</v>
      </c>
      <c r="C1504" s="1">
        <v>1621.5</v>
      </c>
      <c r="D1504" s="1">
        <v>1609</v>
      </c>
      <c r="E1504" s="1">
        <v>1609</v>
      </c>
      <c r="F1504" s="10">
        <f t="shared" si="234"/>
        <v>1.2445550715618481E-3</v>
      </c>
      <c r="G1504" s="1">
        <f t="shared" si="239"/>
        <v>-0.33583601084567349</v>
      </c>
      <c r="H1504" s="15">
        <f t="shared" si="235"/>
        <v>1.0691823899371178E-2</v>
      </c>
      <c r="I1504" s="10">
        <f t="shared" si="230"/>
        <v>-3.0978934324659146E-3</v>
      </c>
      <c r="J1504" s="15">
        <f t="shared" si="231"/>
        <v>-3.1075201988812751E-3</v>
      </c>
      <c r="K1504" s="1">
        <f t="shared" si="232"/>
        <v>-1.0173951235127141E-3</v>
      </c>
      <c r="L1504" s="15">
        <f t="shared" si="233"/>
        <v>-2.0901250753685612E-3</v>
      </c>
      <c r="M1504" s="19" t="str">
        <f t="shared" si="237"/>
        <v>Compra</v>
      </c>
      <c r="N1504" s="10">
        <f t="shared" si="238"/>
        <v>-3.1075201988812751E-3</v>
      </c>
      <c r="O1504" s="5">
        <f t="shared" si="236"/>
        <v>0.35785481200935354</v>
      </c>
      <c r="P1504" s="5"/>
      <c r="Q1504" s="5"/>
      <c r="R1504" s="5"/>
    </row>
    <row r="1505" spans="1:18" x14ac:dyDescent="0.25">
      <c r="A1505" s="3">
        <v>40711</v>
      </c>
      <c r="B1505" s="1">
        <v>1601</v>
      </c>
      <c r="C1505" s="1">
        <v>1607</v>
      </c>
      <c r="D1505" s="1">
        <v>1600</v>
      </c>
      <c r="E1505" s="1">
        <v>1604</v>
      </c>
      <c r="F1505" s="10">
        <f t="shared" si="234"/>
        <v>-3.1075201988812751E-3</v>
      </c>
      <c r="G1505" s="1">
        <f t="shared" si="239"/>
        <v>-0.27178842873793868</v>
      </c>
      <c r="H1505" s="15">
        <f t="shared" si="235"/>
        <v>1.2445550715618481E-3</v>
      </c>
      <c r="I1505" s="10">
        <f t="shared" si="230"/>
        <v>1.8738288569644101E-3</v>
      </c>
      <c r="J1505" s="15">
        <f t="shared" si="231"/>
        <v>-1.8703241895261513E-3</v>
      </c>
      <c r="K1505" s="1">
        <f t="shared" si="232"/>
        <v>-3.1228866056828977E-4</v>
      </c>
      <c r="L1505" s="15">
        <f t="shared" si="233"/>
        <v>-1.5580355289578616E-3</v>
      </c>
      <c r="M1505" s="19" t="str">
        <f t="shared" si="237"/>
        <v>Compra</v>
      </c>
      <c r="N1505" s="10">
        <f t="shared" si="238"/>
        <v>-1.8703241895261513E-3</v>
      </c>
      <c r="O1505" s="5">
        <f t="shared" si="236"/>
        <v>0.35598448781982739</v>
      </c>
      <c r="P1505" s="5"/>
      <c r="Q1505" s="5"/>
      <c r="R1505" s="5"/>
    </row>
    <row r="1506" spans="1:18" x14ac:dyDescent="0.25">
      <c r="A1506" s="3">
        <v>40714</v>
      </c>
      <c r="B1506" s="1">
        <v>1607.5</v>
      </c>
      <c r="C1506" s="1">
        <v>1612.5</v>
      </c>
      <c r="D1506" s="1">
        <v>1597</v>
      </c>
      <c r="E1506" s="1">
        <v>1601</v>
      </c>
      <c r="F1506" s="10">
        <f t="shared" si="234"/>
        <v>-1.8703241895261513E-3</v>
      </c>
      <c r="G1506" s="1">
        <f t="shared" si="239"/>
        <v>7.3921977617460374E-2</v>
      </c>
      <c r="H1506" s="15">
        <f t="shared" si="235"/>
        <v>-3.1075201988812751E-3</v>
      </c>
      <c r="I1506" s="10">
        <f t="shared" si="230"/>
        <v>-4.0435458786935996E-3</v>
      </c>
      <c r="J1506" s="15">
        <f t="shared" si="231"/>
        <v>-6.8707058088695039E-3</v>
      </c>
      <c r="K1506" s="1">
        <f t="shared" si="232"/>
        <v>1.7700824455330749E-4</v>
      </c>
      <c r="L1506" s="15">
        <f t="shared" si="233"/>
        <v>-7.0477140534228114E-3</v>
      </c>
      <c r="M1506" s="19" t="str">
        <f t="shared" si="237"/>
        <v>Compra</v>
      </c>
      <c r="N1506" s="10">
        <f t="shared" si="238"/>
        <v>-6.8707058088695039E-3</v>
      </c>
      <c r="O1506" s="5">
        <f t="shared" si="236"/>
        <v>0.34911378201095788</v>
      </c>
      <c r="P1506" s="5"/>
      <c r="Q1506" s="5"/>
      <c r="R1506" s="5"/>
    </row>
    <row r="1507" spans="1:18" x14ac:dyDescent="0.25">
      <c r="A1507" s="3">
        <v>40715</v>
      </c>
      <c r="B1507" s="1">
        <v>1597</v>
      </c>
      <c r="C1507" s="1">
        <v>1599.5</v>
      </c>
      <c r="D1507" s="1">
        <v>1589.5</v>
      </c>
      <c r="E1507" s="1">
        <v>1590</v>
      </c>
      <c r="F1507" s="10">
        <f t="shared" si="234"/>
        <v>-6.8707058088695039E-3</v>
      </c>
      <c r="G1507" s="1">
        <f t="shared" si="239"/>
        <v>0.2047054397748454</v>
      </c>
      <c r="H1507" s="15">
        <f t="shared" si="235"/>
        <v>-1.8703241895261513E-3</v>
      </c>
      <c r="I1507" s="10">
        <f t="shared" si="230"/>
        <v>-4.3832185347526531E-3</v>
      </c>
      <c r="J1507" s="15">
        <f t="shared" si="231"/>
        <v>2.515723270440251E-3</v>
      </c>
      <c r="K1507" s="1">
        <f t="shared" si="232"/>
        <v>6.4815414951900798E-5</v>
      </c>
      <c r="L1507" s="15">
        <f t="shared" si="233"/>
        <v>2.4509078554883503E-3</v>
      </c>
      <c r="M1507" s="19" t="str">
        <f t="shared" si="237"/>
        <v>Compra</v>
      </c>
      <c r="N1507" s="10">
        <f t="shared" si="238"/>
        <v>2.515723270440251E-3</v>
      </c>
      <c r="O1507" s="5">
        <f t="shared" si="236"/>
        <v>0.35162950528139814</v>
      </c>
      <c r="P1507" s="5"/>
      <c r="Q1507" s="5"/>
      <c r="R1507" s="5"/>
    </row>
    <row r="1508" spans="1:18" x14ac:dyDescent="0.25">
      <c r="A1508" s="3">
        <v>40716</v>
      </c>
      <c r="B1508" s="1">
        <v>1602</v>
      </c>
      <c r="C1508" s="1">
        <v>1602</v>
      </c>
      <c r="D1508" s="1">
        <v>1588.5</v>
      </c>
      <c r="E1508" s="1">
        <v>1594</v>
      </c>
      <c r="F1508" s="10">
        <f t="shared" si="234"/>
        <v>2.515723270440251E-3</v>
      </c>
      <c r="G1508" s="1">
        <f t="shared" si="239"/>
        <v>6.2187281986034453E-2</v>
      </c>
      <c r="H1508" s="15">
        <f t="shared" si="235"/>
        <v>-6.8707058088695039E-3</v>
      </c>
      <c r="I1508" s="10">
        <f t="shared" si="230"/>
        <v>-4.993757802746579E-3</v>
      </c>
      <c r="J1508" s="15">
        <f t="shared" si="231"/>
        <v>8.1555834378921332E-3</v>
      </c>
      <c r="K1508" s="1">
        <f t="shared" si="232"/>
        <v>5.3012605156730426E-4</v>
      </c>
      <c r="L1508" s="15">
        <f t="shared" si="233"/>
        <v>7.6254573863248293E-3</v>
      </c>
      <c r="M1508" s="19" t="str">
        <f t="shared" si="237"/>
        <v>Compra</v>
      </c>
      <c r="N1508" s="10">
        <f t="shared" si="238"/>
        <v>8.1555834378921332E-3</v>
      </c>
      <c r="O1508" s="5">
        <f t="shared" si="236"/>
        <v>0.35978508871929027</v>
      </c>
      <c r="P1508" s="5"/>
      <c r="Q1508" s="5"/>
      <c r="R1508" s="5"/>
    </row>
    <row r="1509" spans="1:18" x14ac:dyDescent="0.25">
      <c r="A1509" s="3">
        <v>40718</v>
      </c>
      <c r="B1509" s="1">
        <v>1599</v>
      </c>
      <c r="C1509" s="1">
        <v>1608.5</v>
      </c>
      <c r="D1509" s="1">
        <v>1594.5</v>
      </c>
      <c r="E1509" s="1">
        <v>1607</v>
      </c>
      <c r="F1509" s="10">
        <f t="shared" si="234"/>
        <v>8.1555834378921332E-3</v>
      </c>
      <c r="G1509" s="1">
        <f t="shared" si="239"/>
        <v>0.29232197375761032</v>
      </c>
      <c r="H1509" s="15">
        <f t="shared" si="235"/>
        <v>2.515723270440251E-3</v>
      </c>
      <c r="I1509" s="10">
        <f t="shared" si="230"/>
        <v>5.0031269543464596E-3</v>
      </c>
      <c r="J1509" s="15">
        <f t="shared" si="231"/>
        <v>-6.8450528935904975E-3</v>
      </c>
      <c r="K1509" s="1">
        <f t="shared" si="232"/>
        <v>-5.4802999193543538E-4</v>
      </c>
      <c r="L1509" s="15">
        <f t="shared" si="233"/>
        <v>-6.2970229016550625E-3</v>
      </c>
      <c r="M1509" s="19" t="str">
        <f t="shared" si="237"/>
        <v>Venda</v>
      </c>
      <c r="N1509" s="10">
        <f t="shared" si="238"/>
        <v>6.8450528935904975E-3</v>
      </c>
      <c r="O1509" s="5">
        <f t="shared" si="236"/>
        <v>0.36663014161288077</v>
      </c>
      <c r="P1509" s="5"/>
      <c r="Q1509" s="5"/>
      <c r="R1509" s="5"/>
    </row>
    <row r="1510" spans="1:18" x14ac:dyDescent="0.25">
      <c r="A1510" s="3">
        <v>40721</v>
      </c>
      <c r="B1510" s="1">
        <v>1605</v>
      </c>
      <c r="C1510" s="1">
        <v>1606</v>
      </c>
      <c r="D1510" s="1">
        <v>1596</v>
      </c>
      <c r="E1510" s="1">
        <v>1596</v>
      </c>
      <c r="F1510" s="10">
        <f t="shared" si="234"/>
        <v>-6.8450528935904975E-3</v>
      </c>
      <c r="G1510" s="1">
        <f t="shared" si="239"/>
        <v>-0.26396266172825689</v>
      </c>
      <c r="H1510" s="15">
        <f t="shared" si="235"/>
        <v>8.1555834378921332E-3</v>
      </c>
      <c r="I1510" s="10">
        <f t="shared" si="230"/>
        <v>-5.6074766355139749E-3</v>
      </c>
      <c r="J1510" s="15">
        <f t="shared" si="231"/>
        <v>-1.1591478696741819E-2</v>
      </c>
      <c r="K1510" s="1">
        <f t="shared" si="232"/>
        <v>-7.4265054478829388E-4</v>
      </c>
      <c r="L1510" s="15">
        <f t="shared" si="233"/>
        <v>-1.0848828151953526E-2</v>
      </c>
      <c r="M1510" s="19" t="str">
        <f t="shared" si="237"/>
        <v>Compra</v>
      </c>
      <c r="N1510" s="10">
        <f t="shared" si="238"/>
        <v>-1.1591478696741819E-2</v>
      </c>
      <c r="O1510" s="5">
        <f t="shared" si="236"/>
        <v>0.35503866291613895</v>
      </c>
      <c r="P1510" s="5"/>
      <c r="Q1510" s="5"/>
      <c r="R1510" s="5"/>
    </row>
    <row r="1511" spans="1:18" x14ac:dyDescent="0.25">
      <c r="A1511" s="3">
        <v>40722</v>
      </c>
      <c r="B1511" s="1">
        <v>1596</v>
      </c>
      <c r="C1511" s="1">
        <v>1596</v>
      </c>
      <c r="D1511" s="1">
        <v>1576</v>
      </c>
      <c r="E1511" s="1">
        <v>1577.5</v>
      </c>
      <c r="F1511" s="10">
        <f t="shared" si="234"/>
        <v>-1.1591478696741819E-2</v>
      </c>
      <c r="G1511" s="1">
        <f t="shared" si="239"/>
        <v>0.1522928848798053</v>
      </c>
      <c r="H1511" s="15">
        <f t="shared" si="235"/>
        <v>-6.8450528935904975E-3</v>
      </c>
      <c r="I1511" s="10">
        <f t="shared" si="230"/>
        <v>-1.1591478696741819E-2</v>
      </c>
      <c r="J1511" s="15">
        <f t="shared" si="231"/>
        <v>-5.3882725832012923E-3</v>
      </c>
      <c r="K1511" s="1">
        <f t="shared" si="232"/>
        <v>6.7486636832307981E-4</v>
      </c>
      <c r="L1511" s="15">
        <f t="shared" si="233"/>
        <v>-6.0631389515243723E-3</v>
      </c>
      <c r="M1511" s="19" t="str">
        <f t="shared" si="237"/>
        <v>Compra</v>
      </c>
      <c r="N1511" s="10">
        <f t="shared" si="238"/>
        <v>-5.3882725832012923E-3</v>
      </c>
      <c r="O1511" s="5">
        <f t="shared" si="236"/>
        <v>0.34965039033293766</v>
      </c>
      <c r="P1511" s="5"/>
      <c r="Q1511" s="5"/>
      <c r="R1511" s="5"/>
    </row>
    <row r="1512" spans="1:18" x14ac:dyDescent="0.25">
      <c r="A1512" s="3">
        <v>40723</v>
      </c>
      <c r="B1512" s="1">
        <v>1573</v>
      </c>
      <c r="C1512" s="1">
        <v>1580</v>
      </c>
      <c r="D1512" s="1">
        <v>1567.5</v>
      </c>
      <c r="E1512" s="1">
        <v>1569</v>
      </c>
      <c r="F1512" s="10">
        <f t="shared" si="234"/>
        <v>-5.3882725832012923E-3</v>
      </c>
      <c r="G1512" s="1">
        <f t="shared" si="239"/>
        <v>0.1962146915781782</v>
      </c>
      <c r="H1512" s="15">
        <f t="shared" si="235"/>
        <v>-1.1591478696741819E-2</v>
      </c>
      <c r="I1512" s="10">
        <f t="shared" si="230"/>
        <v>-2.5429116338206992E-3</v>
      </c>
      <c r="J1512" s="15">
        <f t="shared" si="231"/>
        <v>-5.4174633524537441E-3</v>
      </c>
      <c r="K1512" s="1">
        <f t="shared" si="232"/>
        <v>8.7406611016336937E-4</v>
      </c>
      <c r="L1512" s="15">
        <f t="shared" si="233"/>
        <v>-6.2915294626171136E-3</v>
      </c>
      <c r="M1512" s="19" t="str">
        <f t="shared" si="237"/>
        <v>Compra</v>
      </c>
      <c r="N1512" s="10">
        <f t="shared" si="238"/>
        <v>-5.4174633524537441E-3</v>
      </c>
      <c r="O1512" s="5">
        <f t="shared" si="236"/>
        <v>0.34423292698048391</v>
      </c>
      <c r="P1512" s="5"/>
      <c r="Q1512" s="5"/>
      <c r="R1512" s="5"/>
    </row>
    <row r="1513" spans="1:18" x14ac:dyDescent="0.25">
      <c r="A1513" s="3">
        <v>40724</v>
      </c>
      <c r="B1513" s="1">
        <v>1564</v>
      </c>
      <c r="C1513" s="1">
        <v>1565</v>
      </c>
      <c r="D1513" s="1">
        <v>1560</v>
      </c>
      <c r="E1513" s="1">
        <v>1560.5</v>
      </c>
      <c r="F1513" s="10">
        <f t="shared" si="234"/>
        <v>-5.4174633524537441E-3</v>
      </c>
      <c r="G1513" s="1">
        <f t="shared" si="239"/>
        <v>0.3227982043678348</v>
      </c>
      <c r="H1513" s="15">
        <f t="shared" si="235"/>
        <v>-5.3882725832012923E-3</v>
      </c>
      <c r="I1513" s="10">
        <f t="shared" si="230"/>
        <v>-2.2378516624040889E-3</v>
      </c>
      <c r="J1513" s="15">
        <f t="shared" si="231"/>
        <v>3.524511374559447E-3</v>
      </c>
      <c r="K1513" s="1">
        <f t="shared" si="232"/>
        <v>3.1198259190930953E-4</v>
      </c>
      <c r="L1513" s="15">
        <f t="shared" si="233"/>
        <v>3.2125287826501375E-3</v>
      </c>
      <c r="M1513" s="19" t="str">
        <f t="shared" si="237"/>
        <v>Compra</v>
      </c>
      <c r="N1513" s="10">
        <f t="shared" si="238"/>
        <v>3.524511374559447E-3</v>
      </c>
      <c r="O1513" s="5">
        <f t="shared" si="236"/>
        <v>0.34775743835504336</v>
      </c>
      <c r="P1513" s="5"/>
      <c r="Q1513" s="5"/>
      <c r="R1513" s="5"/>
    </row>
    <row r="1514" spans="1:18" x14ac:dyDescent="0.25">
      <c r="A1514" s="3">
        <v>40725</v>
      </c>
      <c r="B1514" s="1">
        <v>1574</v>
      </c>
      <c r="C1514" s="1">
        <v>1574.5</v>
      </c>
      <c r="D1514" s="1">
        <v>1563</v>
      </c>
      <c r="E1514" s="1">
        <v>1566</v>
      </c>
      <c r="F1514" s="10">
        <f t="shared" si="234"/>
        <v>3.524511374559447E-3</v>
      </c>
      <c r="G1514" s="1">
        <f t="shared" si="239"/>
        <v>-5.7033132438874944E-2</v>
      </c>
      <c r="H1514" s="15">
        <f t="shared" si="235"/>
        <v>-5.4174633524537441E-3</v>
      </c>
      <c r="I1514" s="10">
        <f t="shared" si="230"/>
        <v>-5.0825921219822545E-3</v>
      </c>
      <c r="J1514" s="15">
        <f t="shared" si="231"/>
        <v>-2.8735632183908288E-3</v>
      </c>
      <c r="K1514" s="1">
        <f t="shared" si="232"/>
        <v>4.1562010333949176E-4</v>
      </c>
      <c r="L1514" s="15">
        <f t="shared" si="233"/>
        <v>-3.2891833217303205E-3</v>
      </c>
      <c r="M1514" s="19" t="str">
        <f t="shared" si="237"/>
        <v>Compra</v>
      </c>
      <c r="N1514" s="10">
        <f t="shared" si="238"/>
        <v>-2.8735632183908288E-3</v>
      </c>
      <c r="O1514" s="5">
        <f t="shared" si="236"/>
        <v>0.34488387513665253</v>
      </c>
      <c r="P1514" s="5"/>
      <c r="Q1514" s="5"/>
      <c r="R1514" s="5"/>
    </row>
    <row r="1515" spans="1:18" x14ac:dyDescent="0.25">
      <c r="A1515" s="3">
        <v>40728</v>
      </c>
      <c r="B1515" s="1">
        <v>1567.5</v>
      </c>
      <c r="C1515" s="1">
        <v>1569</v>
      </c>
      <c r="D1515" s="1">
        <v>1561</v>
      </c>
      <c r="E1515" s="1">
        <v>1561.5</v>
      </c>
      <c r="F1515" s="10">
        <f t="shared" si="234"/>
        <v>-2.8735632183908288E-3</v>
      </c>
      <c r="G1515" s="1">
        <f t="shared" si="239"/>
        <v>0.24985779489939888</v>
      </c>
      <c r="H1515" s="15">
        <f t="shared" si="235"/>
        <v>3.524511374559447E-3</v>
      </c>
      <c r="I1515" s="10">
        <f t="shared" si="230"/>
        <v>-3.827751196172291E-3</v>
      </c>
      <c r="J1515" s="15">
        <f t="shared" si="231"/>
        <v>7.3647134165866213E-3</v>
      </c>
      <c r="K1515" s="1">
        <f t="shared" si="232"/>
        <v>-4.2499390559599763E-4</v>
      </c>
      <c r="L1515" s="15">
        <f t="shared" si="233"/>
        <v>7.789707322182619E-3</v>
      </c>
      <c r="M1515" s="19" t="str">
        <f t="shared" si="237"/>
        <v>Compra</v>
      </c>
      <c r="N1515" s="10">
        <f t="shared" si="238"/>
        <v>7.3647134165866213E-3</v>
      </c>
      <c r="O1515" s="5">
        <f t="shared" si="236"/>
        <v>0.35224858855323915</v>
      </c>
      <c r="P1515" s="5"/>
      <c r="Q1515" s="5"/>
      <c r="R1515" s="5"/>
    </row>
    <row r="1516" spans="1:18" x14ac:dyDescent="0.25">
      <c r="A1516" s="3">
        <v>40729</v>
      </c>
      <c r="B1516" s="1">
        <v>1566.5</v>
      </c>
      <c r="C1516" s="1">
        <v>1574.5</v>
      </c>
      <c r="D1516" s="1">
        <v>1566.5</v>
      </c>
      <c r="E1516" s="1">
        <v>1573</v>
      </c>
      <c r="F1516" s="10">
        <f t="shared" si="234"/>
        <v>7.3647134165866213E-3</v>
      </c>
      <c r="G1516" s="1">
        <f t="shared" si="239"/>
        <v>0.24510464918826477</v>
      </c>
      <c r="H1516" s="15">
        <f t="shared" si="235"/>
        <v>-2.8735632183908288E-3</v>
      </c>
      <c r="I1516" s="10">
        <f t="shared" si="230"/>
        <v>4.1493775933609811E-3</v>
      </c>
      <c r="J1516" s="15">
        <f t="shared" si="231"/>
        <v>2.8607755880483143E-3</v>
      </c>
      <c r="K1516" s="1">
        <f t="shared" si="232"/>
        <v>-5.1508771078671828E-5</v>
      </c>
      <c r="L1516" s="15">
        <f t="shared" si="233"/>
        <v>2.9122843591269862E-3</v>
      </c>
      <c r="M1516" s="19" t="str">
        <f t="shared" si="237"/>
        <v>Venda</v>
      </c>
      <c r="N1516" s="10">
        <f t="shared" si="238"/>
        <v>-2.8607755880483143E-3</v>
      </c>
      <c r="O1516" s="5">
        <f t="shared" si="236"/>
        <v>0.34938781296519084</v>
      </c>
      <c r="P1516" s="5"/>
      <c r="Q1516" s="5"/>
      <c r="R1516" s="5"/>
    </row>
    <row r="1517" spans="1:18" x14ac:dyDescent="0.25">
      <c r="A1517" s="3">
        <v>40730</v>
      </c>
      <c r="B1517" s="1">
        <v>1576</v>
      </c>
      <c r="C1517" s="1">
        <v>1581</v>
      </c>
      <c r="D1517" s="1">
        <v>1570.5</v>
      </c>
      <c r="E1517" s="1">
        <v>1577.5</v>
      </c>
      <c r="F1517" s="10">
        <f t="shared" si="234"/>
        <v>2.8607755880483143E-3</v>
      </c>
      <c r="G1517" s="1">
        <f t="shared" si="239"/>
        <v>2.2171501629030244E-2</v>
      </c>
      <c r="H1517" s="15">
        <f t="shared" si="235"/>
        <v>7.3647134165866213E-3</v>
      </c>
      <c r="I1517" s="10">
        <f t="shared" si="230"/>
        <v>9.5177664974621656E-4</v>
      </c>
      <c r="J1517" s="15">
        <f t="shared" si="231"/>
        <v>-9.8256735340729318E-3</v>
      </c>
      <c r="K1517" s="1">
        <f t="shared" si="232"/>
        <v>-8.533207284512123E-4</v>
      </c>
      <c r="L1517" s="15">
        <f t="shared" si="233"/>
        <v>-8.9723528056217198E-3</v>
      </c>
      <c r="M1517" s="19" t="str">
        <f t="shared" si="237"/>
        <v>Compra</v>
      </c>
      <c r="N1517" s="10">
        <f t="shared" si="238"/>
        <v>-9.8256735340729318E-3</v>
      </c>
      <c r="O1517" s="5">
        <f t="shared" si="236"/>
        <v>0.3395621394311179</v>
      </c>
      <c r="P1517" s="5"/>
      <c r="Q1517" s="5"/>
      <c r="R1517" s="5"/>
    </row>
    <row r="1518" spans="1:18" x14ac:dyDescent="0.25">
      <c r="A1518" s="3">
        <v>40731</v>
      </c>
      <c r="B1518" s="1">
        <v>1577.5</v>
      </c>
      <c r="C1518" s="1">
        <v>1577.5</v>
      </c>
      <c r="D1518" s="1">
        <v>1562</v>
      </c>
      <c r="E1518" s="1">
        <v>1562</v>
      </c>
      <c r="F1518" s="10">
        <f t="shared" si="234"/>
        <v>-9.8256735340729318E-3</v>
      </c>
      <c r="G1518" s="1">
        <f t="shared" si="239"/>
        <v>-0.55001859898401495</v>
      </c>
      <c r="H1518" s="15">
        <f t="shared" si="235"/>
        <v>2.8607755880483143E-3</v>
      </c>
      <c r="I1518" s="10">
        <f t="shared" si="230"/>
        <v>-9.8256735340729318E-3</v>
      </c>
      <c r="J1518" s="15">
        <f t="shared" si="231"/>
        <v>5.4417413572342976E-3</v>
      </c>
      <c r="K1518" s="1">
        <f t="shared" si="232"/>
        <v>-1.5380661838197755E-4</v>
      </c>
      <c r="L1518" s="15">
        <f t="shared" si="233"/>
        <v>5.5955479756162755E-3</v>
      </c>
      <c r="M1518" s="19" t="str">
        <f t="shared" si="237"/>
        <v>Compra</v>
      </c>
      <c r="N1518" s="10">
        <f t="shared" si="238"/>
        <v>5.4417413572342976E-3</v>
      </c>
      <c r="O1518" s="5">
        <f t="shared" si="236"/>
        <v>0.3450038807883522</v>
      </c>
      <c r="P1518" s="5"/>
      <c r="Q1518" s="5"/>
      <c r="R1518" s="5"/>
    </row>
    <row r="1519" spans="1:18" x14ac:dyDescent="0.25">
      <c r="A1519" s="3">
        <v>40732</v>
      </c>
      <c r="B1519" s="1">
        <v>1565</v>
      </c>
      <c r="C1519" s="1">
        <v>1575.5</v>
      </c>
      <c r="D1519" s="1">
        <v>1564</v>
      </c>
      <c r="E1519" s="1">
        <v>1570.5</v>
      </c>
      <c r="F1519" s="10">
        <f t="shared" si="234"/>
        <v>5.4417413572342976E-3</v>
      </c>
      <c r="G1519" s="1">
        <f t="shared" si="239"/>
        <v>-0.51510833978390946</v>
      </c>
      <c r="H1519" s="15">
        <f t="shared" si="235"/>
        <v>-9.8256735340729318E-3</v>
      </c>
      <c r="I1519" s="10">
        <f t="shared" si="230"/>
        <v>3.5143769968051242E-3</v>
      </c>
      <c r="J1519" s="15">
        <f t="shared" si="231"/>
        <v>8.5959885386819312E-3</v>
      </c>
      <c r="K1519" s="1">
        <f t="shared" si="232"/>
        <v>6.4100809104307985E-4</v>
      </c>
      <c r="L1519" s="15">
        <f t="shared" si="233"/>
        <v>7.9549804476388517E-3</v>
      </c>
      <c r="M1519" s="19" t="str">
        <f t="shared" si="237"/>
        <v>Compra</v>
      </c>
      <c r="N1519" s="10">
        <f t="shared" si="238"/>
        <v>8.5959885386819312E-3</v>
      </c>
      <c r="O1519" s="5">
        <f t="shared" si="236"/>
        <v>0.35359986932703413</v>
      </c>
      <c r="P1519" s="5"/>
      <c r="Q1519" s="5"/>
      <c r="R1519" s="5"/>
    </row>
    <row r="1520" spans="1:18" x14ac:dyDescent="0.25">
      <c r="A1520" s="3">
        <v>40735</v>
      </c>
      <c r="B1520" s="1">
        <v>1589</v>
      </c>
      <c r="C1520" s="1">
        <v>1591</v>
      </c>
      <c r="D1520" s="1">
        <v>1581.5</v>
      </c>
      <c r="E1520" s="1">
        <v>1584</v>
      </c>
      <c r="F1520" s="10">
        <f t="shared" si="234"/>
        <v>8.5959885386819312E-3</v>
      </c>
      <c r="G1520" s="1">
        <f t="shared" si="239"/>
        <v>-0.22281151496427526</v>
      </c>
      <c r="H1520" s="15">
        <f t="shared" si="235"/>
        <v>5.4417413572342976E-3</v>
      </c>
      <c r="I1520" s="10">
        <f t="shared" si="230"/>
        <v>-3.1466331025802319E-3</v>
      </c>
      <c r="J1520" s="15">
        <f t="shared" si="231"/>
        <v>1.8939393939394478E-3</v>
      </c>
      <c r="K1520" s="1">
        <f t="shared" si="232"/>
        <v>-5.6642525586892128E-4</v>
      </c>
      <c r="L1520" s="15">
        <f t="shared" si="233"/>
        <v>2.460364649808369E-3</v>
      </c>
      <c r="M1520" s="19" t="str">
        <f t="shared" si="237"/>
        <v>Venda</v>
      </c>
      <c r="N1520" s="10">
        <f t="shared" si="238"/>
        <v>-1.8939393939394478E-3</v>
      </c>
      <c r="O1520" s="5">
        <f t="shared" si="236"/>
        <v>0.35170592993309469</v>
      </c>
      <c r="P1520" s="5"/>
      <c r="Q1520" s="5"/>
      <c r="R1520" s="5"/>
    </row>
    <row r="1521" spans="1:18" x14ac:dyDescent="0.25">
      <c r="A1521" s="3">
        <v>40736</v>
      </c>
      <c r="B1521" s="1">
        <v>1588</v>
      </c>
      <c r="C1521" s="1">
        <v>1590.5</v>
      </c>
      <c r="D1521" s="1">
        <v>1579.5</v>
      </c>
      <c r="E1521" s="1">
        <v>1587</v>
      </c>
      <c r="F1521" s="10">
        <f t="shared" si="234"/>
        <v>1.8939393939394478E-3</v>
      </c>
      <c r="G1521" s="1">
        <f t="shared" si="239"/>
        <v>-0.1057298260722728</v>
      </c>
      <c r="H1521" s="15">
        <f t="shared" si="235"/>
        <v>8.5959885386819312E-3</v>
      </c>
      <c r="I1521" s="10">
        <f t="shared" si="230"/>
        <v>-6.2972292191432189E-4</v>
      </c>
      <c r="J1521" s="15">
        <f t="shared" si="231"/>
        <v>-3.150598613736566E-3</v>
      </c>
      <c r="K1521" s="1">
        <f t="shared" si="232"/>
        <v>-9.125063609804673E-4</v>
      </c>
      <c r="L1521" s="15">
        <f t="shared" si="233"/>
        <v>-2.2380922527560987E-3</v>
      </c>
      <c r="M1521" s="19" t="str">
        <f t="shared" si="237"/>
        <v>Compra</v>
      </c>
      <c r="N1521" s="10">
        <f t="shared" si="238"/>
        <v>-3.150598613736566E-3</v>
      </c>
      <c r="O1521" s="5">
        <f t="shared" si="236"/>
        <v>0.34855533131935812</v>
      </c>
      <c r="P1521" s="5"/>
      <c r="Q1521" s="5"/>
      <c r="R1521" s="5"/>
    </row>
    <row r="1522" spans="1:18" x14ac:dyDescent="0.25">
      <c r="A1522" s="3">
        <v>40737</v>
      </c>
      <c r="B1522" s="1">
        <v>1582</v>
      </c>
      <c r="C1522" s="1">
        <v>1589.5</v>
      </c>
      <c r="D1522" s="1">
        <v>1575</v>
      </c>
      <c r="E1522" s="1">
        <v>1582</v>
      </c>
      <c r="F1522" s="10">
        <f t="shared" si="234"/>
        <v>-3.150598613736566E-3</v>
      </c>
      <c r="G1522" s="1">
        <f t="shared" si="239"/>
        <v>-0.15218061606336122</v>
      </c>
      <c r="H1522" s="15">
        <f t="shared" si="235"/>
        <v>1.8939393939394478E-3</v>
      </c>
      <c r="I1522" s="10">
        <f t="shared" si="230"/>
        <v>0</v>
      </c>
      <c r="J1522" s="15">
        <f t="shared" si="231"/>
        <v>1.580278128950674E-3</v>
      </c>
      <c r="K1522" s="1">
        <f t="shared" si="232"/>
        <v>-3.3590655405818287E-4</v>
      </c>
      <c r="L1522" s="15">
        <f t="shared" si="233"/>
        <v>1.916184683008857E-3</v>
      </c>
      <c r="M1522" s="19" t="str">
        <f t="shared" si="237"/>
        <v>Compra</v>
      </c>
      <c r="N1522" s="10">
        <f t="shared" si="238"/>
        <v>1.580278128950674E-3</v>
      </c>
      <c r="O1522" s="5">
        <f t="shared" si="236"/>
        <v>0.35013560944830879</v>
      </c>
      <c r="P1522" s="5"/>
      <c r="Q1522" s="5"/>
      <c r="R1522" s="5"/>
    </row>
    <row r="1523" spans="1:18" x14ac:dyDescent="0.25">
      <c r="A1523" s="3">
        <v>40738</v>
      </c>
      <c r="B1523" s="1">
        <v>1579</v>
      </c>
      <c r="C1523" s="1">
        <v>1585.5</v>
      </c>
      <c r="D1523" s="1">
        <v>1576</v>
      </c>
      <c r="E1523" s="1">
        <v>1584.5</v>
      </c>
      <c r="F1523" s="10">
        <f t="shared" si="234"/>
        <v>1.580278128950674E-3</v>
      </c>
      <c r="G1523" s="1">
        <f t="shared" si="239"/>
        <v>-4.6483787371367463E-2</v>
      </c>
      <c r="H1523" s="15">
        <f t="shared" si="235"/>
        <v>-3.150598613736566E-3</v>
      </c>
      <c r="I1523" s="10">
        <f t="shared" si="230"/>
        <v>3.483217226092572E-3</v>
      </c>
      <c r="J1523" s="15">
        <f t="shared" si="231"/>
        <v>-4.1022404544019953E-3</v>
      </c>
      <c r="K1523" s="1">
        <f t="shared" si="232"/>
        <v>1.4682962711573403E-5</v>
      </c>
      <c r="L1523" s="15">
        <f t="shared" si="233"/>
        <v>-4.1169234171135683E-3</v>
      </c>
      <c r="M1523" s="19" t="str">
        <f t="shared" si="237"/>
        <v>Compra</v>
      </c>
      <c r="N1523" s="10">
        <f t="shared" si="238"/>
        <v>-4.1022404544019953E-3</v>
      </c>
      <c r="O1523" s="5">
        <f t="shared" si="236"/>
        <v>0.3460333689939068</v>
      </c>
      <c r="P1523" s="5"/>
      <c r="Q1523" s="5"/>
      <c r="R1523" s="5"/>
    </row>
    <row r="1524" spans="1:18" x14ac:dyDescent="0.25">
      <c r="A1524" s="3">
        <v>40739</v>
      </c>
      <c r="B1524" s="1">
        <v>1581</v>
      </c>
      <c r="C1524" s="1">
        <v>1583.5</v>
      </c>
      <c r="D1524" s="1">
        <v>1577</v>
      </c>
      <c r="E1524" s="1">
        <v>1578</v>
      </c>
      <c r="F1524" s="10">
        <f t="shared" si="234"/>
        <v>-4.1022404544019953E-3</v>
      </c>
      <c r="G1524" s="1">
        <f t="shared" si="239"/>
        <v>0.40621382329955041</v>
      </c>
      <c r="H1524" s="15">
        <f t="shared" si="235"/>
        <v>1.580278128950674E-3</v>
      </c>
      <c r="I1524" s="10">
        <f t="shared" si="230"/>
        <v>-1.8975332068311701E-3</v>
      </c>
      <c r="J1524" s="15">
        <f t="shared" si="231"/>
        <v>1.2674271229404788E-3</v>
      </c>
      <c r="K1524" s="1">
        <f t="shared" si="232"/>
        <v>-3.1410047606985589E-4</v>
      </c>
      <c r="L1524" s="15">
        <f t="shared" si="233"/>
        <v>1.5815275990103347E-3</v>
      </c>
      <c r="M1524" s="19" t="str">
        <f t="shared" si="237"/>
        <v>Compra</v>
      </c>
      <c r="N1524" s="10">
        <f t="shared" si="238"/>
        <v>1.2674271229404788E-3</v>
      </c>
      <c r="O1524" s="5">
        <f t="shared" si="236"/>
        <v>0.34730079611684728</v>
      </c>
      <c r="P1524" s="5"/>
      <c r="Q1524" s="5"/>
      <c r="R1524" s="5"/>
    </row>
    <row r="1525" spans="1:18" x14ac:dyDescent="0.25">
      <c r="A1525" s="3">
        <v>40742</v>
      </c>
      <c r="B1525" s="1">
        <v>1584</v>
      </c>
      <c r="C1525" s="1">
        <v>1589.5</v>
      </c>
      <c r="D1525" s="1">
        <v>1579</v>
      </c>
      <c r="E1525" s="1">
        <v>1580</v>
      </c>
      <c r="F1525" s="10">
        <f t="shared" si="234"/>
        <v>1.2674271229404788E-3</v>
      </c>
      <c r="G1525" s="1">
        <f t="shared" si="239"/>
        <v>-3.8477246818099414E-2</v>
      </c>
      <c r="H1525" s="15">
        <f t="shared" si="235"/>
        <v>-4.1022404544019953E-3</v>
      </c>
      <c r="I1525" s="10">
        <f t="shared" si="230"/>
        <v>-2.525252525252486E-3</v>
      </c>
      <c r="J1525" s="15">
        <f t="shared" si="231"/>
        <v>-7.5949367088608E-3</v>
      </c>
      <c r="K1525" s="1">
        <f t="shared" si="232"/>
        <v>2.3859274757118135E-4</v>
      </c>
      <c r="L1525" s="15">
        <f t="shared" si="233"/>
        <v>-7.8335294564319813E-3</v>
      </c>
      <c r="M1525" s="19" t="str">
        <f t="shared" si="237"/>
        <v>Compra</v>
      </c>
      <c r="N1525" s="10">
        <f t="shared" si="238"/>
        <v>-7.5949367088608E-3</v>
      </c>
      <c r="O1525" s="5">
        <f t="shared" si="236"/>
        <v>0.33970585940798648</v>
      </c>
      <c r="P1525" s="5"/>
      <c r="Q1525" s="5"/>
      <c r="R1525" s="5"/>
    </row>
    <row r="1526" spans="1:18" x14ac:dyDescent="0.25">
      <c r="A1526" s="3">
        <v>40743</v>
      </c>
      <c r="B1526" s="1">
        <v>1575.5</v>
      </c>
      <c r="C1526" s="1">
        <v>1576.5</v>
      </c>
      <c r="D1526" s="1">
        <v>1567</v>
      </c>
      <c r="E1526" s="1">
        <v>1568</v>
      </c>
      <c r="F1526" s="10">
        <f t="shared" si="234"/>
        <v>-7.5949367088608E-3</v>
      </c>
      <c r="G1526" s="1">
        <f t="shared" si="239"/>
        <v>-1.1535881282377947</v>
      </c>
      <c r="H1526" s="15">
        <f t="shared" si="235"/>
        <v>1.2674271229404788E-3</v>
      </c>
      <c r="I1526" s="10">
        <f t="shared" si="230"/>
        <v>-4.76039352586477E-3</v>
      </c>
      <c r="J1526" s="15">
        <f t="shared" si="231"/>
        <v>1.5943877551021224E-3</v>
      </c>
      <c r="K1526" s="1">
        <f t="shared" si="232"/>
        <v>-7.8924874460595994E-5</v>
      </c>
      <c r="L1526" s="15">
        <f t="shared" si="233"/>
        <v>1.6733126295627183E-3</v>
      </c>
      <c r="M1526" s="19" t="str">
        <f t="shared" si="237"/>
        <v>Compra</v>
      </c>
      <c r="N1526" s="10">
        <f t="shared" si="238"/>
        <v>1.5943877551021224E-3</v>
      </c>
      <c r="O1526" s="5">
        <f t="shared" si="236"/>
        <v>0.3413002471630886</v>
      </c>
      <c r="P1526" s="5"/>
      <c r="Q1526" s="5"/>
      <c r="R1526" s="5"/>
    </row>
    <row r="1527" spans="1:18" x14ac:dyDescent="0.25">
      <c r="A1527" s="3">
        <v>40744</v>
      </c>
      <c r="B1527" s="1">
        <v>1565.5</v>
      </c>
      <c r="C1527" s="1">
        <v>1571.5</v>
      </c>
      <c r="D1527" s="1">
        <v>1561.5</v>
      </c>
      <c r="E1527" s="1">
        <v>1570.5</v>
      </c>
      <c r="F1527" s="10">
        <f t="shared" si="234"/>
        <v>1.5943877551021224E-3</v>
      </c>
      <c r="G1527" s="1">
        <f t="shared" si="239"/>
        <v>-0.93417215290232525</v>
      </c>
      <c r="H1527" s="15">
        <f t="shared" si="235"/>
        <v>-7.5949367088608E-3</v>
      </c>
      <c r="I1527" s="10">
        <f t="shared" si="230"/>
        <v>3.1938677738740928E-3</v>
      </c>
      <c r="J1527" s="15">
        <f t="shared" si="231"/>
        <v>-9.2327284304362101E-3</v>
      </c>
      <c r="K1527" s="1">
        <f t="shared" si="232"/>
        <v>4.9082730657856407E-4</v>
      </c>
      <c r="L1527" s="15">
        <f t="shared" si="233"/>
        <v>-9.7235557370147739E-3</v>
      </c>
      <c r="M1527" s="19" t="str">
        <f t="shared" si="237"/>
        <v>Compra</v>
      </c>
      <c r="N1527" s="10">
        <f t="shared" si="238"/>
        <v>-9.2327284304362101E-3</v>
      </c>
      <c r="O1527" s="5">
        <f t="shared" si="236"/>
        <v>0.33206751873265239</v>
      </c>
      <c r="P1527" s="5"/>
      <c r="Q1527" s="5"/>
      <c r="R1527" s="5"/>
    </row>
    <row r="1528" spans="1:18" x14ac:dyDescent="0.25">
      <c r="A1528" s="3">
        <v>40745</v>
      </c>
      <c r="B1528" s="1">
        <v>1565</v>
      </c>
      <c r="C1528" s="1">
        <v>1565</v>
      </c>
      <c r="D1528" s="1">
        <v>1555</v>
      </c>
      <c r="E1528" s="1">
        <v>1556</v>
      </c>
      <c r="F1528" s="10">
        <f t="shared" si="234"/>
        <v>-9.2327284304362101E-3</v>
      </c>
      <c r="G1528" s="1">
        <f t="shared" si="239"/>
        <v>-1.0527398848249645</v>
      </c>
      <c r="H1528" s="15">
        <f t="shared" si="235"/>
        <v>1.5943877551021224E-3</v>
      </c>
      <c r="I1528" s="10">
        <f t="shared" si="230"/>
        <v>-5.7507987220447587E-3</v>
      </c>
      <c r="J1528" s="15">
        <f t="shared" si="231"/>
        <v>-1.2853470437017567E-3</v>
      </c>
      <c r="K1528" s="1">
        <f t="shared" si="232"/>
        <v>-9.3371207885248184E-5</v>
      </c>
      <c r="L1528" s="15">
        <f t="shared" si="233"/>
        <v>-1.1919758358165085E-3</v>
      </c>
      <c r="M1528" s="19" t="str">
        <f t="shared" si="237"/>
        <v>Compra</v>
      </c>
      <c r="N1528" s="10">
        <f t="shared" si="238"/>
        <v>-1.2853470437017567E-3</v>
      </c>
      <c r="O1528" s="5">
        <f t="shared" si="236"/>
        <v>0.33078217168895063</v>
      </c>
      <c r="P1528" s="5"/>
      <c r="Q1528" s="5"/>
      <c r="R1528" s="5"/>
    </row>
    <row r="1529" spans="1:18" x14ac:dyDescent="0.25">
      <c r="A1529" s="3">
        <v>40746</v>
      </c>
      <c r="B1529" s="1">
        <v>1557</v>
      </c>
      <c r="C1529" s="1">
        <v>1562</v>
      </c>
      <c r="D1529" s="1">
        <v>1553.5</v>
      </c>
      <c r="E1529" s="1">
        <v>1554</v>
      </c>
      <c r="F1529" s="10">
        <f t="shared" si="234"/>
        <v>-1.2853470437017567E-3</v>
      </c>
      <c r="G1529" s="1">
        <f t="shared" si="239"/>
        <v>-0.86094902090897407</v>
      </c>
      <c r="H1529" s="15">
        <f t="shared" si="235"/>
        <v>-9.2327284304362101E-3</v>
      </c>
      <c r="I1529" s="10">
        <f t="shared" si="230"/>
        <v>-1.9267822736031004E-3</v>
      </c>
      <c r="J1529" s="15">
        <f t="shared" si="231"/>
        <v>-8.0437580437580092E-3</v>
      </c>
      <c r="K1529" s="1">
        <f t="shared" si="232"/>
        <v>7.4811209991905003E-4</v>
      </c>
      <c r="L1529" s="15">
        <f t="shared" si="233"/>
        <v>-8.7918701436770601E-3</v>
      </c>
      <c r="M1529" s="19" t="str">
        <f t="shared" si="237"/>
        <v>Compra</v>
      </c>
      <c r="N1529" s="10">
        <f t="shared" si="238"/>
        <v>-8.0437580437580092E-3</v>
      </c>
      <c r="O1529" s="5">
        <f t="shared" si="236"/>
        <v>0.32273841364519262</v>
      </c>
      <c r="P1529" s="5"/>
      <c r="Q1529" s="5"/>
      <c r="R1529" s="5"/>
    </row>
    <row r="1530" spans="1:18" x14ac:dyDescent="0.25">
      <c r="A1530" s="3">
        <v>40749</v>
      </c>
      <c r="B1530" s="1">
        <v>1553.5</v>
      </c>
      <c r="C1530" s="1">
        <v>1554</v>
      </c>
      <c r="D1530" s="1">
        <v>1537</v>
      </c>
      <c r="E1530" s="1">
        <v>1541.5</v>
      </c>
      <c r="F1530" s="10">
        <f t="shared" si="234"/>
        <v>-8.0437580437580092E-3</v>
      </c>
      <c r="G1530" s="1">
        <f t="shared" si="239"/>
        <v>-0.87245136538357348</v>
      </c>
      <c r="H1530" s="15">
        <f t="shared" si="235"/>
        <v>-1.2853470437017567E-3</v>
      </c>
      <c r="I1530" s="10">
        <f t="shared" si="230"/>
        <v>-7.72449308014167E-3</v>
      </c>
      <c r="J1530" s="15">
        <f t="shared" si="231"/>
        <v>0</v>
      </c>
      <c r="K1530" s="1">
        <f t="shared" si="232"/>
        <v>1.8910880127292286E-4</v>
      </c>
      <c r="L1530" s="15">
        <f t="shared" si="233"/>
        <v>-1.8910880127292286E-4</v>
      </c>
      <c r="M1530" s="19" t="str">
        <f t="shared" si="237"/>
        <v>Compra</v>
      </c>
      <c r="N1530" s="10">
        <f t="shared" si="238"/>
        <v>0</v>
      </c>
      <c r="O1530" s="5">
        <f t="shared" si="236"/>
        <v>0.32273841364519262</v>
      </c>
      <c r="P1530" s="5"/>
      <c r="Q1530" s="5"/>
      <c r="R1530" s="5"/>
    </row>
    <row r="1531" spans="1:18" x14ac:dyDescent="0.25">
      <c r="A1531" s="3">
        <v>40750</v>
      </c>
      <c r="B1531" s="1">
        <v>1534.5</v>
      </c>
      <c r="C1531" s="1">
        <v>1542</v>
      </c>
      <c r="D1531" s="1">
        <v>1530</v>
      </c>
      <c r="E1531" s="1">
        <v>1541.5</v>
      </c>
      <c r="F1531" s="10">
        <f t="shared" si="234"/>
        <v>0</v>
      </c>
      <c r="G1531" s="1">
        <f t="shared" si="239"/>
        <v>-0.96506463664998388</v>
      </c>
      <c r="H1531" s="15">
        <f t="shared" si="235"/>
        <v>-8.0437580437580092E-3</v>
      </c>
      <c r="I1531" s="10">
        <f t="shared" si="230"/>
        <v>4.5617464972302901E-3</v>
      </c>
      <c r="J1531" s="15">
        <f t="shared" si="231"/>
        <v>1.2001297437560732E-2</v>
      </c>
      <c r="K1531" s="1">
        <f t="shared" si="232"/>
        <v>5.0077739070746713E-4</v>
      </c>
      <c r="L1531" s="15">
        <f t="shared" si="233"/>
        <v>1.1500520046853265E-2</v>
      </c>
      <c r="M1531" s="19" t="str">
        <f t="shared" si="237"/>
        <v>Compra</v>
      </c>
      <c r="N1531" s="10">
        <f t="shared" si="238"/>
        <v>1.2001297437560732E-2</v>
      </c>
      <c r="O1531" s="5">
        <f t="shared" si="236"/>
        <v>0.33473971108275336</v>
      </c>
      <c r="P1531" s="5"/>
      <c r="Q1531" s="5"/>
      <c r="R1531" s="5"/>
    </row>
    <row r="1532" spans="1:18" x14ac:dyDescent="0.25">
      <c r="A1532" s="3">
        <v>40751</v>
      </c>
      <c r="B1532" s="1">
        <v>1536.1</v>
      </c>
      <c r="C1532" s="1">
        <v>1573.5</v>
      </c>
      <c r="D1532" s="1">
        <v>1536.1</v>
      </c>
      <c r="E1532" s="1">
        <v>1560</v>
      </c>
      <c r="F1532" s="10">
        <f t="shared" si="234"/>
        <v>1.2001297437560732E-2</v>
      </c>
      <c r="G1532" s="1">
        <f t="shared" si="239"/>
        <v>-0.15303722823146607</v>
      </c>
      <c r="H1532" s="15">
        <f t="shared" si="235"/>
        <v>0</v>
      </c>
      <c r="I1532" s="10">
        <f t="shared" si="230"/>
        <v>1.5558882885228886E-2</v>
      </c>
      <c r="J1532" s="15">
        <f t="shared" si="231"/>
        <v>5.12820512820511E-3</v>
      </c>
      <c r="K1532" s="1">
        <f t="shared" si="232"/>
        <v>-5.3565118663614312E-4</v>
      </c>
      <c r="L1532" s="15">
        <f t="shared" si="233"/>
        <v>5.663856314841253E-3</v>
      </c>
      <c r="M1532" s="19" t="str">
        <f t="shared" si="237"/>
        <v>Venda</v>
      </c>
      <c r="N1532" s="10">
        <f t="shared" si="238"/>
        <v>-5.12820512820511E-3</v>
      </c>
      <c r="O1532" s="5">
        <f t="shared" si="236"/>
        <v>0.32961150595454825</v>
      </c>
      <c r="P1532" s="5"/>
      <c r="Q1532" s="5"/>
      <c r="R1532" s="5"/>
    </row>
    <row r="1533" spans="1:18" x14ac:dyDescent="0.25">
      <c r="A1533" s="3">
        <v>40752</v>
      </c>
      <c r="B1533" s="1">
        <v>1561.5</v>
      </c>
      <c r="C1533" s="1">
        <v>1573.5</v>
      </c>
      <c r="D1533" s="1">
        <v>1561</v>
      </c>
      <c r="E1533" s="1">
        <v>1568</v>
      </c>
      <c r="F1533" s="10">
        <f t="shared" si="234"/>
        <v>5.12820512820511E-3</v>
      </c>
      <c r="G1533" s="1">
        <f t="shared" si="239"/>
        <v>0.32745525374426854</v>
      </c>
      <c r="H1533" s="15">
        <f t="shared" si="235"/>
        <v>1.2001297437560732E-2</v>
      </c>
      <c r="I1533" s="10">
        <f t="shared" si="230"/>
        <v>4.1626641050271918E-3</v>
      </c>
      <c r="J1533" s="15">
        <f t="shared" si="231"/>
        <v>-7.6530612244898322E-3</v>
      </c>
      <c r="K1533" s="1">
        <f t="shared" si="232"/>
        <v>-1.3625435724377816E-3</v>
      </c>
      <c r="L1533" s="15">
        <f t="shared" si="233"/>
        <v>-6.2905176520520502E-3</v>
      </c>
      <c r="M1533" s="19" t="str">
        <f t="shared" si="237"/>
        <v>Compra</v>
      </c>
      <c r="N1533" s="10">
        <f t="shared" si="238"/>
        <v>-7.6530612244898322E-3</v>
      </c>
      <c r="O1533" s="5">
        <f t="shared" si="236"/>
        <v>0.32195844473005841</v>
      </c>
      <c r="P1533" s="5"/>
      <c r="Q1533" s="5"/>
      <c r="R1533" s="5"/>
    </row>
    <row r="1534" spans="1:18" x14ac:dyDescent="0.25">
      <c r="A1534" s="3">
        <v>40753</v>
      </c>
      <c r="B1534" s="1">
        <v>1572.5</v>
      </c>
      <c r="C1534" s="1">
        <v>1573</v>
      </c>
      <c r="D1534" s="1">
        <v>1554</v>
      </c>
      <c r="E1534" s="1">
        <v>1556</v>
      </c>
      <c r="F1534" s="10">
        <f t="shared" si="234"/>
        <v>-7.6530612244898322E-3</v>
      </c>
      <c r="G1534" s="1">
        <f t="shared" si="239"/>
        <v>0.13541469029915887</v>
      </c>
      <c r="H1534" s="15">
        <f t="shared" si="235"/>
        <v>5.12820512820511E-3</v>
      </c>
      <c r="I1534" s="10">
        <f t="shared" si="230"/>
        <v>-1.0492845786963412E-2</v>
      </c>
      <c r="J1534" s="15">
        <f t="shared" si="231"/>
        <v>1.5102827763496141E-2</v>
      </c>
      <c r="K1534" s="1">
        <f t="shared" si="232"/>
        <v>-3.9851467911657936E-4</v>
      </c>
      <c r="L1534" s="15">
        <f t="shared" si="233"/>
        <v>1.550134244261272E-2</v>
      </c>
      <c r="M1534" s="19" t="str">
        <f t="shared" si="237"/>
        <v>Compra</v>
      </c>
      <c r="N1534" s="10">
        <f t="shared" si="238"/>
        <v>1.5102827763496141E-2</v>
      </c>
      <c r="O1534" s="5">
        <f t="shared" si="236"/>
        <v>0.33706127249355455</v>
      </c>
      <c r="P1534" s="5"/>
      <c r="Q1534" s="5"/>
      <c r="R1534" s="5"/>
    </row>
    <row r="1535" spans="1:18" x14ac:dyDescent="0.25">
      <c r="A1535" s="3">
        <v>40756</v>
      </c>
      <c r="B1535" s="1">
        <v>1560</v>
      </c>
      <c r="C1535" s="1">
        <v>1579.5</v>
      </c>
      <c r="D1535" s="1">
        <v>1558.5</v>
      </c>
      <c r="E1535" s="1">
        <v>1579.5</v>
      </c>
      <c r="F1535" s="10">
        <f t="shared" si="234"/>
        <v>1.5102827763496141E-2</v>
      </c>
      <c r="G1535" s="1">
        <f t="shared" si="239"/>
        <v>-0.34219075824498263</v>
      </c>
      <c r="H1535" s="15">
        <f t="shared" si="235"/>
        <v>-7.6530612244898322E-3</v>
      </c>
      <c r="I1535" s="10">
        <f t="shared" si="230"/>
        <v>1.2499999999999956E-2</v>
      </c>
      <c r="J1535" s="15">
        <f t="shared" si="231"/>
        <v>9.496676163343043E-4</v>
      </c>
      <c r="K1535" s="1">
        <f t="shared" si="232"/>
        <v>2.2383846651130015E-4</v>
      </c>
      <c r="L1535" s="15">
        <f t="shared" si="233"/>
        <v>7.2582914982300415E-4</v>
      </c>
      <c r="M1535" s="19" t="str">
        <f t="shared" si="237"/>
        <v>Compra</v>
      </c>
      <c r="N1535" s="10">
        <f t="shared" si="238"/>
        <v>9.496676163343043E-4</v>
      </c>
      <c r="O1535" s="5">
        <f t="shared" si="236"/>
        <v>0.33801094010988886</v>
      </c>
      <c r="P1535" s="5"/>
      <c r="Q1535" s="5"/>
      <c r="R1535" s="5"/>
    </row>
    <row r="1536" spans="1:18" x14ac:dyDescent="0.25">
      <c r="A1536" s="3">
        <v>40757</v>
      </c>
      <c r="B1536" s="1">
        <v>1585</v>
      </c>
      <c r="C1536" s="1">
        <v>1587</v>
      </c>
      <c r="D1536" s="1">
        <v>1574</v>
      </c>
      <c r="E1536" s="1">
        <v>1581</v>
      </c>
      <c r="F1536" s="10">
        <f t="shared" si="234"/>
        <v>9.496676163343043E-4</v>
      </c>
      <c r="G1536" s="1">
        <f t="shared" si="239"/>
        <v>-0.60814567403318365</v>
      </c>
      <c r="H1536" s="15">
        <f t="shared" si="235"/>
        <v>1.5102827763496141E-2</v>
      </c>
      <c r="I1536" s="10">
        <f t="shared" si="230"/>
        <v>-2.5236593059937418E-3</v>
      </c>
      <c r="J1536" s="15">
        <f t="shared" si="231"/>
        <v>-6.957621758380772E-3</v>
      </c>
      <c r="K1536" s="1">
        <f t="shared" si="232"/>
        <v>-1.3928561894922717E-3</v>
      </c>
      <c r="L1536" s="15">
        <f t="shared" si="233"/>
        <v>-5.5647655688884998E-3</v>
      </c>
      <c r="M1536" s="19" t="str">
        <f t="shared" si="237"/>
        <v>Compra</v>
      </c>
      <c r="N1536" s="10">
        <f t="shared" si="238"/>
        <v>-6.957621758380772E-3</v>
      </c>
      <c r="O1536" s="5">
        <f t="shared" si="236"/>
        <v>0.33105331835150809</v>
      </c>
      <c r="P1536" s="5"/>
      <c r="Q1536" s="5"/>
      <c r="R1536" s="5"/>
    </row>
    <row r="1537" spans="1:18" x14ac:dyDescent="0.25">
      <c r="A1537" s="3">
        <v>40758</v>
      </c>
      <c r="B1537" s="1">
        <v>1573.5</v>
      </c>
      <c r="C1537" s="1">
        <v>1581</v>
      </c>
      <c r="D1537" s="1">
        <v>1570</v>
      </c>
      <c r="E1537" s="1">
        <v>1570</v>
      </c>
      <c r="F1537" s="10">
        <f t="shared" si="234"/>
        <v>-6.957621758380772E-3</v>
      </c>
      <c r="G1537" s="1">
        <f t="shared" si="239"/>
        <v>-0.36358954404396321</v>
      </c>
      <c r="H1537" s="15">
        <f t="shared" si="235"/>
        <v>9.496676163343043E-4</v>
      </c>
      <c r="I1537" s="10">
        <f t="shared" si="230"/>
        <v>-2.2243406418811507E-3</v>
      </c>
      <c r="J1537" s="15">
        <f t="shared" si="231"/>
        <v>2.0382165605095537E-2</v>
      </c>
      <c r="K1537" s="1">
        <f t="shared" si="232"/>
        <v>-1.8184276383046246E-4</v>
      </c>
      <c r="L1537" s="15">
        <f t="shared" si="233"/>
        <v>2.0564008368925999E-2</v>
      </c>
      <c r="M1537" s="19" t="str">
        <f t="shared" si="237"/>
        <v>Compra</v>
      </c>
      <c r="N1537" s="10">
        <f t="shared" si="238"/>
        <v>2.0382165605095537E-2</v>
      </c>
      <c r="O1537" s="5">
        <f t="shared" si="236"/>
        <v>0.35143548395660362</v>
      </c>
      <c r="P1537" s="5"/>
      <c r="Q1537" s="5"/>
      <c r="R1537" s="5"/>
    </row>
    <row r="1538" spans="1:18" x14ac:dyDescent="0.25">
      <c r="A1538" s="3">
        <v>40759</v>
      </c>
      <c r="B1538" s="1">
        <v>1580.5</v>
      </c>
      <c r="C1538" s="1">
        <v>1602</v>
      </c>
      <c r="D1538" s="1">
        <v>1580</v>
      </c>
      <c r="E1538" s="1">
        <v>1602</v>
      </c>
      <c r="F1538" s="10">
        <f t="shared" si="234"/>
        <v>2.0382165605095537E-2</v>
      </c>
      <c r="G1538" s="1">
        <f t="shared" si="239"/>
        <v>-0.89803685529099198</v>
      </c>
      <c r="H1538" s="15">
        <f t="shared" si="235"/>
        <v>-6.957621758380772E-3</v>
      </c>
      <c r="I1538" s="10">
        <f t="shared" si="230"/>
        <v>1.3603290098070264E-2</v>
      </c>
      <c r="J1538" s="15">
        <f t="shared" si="231"/>
        <v>-8.7390761548065132E-3</v>
      </c>
      <c r="K1538" s="1">
        <f t="shared" si="232"/>
        <v>1.870236531974231E-4</v>
      </c>
      <c r="L1538" s="15">
        <f t="shared" si="233"/>
        <v>-8.9260998080039362E-3</v>
      </c>
      <c r="M1538" s="19" t="str">
        <f t="shared" si="237"/>
        <v>Compra</v>
      </c>
      <c r="N1538" s="10">
        <f t="shared" si="238"/>
        <v>-8.7390761548065132E-3</v>
      </c>
      <c r="O1538" s="5">
        <f t="shared" si="236"/>
        <v>0.34269640780179711</v>
      </c>
      <c r="P1538" s="5"/>
      <c r="Q1538" s="5"/>
      <c r="R1538" s="5"/>
    </row>
    <row r="1539" spans="1:18" x14ac:dyDescent="0.25">
      <c r="A1539" s="3">
        <v>40760</v>
      </c>
      <c r="B1539" s="1">
        <v>1593.5</v>
      </c>
      <c r="C1539" s="1">
        <v>1613.5</v>
      </c>
      <c r="D1539" s="1">
        <v>1587</v>
      </c>
      <c r="E1539" s="1">
        <v>1588</v>
      </c>
      <c r="F1539" s="10">
        <f t="shared" si="234"/>
        <v>-8.7390761548065132E-3</v>
      </c>
      <c r="G1539" s="1">
        <f t="shared" si="239"/>
        <v>-0.78990600448408355</v>
      </c>
      <c r="H1539" s="15">
        <f t="shared" si="235"/>
        <v>2.0382165605095537E-2</v>
      </c>
      <c r="I1539" s="10">
        <f t="shared" ref="I1539:I1602" si="240">(E1539/B1539)-1</f>
        <v>-3.4515218073423171E-3</v>
      </c>
      <c r="J1539" s="15">
        <f t="shared" ref="J1539:J1602" si="241">F1540</f>
        <v>3.1486146095717871E-2</v>
      </c>
      <c r="K1539" s="1">
        <f t="shared" ref="K1539:K1602" si="242">$U$17+G1539*$U$18+H1539*$U$19+I1539*$U$20</f>
        <v>-1.8172411761495286E-3</v>
      </c>
      <c r="L1539" s="15">
        <f t="shared" ref="L1539:L1602" si="243">J1539-K1539</f>
        <v>3.33033872718674E-2</v>
      </c>
      <c r="M1539" s="19" t="str">
        <f t="shared" si="237"/>
        <v>Compra</v>
      </c>
      <c r="N1539" s="10">
        <f t="shared" si="238"/>
        <v>3.1486146095717871E-2</v>
      </c>
      <c r="O1539" s="5">
        <f t="shared" si="236"/>
        <v>0.37418255389751498</v>
      </c>
      <c r="P1539" s="5"/>
      <c r="Q1539" s="5"/>
      <c r="R1539" s="5"/>
    </row>
    <row r="1540" spans="1:18" x14ac:dyDescent="0.25">
      <c r="A1540" s="3">
        <v>40763</v>
      </c>
      <c r="B1540" s="1">
        <v>1605</v>
      </c>
      <c r="C1540" s="1">
        <v>1640</v>
      </c>
      <c r="D1540" s="1">
        <v>1594.5</v>
      </c>
      <c r="E1540" s="1">
        <v>1638</v>
      </c>
      <c r="F1540" s="10">
        <f t="shared" ref="F1540:F1603" si="244">E1540/E1539-1</f>
        <v>3.1486146095717871E-2</v>
      </c>
      <c r="G1540" s="1">
        <f t="shared" si="239"/>
        <v>-1.0850763914161607</v>
      </c>
      <c r="H1540" s="15">
        <f t="shared" ref="H1540:H1603" si="245">F1539</f>
        <v>-8.7390761548065132E-3</v>
      </c>
      <c r="I1540" s="10">
        <f t="shared" si="240"/>
        <v>2.0560747663551426E-2</v>
      </c>
      <c r="J1540" s="15">
        <f t="shared" si="241"/>
        <v>-2.3199023199023228E-2</v>
      </c>
      <c r="K1540" s="1">
        <f t="shared" si="242"/>
        <v>1.9639549746314428E-4</v>
      </c>
      <c r="L1540" s="15">
        <f t="shared" si="243"/>
        <v>-2.3395418696486373E-2</v>
      </c>
      <c r="M1540" s="19" t="str">
        <f t="shared" si="237"/>
        <v>Compra</v>
      </c>
      <c r="N1540" s="10">
        <f t="shared" si="238"/>
        <v>-2.3199023199023228E-2</v>
      </c>
      <c r="O1540" s="5">
        <f t="shared" ref="O1540:O1603" si="246">N1540+O1539</f>
        <v>0.35098353069849175</v>
      </c>
      <c r="P1540" s="5"/>
      <c r="Q1540" s="5"/>
      <c r="R1540" s="5"/>
    </row>
    <row r="1541" spans="1:18" x14ac:dyDescent="0.25">
      <c r="A1541" s="3">
        <v>40764</v>
      </c>
      <c r="B1541" s="1">
        <v>1638.5</v>
      </c>
      <c r="C1541" s="1">
        <v>1671</v>
      </c>
      <c r="D1541" s="1">
        <v>1598.5</v>
      </c>
      <c r="E1541" s="1">
        <v>1600</v>
      </c>
      <c r="F1541" s="10">
        <f t="shared" si="244"/>
        <v>-2.3199023199023228E-2</v>
      </c>
      <c r="G1541" s="1">
        <f t="shared" si="239"/>
        <v>-1.1364996893765995</v>
      </c>
      <c r="H1541" s="15">
        <f t="shared" si="245"/>
        <v>3.1486146095717871E-2</v>
      </c>
      <c r="I1541" s="10">
        <f t="shared" si="240"/>
        <v>-2.3497101007018628E-2</v>
      </c>
      <c r="J1541" s="15">
        <f t="shared" si="241"/>
        <v>2.2499999999999964E-2</v>
      </c>
      <c r="K1541" s="1">
        <f t="shared" si="242"/>
        <v>-2.2876988789668671E-3</v>
      </c>
      <c r="L1541" s="15">
        <f t="shared" si="243"/>
        <v>2.478769887896683E-2</v>
      </c>
      <c r="M1541" s="19" t="str">
        <f t="shared" ref="M1541:M1604" si="247">IF(AND(L1540&gt;L1539,K1541&lt;0),"Venda","Compra")</f>
        <v>Compra</v>
      </c>
      <c r="N1541" s="10">
        <f t="shared" ref="N1541:N1604" si="248">IF(AND(L1540&gt;L1539,K1541&lt;0),-J1541,J1541)</f>
        <v>2.2499999999999964E-2</v>
      </c>
      <c r="O1541" s="5">
        <f t="shared" si="246"/>
        <v>0.37348353069849172</v>
      </c>
      <c r="P1541" s="5"/>
      <c r="Q1541" s="5"/>
      <c r="R1541" s="5"/>
    </row>
    <row r="1542" spans="1:18" x14ac:dyDescent="0.25">
      <c r="A1542" s="3">
        <v>40765</v>
      </c>
      <c r="B1542" s="1">
        <v>1611.5</v>
      </c>
      <c r="C1542" s="1">
        <v>1643</v>
      </c>
      <c r="D1542" s="1">
        <v>1611.5</v>
      </c>
      <c r="E1542" s="1">
        <v>1636</v>
      </c>
      <c r="F1542" s="10">
        <f t="shared" si="244"/>
        <v>2.2499999999999964E-2</v>
      </c>
      <c r="G1542" s="1">
        <f t="shared" si="239"/>
        <v>-0.96143524394397462</v>
      </c>
      <c r="H1542" s="15">
        <f t="shared" si="245"/>
        <v>-2.3199023199023228E-2</v>
      </c>
      <c r="I1542" s="10">
        <f t="shared" si="240"/>
        <v>1.5203226807322334E-2</v>
      </c>
      <c r="J1542" s="15">
        <f t="shared" si="241"/>
        <v>9.1687041564791905E-4</v>
      </c>
      <c r="K1542" s="1">
        <f t="shared" si="242"/>
        <v>1.5781610828382254E-3</v>
      </c>
      <c r="L1542" s="15">
        <f t="shared" si="243"/>
        <v>-6.612906671903064E-4</v>
      </c>
      <c r="M1542" s="19" t="str">
        <f t="shared" si="247"/>
        <v>Compra</v>
      </c>
      <c r="N1542" s="10">
        <f t="shared" si="248"/>
        <v>9.1687041564791905E-4</v>
      </c>
      <c r="O1542" s="5">
        <f t="shared" si="246"/>
        <v>0.37440040111413964</v>
      </c>
      <c r="P1542" s="5"/>
      <c r="Q1542" s="5"/>
      <c r="R1542" s="5"/>
    </row>
    <row r="1543" spans="1:18" x14ac:dyDescent="0.25">
      <c r="A1543" s="3">
        <v>40766</v>
      </c>
      <c r="B1543" s="1">
        <v>1636</v>
      </c>
      <c r="C1543" s="1">
        <v>1652</v>
      </c>
      <c r="D1543" s="1">
        <v>1626.5</v>
      </c>
      <c r="E1543" s="1">
        <v>1637.5</v>
      </c>
      <c r="F1543" s="10">
        <f t="shared" si="244"/>
        <v>9.1687041564791905E-4</v>
      </c>
      <c r="G1543" s="1">
        <f t="shared" si="239"/>
        <v>-0.86731497992685735</v>
      </c>
      <c r="H1543" s="15">
        <f t="shared" si="245"/>
        <v>2.2499999999999964E-2</v>
      </c>
      <c r="I1543" s="10">
        <f t="shared" si="240"/>
        <v>9.1687041564791905E-4</v>
      </c>
      <c r="J1543" s="15">
        <f t="shared" si="241"/>
        <v>-1.0076335877862608E-2</v>
      </c>
      <c r="K1543" s="1">
        <f t="shared" si="242"/>
        <v>-2.0985250323876381E-3</v>
      </c>
      <c r="L1543" s="15">
        <f t="shared" si="243"/>
        <v>-7.9778108454749697E-3</v>
      </c>
      <c r="M1543" s="19" t="str">
        <f t="shared" si="247"/>
        <v>Compra</v>
      </c>
      <c r="N1543" s="10">
        <f t="shared" si="248"/>
        <v>-1.0076335877862608E-2</v>
      </c>
      <c r="O1543" s="5">
        <f t="shared" si="246"/>
        <v>0.36432406523627703</v>
      </c>
      <c r="P1543" s="5"/>
      <c r="Q1543" s="5"/>
      <c r="R1543" s="5"/>
    </row>
    <row r="1544" spans="1:18" x14ac:dyDescent="0.25">
      <c r="A1544" s="3">
        <v>40767</v>
      </c>
      <c r="B1544" s="1">
        <v>1630.5</v>
      </c>
      <c r="C1544" s="1">
        <v>1632</v>
      </c>
      <c r="D1544" s="1">
        <v>1614</v>
      </c>
      <c r="E1544" s="1">
        <v>1621</v>
      </c>
      <c r="F1544" s="10">
        <f t="shared" si="244"/>
        <v>-1.0076335877862608E-2</v>
      </c>
      <c r="G1544" s="1">
        <f t="shared" ref="G1544:G1607" si="249">SLOPE(F1540:F1544,F1539:F1543)</f>
        <v>-0.80472460492282472</v>
      </c>
      <c r="H1544" s="15">
        <f t="shared" si="245"/>
        <v>9.1687041564791905E-4</v>
      </c>
      <c r="I1544" s="10">
        <f t="shared" si="240"/>
        <v>-5.8264336093223346E-3</v>
      </c>
      <c r="J1544" s="15">
        <f t="shared" si="241"/>
        <v>-1.5422578655151176E-2</v>
      </c>
      <c r="K1544" s="1">
        <f t="shared" si="242"/>
        <v>-5.4564581981963816E-5</v>
      </c>
      <c r="L1544" s="15">
        <f t="shared" si="243"/>
        <v>-1.5368014073169211E-2</v>
      </c>
      <c r="M1544" s="19" t="str">
        <f t="shared" si="247"/>
        <v>Compra</v>
      </c>
      <c r="N1544" s="10">
        <f t="shared" si="248"/>
        <v>-1.5422578655151176E-2</v>
      </c>
      <c r="O1544" s="5">
        <f t="shared" si="246"/>
        <v>0.34890148658112585</v>
      </c>
      <c r="P1544" s="5"/>
      <c r="Q1544" s="5"/>
      <c r="R1544" s="5"/>
    </row>
    <row r="1545" spans="1:18" x14ac:dyDescent="0.25">
      <c r="A1545" s="3">
        <v>40770</v>
      </c>
      <c r="B1545" s="1">
        <v>1614</v>
      </c>
      <c r="C1545" s="1">
        <v>1614.5</v>
      </c>
      <c r="D1545" s="1">
        <v>1596</v>
      </c>
      <c r="E1545" s="1">
        <v>1596</v>
      </c>
      <c r="F1545" s="10">
        <f t="shared" si="244"/>
        <v>-1.5422578655151176E-2</v>
      </c>
      <c r="G1545" s="1">
        <f t="shared" si="249"/>
        <v>-0.4774805568565566</v>
      </c>
      <c r="H1545" s="15">
        <f t="shared" si="245"/>
        <v>-1.0076335877862608E-2</v>
      </c>
      <c r="I1545" s="10">
        <f t="shared" si="240"/>
        <v>-1.1152416356877359E-2</v>
      </c>
      <c r="J1545" s="15">
        <f t="shared" si="241"/>
        <v>6.2656641604008634E-4</v>
      </c>
      <c r="K1545" s="1">
        <f t="shared" si="242"/>
        <v>1.0043756565099847E-3</v>
      </c>
      <c r="L1545" s="15">
        <f t="shared" si="243"/>
        <v>-3.7780924046989833E-4</v>
      </c>
      <c r="M1545" s="19" t="str">
        <f t="shared" si="247"/>
        <v>Compra</v>
      </c>
      <c r="N1545" s="10">
        <f t="shared" si="248"/>
        <v>6.2656641604008634E-4</v>
      </c>
      <c r="O1545" s="5">
        <f t="shared" si="246"/>
        <v>0.34952805299716594</v>
      </c>
      <c r="P1545" s="5"/>
      <c r="Q1545" s="5"/>
      <c r="R1545" s="5"/>
    </row>
    <row r="1546" spans="1:18" x14ac:dyDescent="0.25">
      <c r="A1546" s="3">
        <v>40771</v>
      </c>
      <c r="B1546" s="1">
        <v>1608</v>
      </c>
      <c r="C1546" s="1">
        <v>1610.5</v>
      </c>
      <c r="D1546" s="1">
        <v>1592</v>
      </c>
      <c r="E1546" s="1">
        <v>1597</v>
      </c>
      <c r="F1546" s="10">
        <f t="shared" si="244"/>
        <v>6.2656641604008634E-4</v>
      </c>
      <c r="G1546" s="1">
        <f t="shared" si="249"/>
        <v>-0.29614298832802399</v>
      </c>
      <c r="H1546" s="15">
        <f t="shared" si="245"/>
        <v>-1.5422578655151176E-2</v>
      </c>
      <c r="I1546" s="10">
        <f t="shared" si="240"/>
        <v>-6.840796019900508E-3</v>
      </c>
      <c r="J1546" s="15">
        <f t="shared" si="241"/>
        <v>-1.8785222291797243E-3</v>
      </c>
      <c r="K1546" s="1">
        <f t="shared" si="242"/>
        <v>1.3551139207447823E-3</v>
      </c>
      <c r="L1546" s="15">
        <f t="shared" si="243"/>
        <v>-3.2336361499245066E-3</v>
      </c>
      <c r="M1546" s="19" t="str">
        <f t="shared" si="247"/>
        <v>Compra</v>
      </c>
      <c r="N1546" s="10">
        <f t="shared" si="248"/>
        <v>-1.8785222291797243E-3</v>
      </c>
      <c r="O1546" s="5">
        <f t="shared" si="246"/>
        <v>0.34764953076798621</v>
      </c>
      <c r="P1546" s="5"/>
      <c r="Q1546" s="5"/>
      <c r="R1546" s="5"/>
    </row>
    <row r="1547" spans="1:18" x14ac:dyDescent="0.25">
      <c r="A1547" s="3">
        <v>40772</v>
      </c>
      <c r="B1547" s="1">
        <v>1587</v>
      </c>
      <c r="C1547" s="1">
        <v>1594</v>
      </c>
      <c r="D1547" s="1">
        <v>1585</v>
      </c>
      <c r="E1547" s="1">
        <v>1594</v>
      </c>
      <c r="F1547" s="10">
        <f t="shared" si="244"/>
        <v>-1.8785222291797243E-3</v>
      </c>
      <c r="G1547" s="1">
        <f t="shared" si="249"/>
        <v>0.17536046675738023</v>
      </c>
      <c r="H1547" s="15">
        <f t="shared" si="245"/>
        <v>6.2656641604008634E-4</v>
      </c>
      <c r="I1547" s="10">
        <f t="shared" si="240"/>
        <v>4.410838059231148E-3</v>
      </c>
      <c r="J1547" s="15">
        <f t="shared" si="241"/>
        <v>6.9008782936010871E-3</v>
      </c>
      <c r="K1547" s="1">
        <f t="shared" si="242"/>
        <v>-3.5804933519656667E-4</v>
      </c>
      <c r="L1547" s="15">
        <f t="shared" si="243"/>
        <v>7.2589276287976538E-3</v>
      </c>
      <c r="M1547" s="19" t="str">
        <f t="shared" si="247"/>
        <v>Compra</v>
      </c>
      <c r="N1547" s="10">
        <f t="shared" si="248"/>
        <v>6.9008782936010871E-3</v>
      </c>
      <c r="O1547" s="5">
        <f t="shared" si="246"/>
        <v>0.3545504090615873</v>
      </c>
      <c r="P1547" s="5"/>
      <c r="Q1547" s="5"/>
      <c r="R1547" s="5"/>
    </row>
    <row r="1548" spans="1:18" x14ac:dyDescent="0.25">
      <c r="A1548" s="3">
        <v>40773</v>
      </c>
      <c r="B1548" s="1">
        <v>1600</v>
      </c>
      <c r="C1548" s="1">
        <v>1618</v>
      </c>
      <c r="D1548" s="1">
        <v>1600</v>
      </c>
      <c r="E1548" s="1">
        <v>1605</v>
      </c>
      <c r="F1548" s="10">
        <f t="shared" si="244"/>
        <v>6.9008782936010871E-3</v>
      </c>
      <c r="G1548" s="1">
        <f t="shared" si="249"/>
        <v>9.3983820446900609E-2</v>
      </c>
      <c r="H1548" s="15">
        <f t="shared" si="245"/>
        <v>-1.8785222291797243E-3</v>
      </c>
      <c r="I1548" s="10">
        <f t="shared" si="240"/>
        <v>3.1250000000000444E-3</v>
      </c>
      <c r="J1548" s="15">
        <f t="shared" si="241"/>
        <v>6.2305295950149109E-4</v>
      </c>
      <c r="K1548" s="1">
        <f t="shared" si="242"/>
        <v>-1.0100213800026106E-4</v>
      </c>
      <c r="L1548" s="15">
        <f t="shared" si="243"/>
        <v>7.2405509750175215E-4</v>
      </c>
      <c r="M1548" s="19" t="str">
        <f t="shared" si="247"/>
        <v>Venda</v>
      </c>
      <c r="N1548" s="10">
        <f t="shared" si="248"/>
        <v>-6.2305295950149109E-4</v>
      </c>
      <c r="O1548" s="5">
        <f t="shared" si="246"/>
        <v>0.35392735610208581</v>
      </c>
      <c r="P1548" s="5"/>
      <c r="Q1548" s="5"/>
      <c r="R1548" s="5"/>
    </row>
    <row r="1549" spans="1:18" x14ac:dyDescent="0.25">
      <c r="A1549" s="3">
        <v>40774</v>
      </c>
      <c r="B1549" s="1">
        <v>1607</v>
      </c>
      <c r="C1549" s="1">
        <v>1608</v>
      </c>
      <c r="D1549" s="1">
        <v>1595</v>
      </c>
      <c r="E1549" s="1">
        <v>1606</v>
      </c>
      <c r="F1549" s="10">
        <f t="shared" si="244"/>
        <v>6.2305295950149109E-4</v>
      </c>
      <c r="G1549" s="1">
        <f t="shared" si="249"/>
        <v>0.31900759608281548</v>
      </c>
      <c r="H1549" s="15">
        <f t="shared" si="245"/>
        <v>6.9008782936010871E-3</v>
      </c>
      <c r="I1549" s="10">
        <f t="shared" si="240"/>
        <v>-6.2227753578092404E-4</v>
      </c>
      <c r="J1549" s="15">
        <f t="shared" si="241"/>
        <v>3.7359900373599153E-3</v>
      </c>
      <c r="K1549" s="1">
        <f t="shared" si="242"/>
        <v>-8.0240742105674577E-4</v>
      </c>
      <c r="L1549" s="15">
        <f t="shared" si="243"/>
        <v>4.538397458416661E-3</v>
      </c>
      <c r="M1549" s="19" t="str">
        <f t="shared" si="247"/>
        <v>Compra</v>
      </c>
      <c r="N1549" s="10">
        <f t="shared" si="248"/>
        <v>3.7359900373599153E-3</v>
      </c>
      <c r="O1549" s="5">
        <f t="shared" si="246"/>
        <v>0.35766334613944573</v>
      </c>
      <c r="P1549" s="5"/>
      <c r="Q1549" s="5"/>
      <c r="R1549" s="5"/>
    </row>
    <row r="1550" spans="1:18" x14ac:dyDescent="0.25">
      <c r="A1550" s="3">
        <v>40777</v>
      </c>
      <c r="B1550" s="1">
        <v>1597</v>
      </c>
      <c r="C1550" s="1">
        <v>1612.5</v>
      </c>
      <c r="D1550" s="1">
        <v>1597</v>
      </c>
      <c r="E1550" s="1">
        <v>1612</v>
      </c>
      <c r="F1550" s="10">
        <f t="shared" si="244"/>
        <v>3.7359900373599153E-3</v>
      </c>
      <c r="G1550" s="1">
        <f t="shared" si="249"/>
        <v>4.1729065420582087E-3</v>
      </c>
      <c r="H1550" s="15">
        <f t="shared" si="245"/>
        <v>6.2305295950149109E-4</v>
      </c>
      <c r="I1550" s="10">
        <f t="shared" si="240"/>
        <v>9.3926111458986217E-3</v>
      </c>
      <c r="J1550" s="15">
        <f t="shared" si="241"/>
        <v>-7.1339950372208971E-3</v>
      </c>
      <c r="K1550" s="1">
        <f t="shared" si="242"/>
        <v>-4.594394856619189E-4</v>
      </c>
      <c r="L1550" s="15">
        <f t="shared" si="243"/>
        <v>-6.6745555515589786E-3</v>
      </c>
      <c r="M1550" s="19" t="str">
        <f t="shared" si="247"/>
        <v>Venda</v>
      </c>
      <c r="N1550" s="10">
        <f t="shared" si="248"/>
        <v>7.1339950372208971E-3</v>
      </c>
      <c r="O1550" s="5">
        <f t="shared" si="246"/>
        <v>0.36479734117666662</v>
      </c>
      <c r="P1550" s="5"/>
      <c r="Q1550" s="5"/>
      <c r="R1550" s="5"/>
    </row>
    <row r="1551" spans="1:18" x14ac:dyDescent="0.25">
      <c r="A1551" s="3">
        <v>40778</v>
      </c>
      <c r="B1551" s="1">
        <v>1602.5</v>
      </c>
      <c r="C1551" s="1">
        <v>1611</v>
      </c>
      <c r="D1551" s="1">
        <v>1599.5</v>
      </c>
      <c r="E1551" s="1">
        <v>1600.5</v>
      </c>
      <c r="F1551" s="10">
        <f t="shared" si="244"/>
        <v>-7.1339950372208971E-3</v>
      </c>
      <c r="G1551" s="1">
        <f t="shared" si="249"/>
        <v>-0.84313509014169108</v>
      </c>
      <c r="H1551" s="15">
        <f t="shared" si="245"/>
        <v>3.7359900373599153E-3</v>
      </c>
      <c r="I1551" s="10">
        <f t="shared" si="240"/>
        <v>-1.2480499219968966E-3</v>
      </c>
      <c r="J1551" s="15">
        <f t="shared" si="241"/>
        <v>9.0596688534831937E-3</v>
      </c>
      <c r="K1551" s="1">
        <f t="shared" si="242"/>
        <v>-4.0574215162955874E-4</v>
      </c>
      <c r="L1551" s="15">
        <f t="shared" si="243"/>
        <v>9.4654110051127522E-3</v>
      </c>
      <c r="M1551" s="19" t="str">
        <f t="shared" si="247"/>
        <v>Compra</v>
      </c>
      <c r="N1551" s="10">
        <f t="shared" si="248"/>
        <v>9.0596688534831937E-3</v>
      </c>
      <c r="O1551" s="5">
        <f t="shared" si="246"/>
        <v>0.37385701003014982</v>
      </c>
      <c r="P1551" s="5"/>
      <c r="Q1551" s="5"/>
      <c r="R1551" s="5"/>
    </row>
    <row r="1552" spans="1:18" x14ac:dyDescent="0.25">
      <c r="A1552" s="3">
        <v>40779</v>
      </c>
      <c r="B1552" s="1">
        <v>1606</v>
      </c>
      <c r="C1552" s="1">
        <v>1617.5</v>
      </c>
      <c r="D1552" s="1">
        <v>1601.5</v>
      </c>
      <c r="E1552" s="1">
        <v>1615</v>
      </c>
      <c r="F1552" s="10">
        <f t="shared" si="244"/>
        <v>9.0596688534831937E-3</v>
      </c>
      <c r="G1552" s="1">
        <f t="shared" si="249"/>
        <v>-0.8974389652799919</v>
      </c>
      <c r="H1552" s="15">
        <f t="shared" si="245"/>
        <v>-7.1339950372208971E-3</v>
      </c>
      <c r="I1552" s="10">
        <f t="shared" si="240"/>
        <v>5.603985056039873E-3</v>
      </c>
      <c r="J1552" s="15">
        <f t="shared" si="241"/>
        <v>-2.4767801857584759E-3</v>
      </c>
      <c r="K1552" s="1">
        <f t="shared" si="242"/>
        <v>3.9047449700736129E-4</v>
      </c>
      <c r="L1552" s="15">
        <f t="shared" si="243"/>
        <v>-2.8672546827658374E-3</v>
      </c>
      <c r="M1552" s="19" t="str">
        <f t="shared" si="247"/>
        <v>Compra</v>
      </c>
      <c r="N1552" s="10">
        <f t="shared" si="248"/>
        <v>-2.4767801857584759E-3</v>
      </c>
      <c r="O1552" s="5">
        <f t="shared" si="246"/>
        <v>0.37138022984439134</v>
      </c>
      <c r="P1552" s="5"/>
      <c r="Q1552" s="5"/>
      <c r="R1552" s="5"/>
    </row>
    <row r="1553" spans="1:18" x14ac:dyDescent="0.25">
      <c r="A1553" s="3">
        <v>40780</v>
      </c>
      <c r="B1553" s="1">
        <v>1611.5</v>
      </c>
      <c r="C1553" s="1">
        <v>1619.5</v>
      </c>
      <c r="D1553" s="1">
        <v>1604.5</v>
      </c>
      <c r="E1553" s="1">
        <v>1611</v>
      </c>
      <c r="F1553" s="10">
        <f t="shared" si="244"/>
        <v>-2.4767801857584759E-3</v>
      </c>
      <c r="G1553" s="1">
        <f t="shared" si="249"/>
        <v>-0.73134480925464629</v>
      </c>
      <c r="H1553" s="15">
        <f t="shared" si="245"/>
        <v>9.0596688534831937E-3</v>
      </c>
      <c r="I1553" s="10">
        <f t="shared" si="240"/>
        <v>-3.1026993484328802E-4</v>
      </c>
      <c r="J1553" s="15">
        <f t="shared" si="241"/>
        <v>-2.7932960893854997E-3</v>
      </c>
      <c r="K1553" s="1">
        <f t="shared" si="242"/>
        <v>-9.0430528797324616E-4</v>
      </c>
      <c r="L1553" s="15">
        <f t="shared" si="243"/>
        <v>-1.8889908014122535E-3</v>
      </c>
      <c r="M1553" s="19" t="str">
        <f t="shared" si="247"/>
        <v>Compra</v>
      </c>
      <c r="N1553" s="10">
        <f t="shared" si="248"/>
        <v>-2.7932960893854997E-3</v>
      </c>
      <c r="O1553" s="5">
        <f t="shared" si="246"/>
        <v>0.36858693375500584</v>
      </c>
      <c r="P1553" s="5"/>
      <c r="Q1553" s="5"/>
      <c r="R1553" s="5"/>
    </row>
    <row r="1554" spans="1:18" x14ac:dyDescent="0.25">
      <c r="A1554" s="3">
        <v>40781</v>
      </c>
      <c r="B1554" s="1">
        <v>1611</v>
      </c>
      <c r="C1554" s="1">
        <v>1616.5</v>
      </c>
      <c r="D1554" s="1">
        <v>1602</v>
      </c>
      <c r="E1554" s="1">
        <v>1606.5</v>
      </c>
      <c r="F1554" s="10">
        <f t="shared" si="244"/>
        <v>-2.7932960893854997E-3</v>
      </c>
      <c r="G1554" s="1">
        <f t="shared" si="249"/>
        <v>-0.69594117878117157</v>
      </c>
      <c r="H1554" s="15">
        <f t="shared" si="245"/>
        <v>-2.4767801857584759E-3</v>
      </c>
      <c r="I1554" s="10">
        <f t="shared" si="240"/>
        <v>-2.7932960893854997E-3</v>
      </c>
      <c r="J1554" s="15">
        <f t="shared" si="241"/>
        <v>-9.3370681605975392E-3</v>
      </c>
      <c r="K1554" s="1">
        <f t="shared" si="242"/>
        <v>1.6168007883551622E-4</v>
      </c>
      <c r="L1554" s="15">
        <f t="shared" si="243"/>
        <v>-9.4987482394330545E-3</v>
      </c>
      <c r="M1554" s="19" t="str">
        <f t="shared" si="247"/>
        <v>Compra</v>
      </c>
      <c r="N1554" s="10">
        <f t="shared" si="248"/>
        <v>-9.3370681605975392E-3</v>
      </c>
      <c r="O1554" s="5">
        <f t="shared" si="246"/>
        <v>0.3592498655944083</v>
      </c>
      <c r="P1554" s="5"/>
      <c r="Q1554" s="5"/>
      <c r="R1554" s="5"/>
    </row>
    <row r="1555" spans="1:18" x14ac:dyDescent="0.25">
      <c r="A1555" s="3">
        <v>40784</v>
      </c>
      <c r="B1555" s="1">
        <v>1600.5</v>
      </c>
      <c r="C1555" s="1">
        <v>1601</v>
      </c>
      <c r="D1555" s="1">
        <v>1590.5</v>
      </c>
      <c r="E1555" s="1">
        <v>1591.5</v>
      </c>
      <c r="F1555" s="10">
        <f t="shared" si="244"/>
        <v>-9.3370681605975392E-3</v>
      </c>
      <c r="G1555" s="1">
        <f t="shared" si="249"/>
        <v>-0.49572561056754355</v>
      </c>
      <c r="H1555" s="15">
        <f t="shared" si="245"/>
        <v>-2.7932960893854997E-3</v>
      </c>
      <c r="I1555" s="10">
        <f t="shared" si="240"/>
        <v>-5.623242736644829E-3</v>
      </c>
      <c r="J1555" s="15">
        <f t="shared" si="241"/>
        <v>2.1991831605403522E-3</v>
      </c>
      <c r="K1555" s="1">
        <f t="shared" si="242"/>
        <v>2.3791047730450926E-4</v>
      </c>
      <c r="L1555" s="15">
        <f t="shared" si="243"/>
        <v>1.9612726832358429E-3</v>
      </c>
      <c r="M1555" s="19" t="str">
        <f t="shared" si="247"/>
        <v>Compra</v>
      </c>
      <c r="N1555" s="10">
        <f t="shared" si="248"/>
        <v>2.1991831605403522E-3</v>
      </c>
      <c r="O1555" s="5">
        <f t="shared" si="246"/>
        <v>0.36144904875494865</v>
      </c>
      <c r="P1555" s="5"/>
      <c r="Q1555" s="5"/>
      <c r="R1555" s="5"/>
    </row>
    <row r="1556" spans="1:18" x14ac:dyDescent="0.25">
      <c r="A1556" s="3">
        <v>40785</v>
      </c>
      <c r="B1556" s="1">
        <v>1595.5</v>
      </c>
      <c r="C1556" s="1">
        <v>1598.5</v>
      </c>
      <c r="D1556" s="1">
        <v>1584</v>
      </c>
      <c r="E1556" s="1">
        <v>1595</v>
      </c>
      <c r="F1556" s="10">
        <f t="shared" si="244"/>
        <v>2.1991831605403522E-3</v>
      </c>
      <c r="G1556" s="1">
        <f t="shared" si="249"/>
        <v>-0.41152361530848347</v>
      </c>
      <c r="H1556" s="15">
        <f t="shared" si="245"/>
        <v>-9.3370681605975392E-3</v>
      </c>
      <c r="I1556" s="10">
        <f t="shared" si="240"/>
        <v>-3.1338138514569458E-4</v>
      </c>
      <c r="J1556" s="15">
        <f t="shared" si="241"/>
        <v>-4.7021943573667402E-3</v>
      </c>
      <c r="K1556" s="1">
        <f t="shared" si="242"/>
        <v>6.7885408442432073E-4</v>
      </c>
      <c r="L1556" s="15">
        <f t="shared" si="243"/>
        <v>-5.3810484417910606E-3</v>
      </c>
      <c r="M1556" s="19" t="str">
        <f t="shared" si="247"/>
        <v>Compra</v>
      </c>
      <c r="N1556" s="10">
        <f t="shared" si="248"/>
        <v>-4.7021943573667402E-3</v>
      </c>
      <c r="O1556" s="5">
        <f t="shared" si="246"/>
        <v>0.35674685439758191</v>
      </c>
      <c r="P1556" s="5"/>
      <c r="Q1556" s="5"/>
      <c r="R1556" s="5"/>
    </row>
    <row r="1557" spans="1:18" x14ac:dyDescent="0.25">
      <c r="A1557" s="3">
        <v>40786</v>
      </c>
      <c r="B1557" s="1">
        <v>1591.5</v>
      </c>
      <c r="C1557" s="1">
        <v>1593.5</v>
      </c>
      <c r="D1557" s="1">
        <v>1585.5</v>
      </c>
      <c r="E1557" s="1">
        <v>1587.5</v>
      </c>
      <c r="F1557" s="10">
        <f t="shared" si="244"/>
        <v>-4.7021943573667402E-3</v>
      </c>
      <c r="G1557" s="1">
        <f t="shared" si="249"/>
        <v>-0.17101121989832088</v>
      </c>
      <c r="H1557" s="15">
        <f t="shared" si="245"/>
        <v>2.1991831605403522E-3</v>
      </c>
      <c r="I1557" s="10">
        <f t="shared" si="240"/>
        <v>-2.5133521834747041E-3</v>
      </c>
      <c r="J1557" s="15">
        <f t="shared" si="241"/>
        <v>2.6141732283464503E-2</v>
      </c>
      <c r="K1557" s="1">
        <f t="shared" si="242"/>
        <v>-3.018707034345595E-4</v>
      </c>
      <c r="L1557" s="15">
        <f t="shared" si="243"/>
        <v>2.6443602986899063E-2</v>
      </c>
      <c r="M1557" s="19" t="str">
        <f t="shared" si="247"/>
        <v>Compra</v>
      </c>
      <c r="N1557" s="10">
        <f t="shared" si="248"/>
        <v>2.6141732283464503E-2</v>
      </c>
      <c r="O1557" s="5">
        <f t="shared" si="246"/>
        <v>0.38288858668104642</v>
      </c>
      <c r="P1557" s="5"/>
      <c r="Q1557" s="5"/>
      <c r="R1557" s="5"/>
    </row>
    <row r="1558" spans="1:18" x14ac:dyDescent="0.25">
      <c r="A1558" s="3">
        <v>40787</v>
      </c>
      <c r="B1558" s="1">
        <v>1610</v>
      </c>
      <c r="C1558" s="1">
        <v>1631.5</v>
      </c>
      <c r="D1558" s="1">
        <v>1607.5</v>
      </c>
      <c r="E1558" s="1">
        <v>1629</v>
      </c>
      <c r="F1558" s="10">
        <f t="shared" si="244"/>
        <v>2.6141732283464503E-2</v>
      </c>
      <c r="G1558" s="1">
        <f t="shared" si="249"/>
        <v>-1.1712411777117033</v>
      </c>
      <c r="H1558" s="15">
        <f t="shared" si="245"/>
        <v>-4.7021943573667402E-3</v>
      </c>
      <c r="I1558" s="10">
        <f t="shared" si="240"/>
        <v>1.1801242236024745E-2</v>
      </c>
      <c r="J1558" s="15">
        <f t="shared" si="241"/>
        <v>1.4732965009208066E-2</v>
      </c>
      <c r="K1558" s="1">
        <f t="shared" si="242"/>
        <v>5.6373298312462484E-5</v>
      </c>
      <c r="L1558" s="15">
        <f t="shared" si="243"/>
        <v>1.4676591710895604E-2</v>
      </c>
      <c r="M1558" s="19" t="str">
        <f t="shared" si="247"/>
        <v>Compra</v>
      </c>
      <c r="N1558" s="10">
        <f t="shared" si="248"/>
        <v>1.4732965009208066E-2</v>
      </c>
      <c r="O1558" s="5">
        <f t="shared" si="246"/>
        <v>0.39762155169025448</v>
      </c>
      <c r="P1558" s="5"/>
      <c r="Q1558" s="5"/>
      <c r="R1558" s="5"/>
    </row>
    <row r="1559" spans="1:18" x14ac:dyDescent="0.25">
      <c r="A1559" s="3">
        <v>40788</v>
      </c>
      <c r="B1559" s="1">
        <v>1635.5</v>
      </c>
      <c r="C1559" s="1">
        <v>1657</v>
      </c>
      <c r="D1559" s="1">
        <v>1634.5</v>
      </c>
      <c r="E1559" s="1">
        <v>1653</v>
      </c>
      <c r="F1559" s="10">
        <f t="shared" si="244"/>
        <v>1.4732965009208066E-2</v>
      </c>
      <c r="G1559" s="1">
        <f t="shared" si="249"/>
        <v>0.24472522357697948</v>
      </c>
      <c r="H1559" s="15">
        <f t="shared" si="245"/>
        <v>2.6141732283464503E-2</v>
      </c>
      <c r="I1559" s="10">
        <f t="shared" si="240"/>
        <v>1.0700091715071913E-2</v>
      </c>
      <c r="J1559" s="15">
        <f t="shared" si="241"/>
        <v>1.814882032667775E-3</v>
      </c>
      <c r="K1559" s="1">
        <f t="shared" si="242"/>
        <v>-2.7477359992428047E-3</v>
      </c>
      <c r="L1559" s="15">
        <f t="shared" si="243"/>
        <v>4.5626180319105793E-3</v>
      </c>
      <c r="M1559" s="19" t="str">
        <f t="shared" si="247"/>
        <v>Compra</v>
      </c>
      <c r="N1559" s="10">
        <f t="shared" si="248"/>
        <v>1.814882032667775E-3</v>
      </c>
      <c r="O1559" s="5">
        <f t="shared" si="246"/>
        <v>0.39943643372292226</v>
      </c>
      <c r="P1559" s="5"/>
      <c r="Q1559" s="5"/>
      <c r="R1559" s="5"/>
    </row>
    <row r="1560" spans="1:18" x14ac:dyDescent="0.25">
      <c r="A1560" s="3">
        <v>40791</v>
      </c>
      <c r="B1560" s="1">
        <v>1665</v>
      </c>
      <c r="C1560" s="1">
        <v>1671</v>
      </c>
      <c r="D1560" s="1">
        <v>1656</v>
      </c>
      <c r="E1560" s="1">
        <v>1656</v>
      </c>
      <c r="F1560" s="10">
        <f t="shared" si="244"/>
        <v>1.814882032667775E-3</v>
      </c>
      <c r="G1560" s="1">
        <f t="shared" si="249"/>
        <v>2.9226668209285912E-2</v>
      </c>
      <c r="H1560" s="15">
        <f t="shared" si="245"/>
        <v>1.4732965009208066E-2</v>
      </c>
      <c r="I1560" s="10">
        <f t="shared" si="240"/>
        <v>-5.4054054054053502E-3</v>
      </c>
      <c r="J1560" s="15">
        <f t="shared" si="241"/>
        <v>8.152173913043459E-3</v>
      </c>
      <c r="K1560" s="1">
        <f t="shared" si="242"/>
        <v>-1.3501006278652276E-3</v>
      </c>
      <c r="L1560" s="15">
        <f t="shared" si="243"/>
        <v>9.5022745409086874E-3</v>
      </c>
      <c r="M1560" s="19" t="str">
        <f t="shared" si="247"/>
        <v>Compra</v>
      </c>
      <c r="N1560" s="10">
        <f t="shared" si="248"/>
        <v>8.152173913043459E-3</v>
      </c>
      <c r="O1560" s="5">
        <f t="shared" si="246"/>
        <v>0.40758860763596572</v>
      </c>
      <c r="P1560" s="5"/>
      <c r="Q1560" s="5"/>
      <c r="R1560" s="5"/>
    </row>
    <row r="1561" spans="1:18" x14ac:dyDescent="0.25">
      <c r="A1561" s="3">
        <v>40792</v>
      </c>
      <c r="B1561" s="1">
        <v>1656.5</v>
      </c>
      <c r="C1561" s="1">
        <v>1677.5</v>
      </c>
      <c r="D1561" s="1">
        <v>1655</v>
      </c>
      <c r="E1561" s="1">
        <v>1669.5</v>
      </c>
      <c r="F1561" s="10">
        <f t="shared" si="244"/>
        <v>8.152173913043459E-3</v>
      </c>
      <c r="G1561" s="1">
        <f t="shared" si="249"/>
        <v>-0.12740438435261353</v>
      </c>
      <c r="H1561" s="15">
        <f t="shared" si="245"/>
        <v>1.814882032667775E-3</v>
      </c>
      <c r="I1561" s="10">
        <f t="shared" si="240"/>
        <v>7.8478720193178031E-3</v>
      </c>
      <c r="J1561" s="15">
        <f t="shared" si="241"/>
        <v>1.1979634621144264E-3</v>
      </c>
      <c r="K1561" s="1">
        <f t="shared" si="242"/>
        <v>-5.1570208541156426E-4</v>
      </c>
      <c r="L1561" s="15">
        <f t="shared" si="243"/>
        <v>1.7136655475259908E-3</v>
      </c>
      <c r="M1561" s="19" t="str">
        <f t="shared" si="247"/>
        <v>Venda</v>
      </c>
      <c r="N1561" s="10">
        <f t="shared" si="248"/>
        <v>-1.1979634621144264E-3</v>
      </c>
      <c r="O1561" s="5">
        <f t="shared" si="246"/>
        <v>0.40639064417385129</v>
      </c>
      <c r="P1561" s="5"/>
      <c r="Q1561" s="5"/>
      <c r="R1561" s="5"/>
    </row>
    <row r="1562" spans="1:18" x14ac:dyDescent="0.25">
      <c r="A1562" s="3">
        <v>40794</v>
      </c>
      <c r="B1562" s="1">
        <v>1660</v>
      </c>
      <c r="C1562" s="1">
        <v>1673.5</v>
      </c>
      <c r="D1562" s="1">
        <v>1660</v>
      </c>
      <c r="E1562" s="1">
        <v>1671.5</v>
      </c>
      <c r="F1562" s="10">
        <f t="shared" si="244"/>
        <v>1.1979634621144264E-3</v>
      </c>
      <c r="G1562" s="1">
        <f t="shared" si="249"/>
        <v>-0.29423529016174677</v>
      </c>
      <c r="H1562" s="15">
        <f t="shared" si="245"/>
        <v>8.152173913043459E-3</v>
      </c>
      <c r="I1562" s="10">
        <f t="shared" si="240"/>
        <v>6.9277108433734025E-3</v>
      </c>
      <c r="J1562" s="15">
        <f t="shared" si="241"/>
        <v>7.4783128926114717E-3</v>
      </c>
      <c r="K1562" s="1">
        <f t="shared" si="242"/>
        <v>-1.0343084337148061E-3</v>
      </c>
      <c r="L1562" s="15">
        <f t="shared" si="243"/>
        <v>8.5126213263262782E-3</v>
      </c>
      <c r="M1562" s="19" t="str">
        <f t="shared" si="247"/>
        <v>Compra</v>
      </c>
      <c r="N1562" s="10">
        <f t="shared" si="248"/>
        <v>7.4783128926114717E-3</v>
      </c>
      <c r="O1562" s="5">
        <f t="shared" si="246"/>
        <v>0.41386895706646276</v>
      </c>
      <c r="P1562" s="5"/>
      <c r="Q1562" s="5"/>
      <c r="R1562" s="5"/>
    </row>
    <row r="1563" spans="1:18" x14ac:dyDescent="0.25">
      <c r="A1563" s="3">
        <v>40795</v>
      </c>
      <c r="B1563" s="1">
        <v>1675</v>
      </c>
      <c r="C1563" s="1">
        <v>1695</v>
      </c>
      <c r="D1563" s="1">
        <v>1675</v>
      </c>
      <c r="E1563" s="1">
        <v>1684</v>
      </c>
      <c r="F1563" s="10">
        <f t="shared" si="244"/>
        <v>7.4783128926114717E-3</v>
      </c>
      <c r="G1563" s="1">
        <f t="shared" si="249"/>
        <v>0.22795981586350023</v>
      </c>
      <c r="H1563" s="15">
        <f t="shared" si="245"/>
        <v>1.1979634621144264E-3</v>
      </c>
      <c r="I1563" s="10">
        <f t="shared" si="240"/>
        <v>5.3731343283582866E-3</v>
      </c>
      <c r="J1563" s="15">
        <f t="shared" si="241"/>
        <v>1.7220902612826494E-2</v>
      </c>
      <c r="K1563" s="1">
        <f t="shared" si="242"/>
        <v>-4.3547279057224396E-4</v>
      </c>
      <c r="L1563" s="15">
        <f t="shared" si="243"/>
        <v>1.7656375403398736E-2</v>
      </c>
      <c r="M1563" s="19" t="str">
        <f t="shared" si="247"/>
        <v>Venda</v>
      </c>
      <c r="N1563" s="10">
        <f t="shared" si="248"/>
        <v>-1.7220902612826494E-2</v>
      </c>
      <c r="O1563" s="5">
        <f t="shared" si="246"/>
        <v>0.39664805445363627</v>
      </c>
      <c r="P1563" s="5"/>
      <c r="Q1563" s="5"/>
      <c r="R1563" s="5"/>
    </row>
    <row r="1564" spans="1:18" x14ac:dyDescent="0.25">
      <c r="A1564" s="3">
        <v>40798</v>
      </c>
      <c r="B1564" s="1">
        <v>1696</v>
      </c>
      <c r="C1564" s="1">
        <v>1738</v>
      </c>
      <c r="D1564" s="1">
        <v>1689</v>
      </c>
      <c r="E1564" s="1">
        <v>1713</v>
      </c>
      <c r="F1564" s="10">
        <f t="shared" si="244"/>
        <v>1.7220902612826494E-2</v>
      </c>
      <c r="G1564" s="1">
        <f t="shared" si="249"/>
        <v>-0.41491605833052098</v>
      </c>
      <c r="H1564" s="15">
        <f t="shared" si="245"/>
        <v>7.4783128926114717E-3</v>
      </c>
      <c r="I1564" s="10">
        <f t="shared" si="240"/>
        <v>1.0023584905660465E-2</v>
      </c>
      <c r="J1564" s="15">
        <f t="shared" si="241"/>
        <v>4.3782837127845919E-3</v>
      </c>
      <c r="K1564" s="1">
        <f t="shared" si="242"/>
        <v>-1.0371776963192798E-3</v>
      </c>
      <c r="L1564" s="15">
        <f t="shared" si="243"/>
        <v>5.4154614091038722E-3</v>
      </c>
      <c r="M1564" s="19" t="str">
        <f t="shared" si="247"/>
        <v>Venda</v>
      </c>
      <c r="N1564" s="10">
        <f t="shared" si="248"/>
        <v>-4.3782837127845919E-3</v>
      </c>
      <c r="O1564" s="5">
        <f t="shared" si="246"/>
        <v>0.39226977074085168</v>
      </c>
      <c r="P1564" s="5"/>
      <c r="Q1564" s="5"/>
      <c r="R1564" s="5"/>
    </row>
    <row r="1565" spans="1:18" x14ac:dyDescent="0.25">
      <c r="A1565" s="3">
        <v>40799</v>
      </c>
      <c r="B1565" s="1">
        <v>1717.5</v>
      </c>
      <c r="C1565" s="1">
        <v>1730.5</v>
      </c>
      <c r="D1565" s="1">
        <v>1711.5</v>
      </c>
      <c r="E1565" s="1">
        <v>1720.5</v>
      </c>
      <c r="F1565" s="10">
        <f t="shared" si="244"/>
        <v>4.3782837127845919E-3</v>
      </c>
      <c r="G1565" s="1">
        <f t="shared" si="249"/>
        <v>-0.22793912797049054</v>
      </c>
      <c r="H1565" s="15">
        <f t="shared" si="245"/>
        <v>1.7220902612826494E-2</v>
      </c>
      <c r="I1565" s="10">
        <f t="shared" si="240"/>
        <v>1.7467248908296096E-3</v>
      </c>
      <c r="J1565" s="15">
        <f t="shared" si="241"/>
        <v>2.0342923568730242E-3</v>
      </c>
      <c r="K1565" s="1">
        <f t="shared" si="242"/>
        <v>-1.7130661524063261E-3</v>
      </c>
      <c r="L1565" s="15">
        <f t="shared" si="243"/>
        <v>3.7473585092793506E-3</v>
      </c>
      <c r="M1565" s="19" t="str">
        <f t="shared" si="247"/>
        <v>Compra</v>
      </c>
      <c r="N1565" s="10">
        <f t="shared" si="248"/>
        <v>2.0342923568730242E-3</v>
      </c>
      <c r="O1565" s="5">
        <f t="shared" si="246"/>
        <v>0.3943040630977247</v>
      </c>
      <c r="P1565" s="5"/>
      <c r="Q1565" s="5"/>
      <c r="R1565" s="5"/>
    </row>
    <row r="1566" spans="1:18" x14ac:dyDescent="0.25">
      <c r="A1566" s="3">
        <v>40800</v>
      </c>
      <c r="B1566" s="1">
        <v>1717</v>
      </c>
      <c r="C1566" s="1">
        <v>1748.5</v>
      </c>
      <c r="D1566" s="1">
        <v>1717</v>
      </c>
      <c r="E1566" s="1">
        <v>1724</v>
      </c>
      <c r="F1566" s="10">
        <f t="shared" si="244"/>
        <v>2.0342923568730242E-3</v>
      </c>
      <c r="G1566" s="1">
        <f t="shared" si="249"/>
        <v>-0.11444906620893708</v>
      </c>
      <c r="H1566" s="15">
        <f t="shared" si="245"/>
        <v>4.3782837127845919E-3</v>
      </c>
      <c r="I1566" s="10">
        <f t="shared" si="240"/>
        <v>4.0768782760629563E-3</v>
      </c>
      <c r="J1566" s="15">
        <f t="shared" si="241"/>
        <v>-5.2204176334106345E-3</v>
      </c>
      <c r="K1566" s="1">
        <f t="shared" si="242"/>
        <v>-6.5281886507156971E-4</v>
      </c>
      <c r="L1566" s="15">
        <f t="shared" si="243"/>
        <v>-4.5675987683390651E-3</v>
      </c>
      <c r="M1566" s="19" t="str">
        <f t="shared" si="247"/>
        <v>Compra</v>
      </c>
      <c r="N1566" s="10">
        <f t="shared" si="248"/>
        <v>-5.2204176334106345E-3</v>
      </c>
      <c r="O1566" s="5">
        <f t="shared" si="246"/>
        <v>0.38908364546431407</v>
      </c>
      <c r="P1566" s="5"/>
      <c r="Q1566" s="5"/>
      <c r="R1566" s="5"/>
    </row>
    <row r="1567" spans="1:18" x14ac:dyDescent="0.25">
      <c r="A1567" s="3">
        <v>40801</v>
      </c>
      <c r="B1567" s="1">
        <v>1718</v>
      </c>
      <c r="C1567" s="1">
        <v>1728</v>
      </c>
      <c r="D1567" s="1">
        <v>1706</v>
      </c>
      <c r="E1567" s="1">
        <v>1715</v>
      </c>
      <c r="F1567" s="10">
        <f t="shared" si="244"/>
        <v>-5.2204176334106345E-3</v>
      </c>
      <c r="G1567" s="1">
        <f t="shared" si="249"/>
        <v>0.26191645141442982</v>
      </c>
      <c r="H1567" s="15">
        <f t="shared" si="245"/>
        <v>2.0342923568730242E-3</v>
      </c>
      <c r="I1567" s="10">
        <f t="shared" si="240"/>
        <v>-1.7462165308498312E-3</v>
      </c>
      <c r="J1567" s="15">
        <f t="shared" si="241"/>
        <v>1.6909620991253593E-2</v>
      </c>
      <c r="K1567" s="1">
        <f t="shared" si="242"/>
        <v>-3.4444332437611082E-4</v>
      </c>
      <c r="L1567" s="15">
        <f t="shared" si="243"/>
        <v>1.7254064315629702E-2</v>
      </c>
      <c r="M1567" s="19" t="str">
        <f t="shared" si="247"/>
        <v>Compra</v>
      </c>
      <c r="N1567" s="10">
        <f t="shared" si="248"/>
        <v>1.6909620991253593E-2</v>
      </c>
      <c r="O1567" s="5">
        <f t="shared" si="246"/>
        <v>0.40599326645556766</v>
      </c>
      <c r="P1567" s="5"/>
      <c r="Q1567" s="5"/>
      <c r="R1567" s="5"/>
    </row>
    <row r="1568" spans="1:18" x14ac:dyDescent="0.25">
      <c r="A1568" s="3">
        <v>40802</v>
      </c>
      <c r="B1568" s="1">
        <v>1728</v>
      </c>
      <c r="C1568" s="1">
        <v>1745</v>
      </c>
      <c r="D1568" s="1">
        <v>1715</v>
      </c>
      <c r="E1568" s="1">
        <v>1744</v>
      </c>
      <c r="F1568" s="10">
        <f t="shared" si="244"/>
        <v>1.6909620991253593E-2</v>
      </c>
      <c r="G1568" s="1">
        <f t="shared" si="249"/>
        <v>-0.2554822327596904</v>
      </c>
      <c r="H1568" s="15">
        <f t="shared" si="245"/>
        <v>-5.2204176334106345E-3</v>
      </c>
      <c r="I1568" s="10">
        <f t="shared" si="240"/>
        <v>9.2592592592593004E-3</v>
      </c>
      <c r="J1568" s="15">
        <f t="shared" si="241"/>
        <v>3.4116972477064245E-2</v>
      </c>
      <c r="K1568" s="1">
        <f t="shared" si="242"/>
        <v>7.9071435380287028E-5</v>
      </c>
      <c r="L1568" s="15">
        <f t="shared" si="243"/>
        <v>3.4037901041683957E-2</v>
      </c>
      <c r="M1568" s="19" t="str">
        <f t="shared" si="247"/>
        <v>Compra</v>
      </c>
      <c r="N1568" s="10">
        <f t="shared" si="248"/>
        <v>3.4116972477064245E-2</v>
      </c>
      <c r="O1568" s="5">
        <f t="shared" si="246"/>
        <v>0.4401102389326319</v>
      </c>
      <c r="P1568" s="5"/>
      <c r="Q1568" s="5"/>
      <c r="R1568" s="5"/>
    </row>
    <row r="1569" spans="1:18" x14ac:dyDescent="0.25">
      <c r="A1569" s="3">
        <v>40805</v>
      </c>
      <c r="B1569" s="1">
        <v>1752</v>
      </c>
      <c r="C1569" s="1">
        <v>1810</v>
      </c>
      <c r="D1569" s="1">
        <v>1752</v>
      </c>
      <c r="E1569" s="1">
        <v>1803.5</v>
      </c>
      <c r="F1569" s="10">
        <f t="shared" si="244"/>
        <v>3.4116972477064245E-2</v>
      </c>
      <c r="G1569" s="1">
        <f t="shared" si="249"/>
        <v>0.50431514898369445</v>
      </c>
      <c r="H1569" s="15">
        <f t="shared" si="245"/>
        <v>1.6909620991253593E-2</v>
      </c>
      <c r="I1569" s="10">
        <f t="shared" si="240"/>
        <v>2.9394977168949676E-2</v>
      </c>
      <c r="J1569" s="15">
        <f t="shared" si="241"/>
        <v>-6.930967563071766E-3</v>
      </c>
      <c r="K1569" s="1">
        <f t="shared" si="242"/>
        <v>-2.4017003290434601E-3</v>
      </c>
      <c r="L1569" s="15">
        <f t="shared" si="243"/>
        <v>-4.5292672340283054E-3</v>
      </c>
      <c r="M1569" s="19" t="str">
        <f t="shared" si="247"/>
        <v>Venda</v>
      </c>
      <c r="N1569" s="10">
        <f t="shared" si="248"/>
        <v>6.930967563071766E-3</v>
      </c>
      <c r="O1569" s="5">
        <f t="shared" si="246"/>
        <v>0.44704120649570367</v>
      </c>
      <c r="P1569" s="5"/>
      <c r="Q1569" s="5"/>
      <c r="R1569" s="5"/>
    </row>
    <row r="1570" spans="1:18" x14ac:dyDescent="0.25">
      <c r="A1570" s="3">
        <v>40806</v>
      </c>
      <c r="B1570" s="1">
        <v>1793</v>
      </c>
      <c r="C1570" s="1">
        <v>1807.5</v>
      </c>
      <c r="D1570" s="1">
        <v>1773.5</v>
      </c>
      <c r="E1570" s="1">
        <v>1791</v>
      </c>
      <c r="F1570" s="10">
        <f t="shared" si="244"/>
        <v>-6.930967563071766E-3</v>
      </c>
      <c r="G1570" s="1">
        <f t="shared" si="249"/>
        <v>-0.18510613145692856</v>
      </c>
      <c r="H1570" s="15">
        <f t="shared" si="245"/>
        <v>3.4116972477064245E-2</v>
      </c>
      <c r="I1570" s="10">
        <f t="shared" si="240"/>
        <v>-1.115448968209698E-3</v>
      </c>
      <c r="J1570" s="15">
        <f t="shared" si="241"/>
        <v>5.2484645449469625E-2</v>
      </c>
      <c r="K1570" s="1">
        <f t="shared" si="242"/>
        <v>-3.1300391913853601E-3</v>
      </c>
      <c r="L1570" s="15">
        <f t="shared" si="243"/>
        <v>5.5614684640854985E-2</v>
      </c>
      <c r="M1570" s="19" t="str">
        <f t="shared" si="247"/>
        <v>Compra</v>
      </c>
      <c r="N1570" s="10">
        <f t="shared" si="248"/>
        <v>5.2484645449469625E-2</v>
      </c>
      <c r="O1570" s="5">
        <f t="shared" si="246"/>
        <v>0.49952585194517329</v>
      </c>
      <c r="P1570" s="5"/>
      <c r="Q1570" s="5"/>
      <c r="R1570" s="5"/>
    </row>
    <row r="1571" spans="1:18" x14ac:dyDescent="0.25">
      <c r="A1571" s="3">
        <v>40807</v>
      </c>
      <c r="B1571" s="1">
        <v>1805</v>
      </c>
      <c r="C1571" s="1">
        <v>1900.5</v>
      </c>
      <c r="D1571" s="1">
        <v>1805</v>
      </c>
      <c r="E1571" s="1">
        <v>1885</v>
      </c>
      <c r="F1571" s="10">
        <f t="shared" si="244"/>
        <v>5.2484645449469625E-2</v>
      </c>
      <c r="G1571" s="1">
        <f t="shared" si="249"/>
        <v>-0.72803390530298628</v>
      </c>
      <c r="H1571" s="15">
        <f t="shared" si="245"/>
        <v>-6.930967563071766E-3</v>
      </c>
      <c r="I1571" s="10">
        <f t="shared" si="240"/>
        <v>4.4321329639889218E-2</v>
      </c>
      <c r="J1571" s="15">
        <f t="shared" si="241"/>
        <v>1.2997347480106169E-2</v>
      </c>
      <c r="K1571" s="1">
        <f t="shared" si="242"/>
        <v>-5.5275403802438206E-4</v>
      </c>
      <c r="L1571" s="15">
        <f t="shared" si="243"/>
        <v>1.3550101518130551E-2</v>
      </c>
      <c r="M1571" s="19" t="str">
        <f t="shared" si="247"/>
        <v>Venda</v>
      </c>
      <c r="N1571" s="10">
        <f t="shared" si="248"/>
        <v>-1.2997347480106169E-2</v>
      </c>
      <c r="O1571" s="5">
        <f t="shared" si="246"/>
        <v>0.48652850446506712</v>
      </c>
      <c r="P1571" s="5"/>
      <c r="Q1571" s="5"/>
      <c r="R1571" s="5"/>
    </row>
    <row r="1572" spans="1:18" x14ac:dyDescent="0.25">
      <c r="A1572" s="3">
        <v>40808</v>
      </c>
      <c r="B1572" s="1">
        <v>1930.5</v>
      </c>
      <c r="C1572" s="1">
        <v>1960.5</v>
      </c>
      <c r="D1572" s="1">
        <v>1845</v>
      </c>
      <c r="E1572" s="1">
        <v>1909.5</v>
      </c>
      <c r="F1572" s="10">
        <f t="shared" si="244"/>
        <v>1.2997347480106169E-2</v>
      </c>
      <c r="G1572" s="1">
        <f t="shared" si="249"/>
        <v>-0.54841483190999252</v>
      </c>
      <c r="H1572" s="15">
        <f t="shared" si="245"/>
        <v>5.2484645449469625E-2</v>
      </c>
      <c r="I1572" s="10">
        <f t="shared" si="240"/>
        <v>-1.087801087801088E-2</v>
      </c>
      <c r="J1572" s="15">
        <f t="shared" si="241"/>
        <v>-3.8491751767478433E-2</v>
      </c>
      <c r="K1572" s="1">
        <f t="shared" si="242"/>
        <v>-4.4771601398791612E-3</v>
      </c>
      <c r="L1572" s="15">
        <f t="shared" si="243"/>
        <v>-3.4014591627599275E-2</v>
      </c>
      <c r="M1572" s="19" t="str">
        <f t="shared" si="247"/>
        <v>Compra</v>
      </c>
      <c r="N1572" s="10">
        <f t="shared" si="248"/>
        <v>-3.8491751767478433E-2</v>
      </c>
      <c r="O1572" s="5">
        <f t="shared" si="246"/>
        <v>0.44803675269758869</v>
      </c>
      <c r="P1572" s="5"/>
      <c r="Q1572" s="5"/>
      <c r="R1572" s="5"/>
    </row>
    <row r="1573" spans="1:18" x14ac:dyDescent="0.25">
      <c r="A1573" s="3">
        <v>40809</v>
      </c>
      <c r="B1573" s="1">
        <v>1932</v>
      </c>
      <c r="C1573" s="1">
        <v>1932</v>
      </c>
      <c r="D1573" s="1">
        <v>1830</v>
      </c>
      <c r="E1573" s="1">
        <v>1836</v>
      </c>
      <c r="F1573" s="10">
        <f t="shared" si="244"/>
        <v>-3.8491751767478433E-2</v>
      </c>
      <c r="G1573" s="1">
        <f t="shared" si="249"/>
        <v>-0.50927124445667549</v>
      </c>
      <c r="H1573" s="15">
        <f t="shared" si="245"/>
        <v>1.2997347480106169E-2</v>
      </c>
      <c r="I1573" s="10">
        <f t="shared" si="240"/>
        <v>-4.9689440993788803E-2</v>
      </c>
      <c r="J1573" s="15">
        <f t="shared" si="241"/>
        <v>-6.8082788671024463E-3</v>
      </c>
      <c r="K1573" s="1">
        <f t="shared" si="242"/>
        <v>-1.0848783375225798E-4</v>
      </c>
      <c r="L1573" s="15">
        <f t="shared" si="243"/>
        <v>-6.6997910333501881E-3</v>
      </c>
      <c r="M1573" s="19" t="str">
        <f t="shared" si="247"/>
        <v>Compra</v>
      </c>
      <c r="N1573" s="10">
        <f t="shared" si="248"/>
        <v>-6.8082788671024463E-3</v>
      </c>
      <c r="O1573" s="5">
        <f t="shared" si="246"/>
        <v>0.44122847383048625</v>
      </c>
      <c r="P1573" s="5"/>
      <c r="Q1573" s="5"/>
      <c r="R1573" s="5"/>
    </row>
    <row r="1574" spans="1:18" x14ac:dyDescent="0.25">
      <c r="A1574" s="3">
        <v>40812</v>
      </c>
      <c r="B1574" s="1">
        <v>1819.5</v>
      </c>
      <c r="C1574" s="1">
        <v>1868</v>
      </c>
      <c r="D1574" s="1">
        <v>1814.5</v>
      </c>
      <c r="E1574" s="1">
        <v>1823.5</v>
      </c>
      <c r="F1574" s="10">
        <f t="shared" si="244"/>
        <v>-6.8082788671024463E-3</v>
      </c>
      <c r="G1574" s="1">
        <f t="shared" si="249"/>
        <v>-5.96157458441543E-2</v>
      </c>
      <c r="H1574" s="15">
        <f t="shared" si="245"/>
        <v>-3.8491751767478433E-2</v>
      </c>
      <c r="I1574" s="10">
        <f t="shared" si="240"/>
        <v>2.1984061555371248E-3</v>
      </c>
      <c r="J1574" s="15">
        <f t="shared" si="241"/>
        <v>-7.9517411571153884E-3</v>
      </c>
      <c r="K1574" s="1">
        <f t="shared" si="242"/>
        <v>3.1425932030642325E-3</v>
      </c>
      <c r="L1574" s="15">
        <f t="shared" si="243"/>
        <v>-1.1094334360179621E-2</v>
      </c>
      <c r="M1574" s="19" t="str">
        <f t="shared" si="247"/>
        <v>Compra</v>
      </c>
      <c r="N1574" s="10">
        <f t="shared" si="248"/>
        <v>-7.9517411571153884E-3</v>
      </c>
      <c r="O1574" s="5">
        <f t="shared" si="246"/>
        <v>0.43327673267337086</v>
      </c>
      <c r="P1574" s="5"/>
      <c r="Q1574" s="5"/>
      <c r="R1574" s="5"/>
    </row>
    <row r="1575" spans="1:18" x14ac:dyDescent="0.25">
      <c r="A1575" s="3">
        <v>40813</v>
      </c>
      <c r="B1575" s="1">
        <v>1804</v>
      </c>
      <c r="C1575" s="1">
        <v>1816</v>
      </c>
      <c r="D1575" s="1">
        <v>1797.5</v>
      </c>
      <c r="E1575" s="1">
        <v>1809</v>
      </c>
      <c r="F1575" s="10">
        <f t="shared" si="244"/>
        <v>-7.9517411571153884E-3</v>
      </c>
      <c r="G1575" s="1">
        <f t="shared" si="249"/>
        <v>2.2822227615828267E-2</v>
      </c>
      <c r="H1575" s="15">
        <f t="shared" si="245"/>
        <v>-6.8082788671024463E-3</v>
      </c>
      <c r="I1575" s="10">
        <f t="shared" si="240"/>
        <v>2.7716186252770836E-3</v>
      </c>
      <c r="J1575" s="15">
        <f t="shared" si="241"/>
        <v>1.9071310116086204E-2</v>
      </c>
      <c r="K1575" s="1">
        <f t="shared" si="242"/>
        <v>3.4564931255989882E-4</v>
      </c>
      <c r="L1575" s="15">
        <f t="shared" si="243"/>
        <v>1.8725660803526306E-2</v>
      </c>
      <c r="M1575" s="19" t="str">
        <f t="shared" si="247"/>
        <v>Compra</v>
      </c>
      <c r="N1575" s="10">
        <f t="shared" si="248"/>
        <v>1.9071310116086204E-2</v>
      </c>
      <c r="O1575" s="5">
        <f t="shared" si="246"/>
        <v>0.45234804278945706</v>
      </c>
      <c r="P1575" s="5"/>
      <c r="Q1575" s="5"/>
      <c r="R1575" s="5"/>
    </row>
    <row r="1576" spans="1:18" x14ac:dyDescent="0.25">
      <c r="A1576" s="3">
        <v>40814</v>
      </c>
      <c r="B1576" s="1">
        <v>1803</v>
      </c>
      <c r="C1576" s="1">
        <v>1845.5</v>
      </c>
      <c r="D1576" s="1">
        <v>1803</v>
      </c>
      <c r="E1576" s="1">
        <v>1843.5</v>
      </c>
      <c r="F1576" s="10">
        <f t="shared" si="244"/>
        <v>1.9071310116086204E-2</v>
      </c>
      <c r="G1576" s="1">
        <f t="shared" si="249"/>
        <v>8.8795692110505267E-2</v>
      </c>
      <c r="H1576" s="15">
        <f t="shared" si="245"/>
        <v>-7.9517411571153884E-3</v>
      </c>
      <c r="I1576" s="10">
        <f t="shared" si="240"/>
        <v>2.2462562396006636E-2</v>
      </c>
      <c r="J1576" s="15">
        <f t="shared" si="241"/>
        <v>0</v>
      </c>
      <c r="K1576" s="1">
        <f t="shared" si="242"/>
        <v>-2.3007153669398189E-5</v>
      </c>
      <c r="L1576" s="15">
        <f t="shared" si="243"/>
        <v>2.3007153669398189E-5</v>
      </c>
      <c r="M1576" s="19" t="str">
        <f t="shared" si="247"/>
        <v>Venda</v>
      </c>
      <c r="N1576" s="10">
        <f t="shared" si="248"/>
        <v>0</v>
      </c>
      <c r="O1576" s="5">
        <f t="shared" si="246"/>
        <v>0.45234804278945706</v>
      </c>
      <c r="P1576" s="5"/>
      <c r="Q1576" s="5"/>
      <c r="R1576" s="5"/>
    </row>
    <row r="1577" spans="1:18" x14ac:dyDescent="0.25">
      <c r="A1577" s="3">
        <v>40815</v>
      </c>
      <c r="B1577" s="1">
        <v>1829</v>
      </c>
      <c r="C1577" s="1">
        <v>1857</v>
      </c>
      <c r="D1577" s="1">
        <v>1824.5</v>
      </c>
      <c r="E1577" s="1">
        <v>1843.5</v>
      </c>
      <c r="F1577" s="10">
        <f t="shared" si="244"/>
        <v>0</v>
      </c>
      <c r="G1577" s="1">
        <f t="shared" si="249"/>
        <v>-0.23624725415528669</v>
      </c>
      <c r="H1577" s="15">
        <f t="shared" si="245"/>
        <v>1.9071310116086204E-2</v>
      </c>
      <c r="I1577" s="10">
        <f t="shared" si="240"/>
        <v>7.9278294149809359E-3</v>
      </c>
      <c r="J1577" s="15">
        <f t="shared" si="241"/>
        <v>5.6956875508542559E-3</v>
      </c>
      <c r="K1577" s="1">
        <f t="shared" si="242"/>
        <v>-2.0197552699935972E-3</v>
      </c>
      <c r="L1577" s="15">
        <f t="shared" si="243"/>
        <v>7.7154428208478527E-3</v>
      </c>
      <c r="M1577" s="19" t="str">
        <f t="shared" si="247"/>
        <v>Compra</v>
      </c>
      <c r="N1577" s="10">
        <f t="shared" si="248"/>
        <v>5.6956875508542559E-3</v>
      </c>
      <c r="O1577" s="5">
        <f t="shared" si="246"/>
        <v>0.45804373034031132</v>
      </c>
      <c r="P1577" s="5"/>
      <c r="Q1577" s="5"/>
      <c r="R1577" s="5"/>
    </row>
    <row r="1578" spans="1:18" x14ac:dyDescent="0.25">
      <c r="A1578" s="3">
        <v>40816</v>
      </c>
      <c r="B1578" s="1">
        <v>1853</v>
      </c>
      <c r="C1578" s="1">
        <v>1862</v>
      </c>
      <c r="D1578" s="1">
        <v>1850</v>
      </c>
      <c r="E1578" s="1">
        <v>1854</v>
      </c>
      <c r="F1578" s="10">
        <f t="shared" si="244"/>
        <v>5.6956875508542559E-3</v>
      </c>
      <c r="G1578" s="1">
        <f t="shared" si="249"/>
        <v>0.13534262804219002</v>
      </c>
      <c r="H1578" s="15">
        <f t="shared" si="245"/>
        <v>0</v>
      </c>
      <c r="I1578" s="10">
        <f t="shared" si="240"/>
        <v>5.3966540744743163E-4</v>
      </c>
      <c r="J1578" s="15">
        <f t="shared" si="241"/>
        <v>2.7777777777777679E-2</v>
      </c>
      <c r="K1578" s="1">
        <f t="shared" si="242"/>
        <v>-2.08541880813262E-4</v>
      </c>
      <c r="L1578" s="15">
        <f t="shared" si="243"/>
        <v>2.7986319658590941E-2</v>
      </c>
      <c r="M1578" s="19" t="str">
        <f t="shared" si="247"/>
        <v>Venda</v>
      </c>
      <c r="N1578" s="10">
        <f t="shared" si="248"/>
        <v>-2.7777777777777679E-2</v>
      </c>
      <c r="O1578" s="5">
        <f t="shared" si="246"/>
        <v>0.43026595256253364</v>
      </c>
      <c r="P1578" s="5"/>
      <c r="Q1578" s="5"/>
      <c r="R1578" s="5"/>
    </row>
    <row r="1579" spans="1:18" x14ac:dyDescent="0.25">
      <c r="A1579" s="3">
        <v>40819</v>
      </c>
      <c r="B1579" s="1">
        <v>1895</v>
      </c>
      <c r="C1579" s="1">
        <v>1934</v>
      </c>
      <c r="D1579" s="1">
        <v>1885</v>
      </c>
      <c r="E1579" s="1">
        <v>1905.5</v>
      </c>
      <c r="F1579" s="10">
        <f t="shared" si="244"/>
        <v>2.7777777777777679E-2</v>
      </c>
      <c r="G1579" s="1">
        <f t="shared" si="249"/>
        <v>-5.8774100132884463E-2</v>
      </c>
      <c r="H1579" s="15">
        <f t="shared" si="245"/>
        <v>5.6956875508542559E-3</v>
      </c>
      <c r="I1579" s="10">
        <f t="shared" si="240"/>
        <v>5.5408970976253968E-3</v>
      </c>
      <c r="J1579" s="15">
        <f t="shared" si="241"/>
        <v>-1.7580687483600088E-2</v>
      </c>
      <c r="K1579" s="1">
        <f t="shared" si="242"/>
        <v>-8.076776788915888E-4</v>
      </c>
      <c r="L1579" s="15">
        <f t="shared" si="243"/>
        <v>-1.67730098047085E-2</v>
      </c>
      <c r="M1579" s="19" t="str">
        <f t="shared" si="247"/>
        <v>Venda</v>
      </c>
      <c r="N1579" s="10">
        <f t="shared" si="248"/>
        <v>1.7580687483600088E-2</v>
      </c>
      <c r="O1579" s="5">
        <f t="shared" si="246"/>
        <v>0.44784664004613373</v>
      </c>
      <c r="P1579" s="5"/>
      <c r="Q1579" s="5"/>
      <c r="R1579" s="5"/>
    </row>
    <row r="1580" spans="1:18" x14ac:dyDescent="0.25">
      <c r="A1580" s="3">
        <v>40820</v>
      </c>
      <c r="B1580" s="1">
        <v>1907</v>
      </c>
      <c r="C1580" s="1">
        <v>1915</v>
      </c>
      <c r="D1580" s="1">
        <v>1872</v>
      </c>
      <c r="E1580" s="1">
        <v>1872</v>
      </c>
      <c r="F1580" s="10">
        <f t="shared" si="244"/>
        <v>-1.7580687483600088E-2</v>
      </c>
      <c r="G1580" s="1">
        <f t="shared" si="249"/>
        <v>-0.95240135461979447</v>
      </c>
      <c r="H1580" s="15">
        <f t="shared" si="245"/>
        <v>2.7777777777777679E-2</v>
      </c>
      <c r="I1580" s="10">
        <f t="shared" si="240"/>
        <v>-1.8353434714210803E-2</v>
      </c>
      <c r="J1580" s="15">
        <f t="shared" si="241"/>
        <v>-1.388888888888884E-2</v>
      </c>
      <c r="K1580" s="1">
        <f t="shared" si="242"/>
        <v>-2.1002767363095228E-3</v>
      </c>
      <c r="L1580" s="15">
        <f t="shared" si="243"/>
        <v>-1.1788612152579318E-2</v>
      </c>
      <c r="M1580" s="19" t="str">
        <f t="shared" si="247"/>
        <v>Compra</v>
      </c>
      <c r="N1580" s="10">
        <f t="shared" si="248"/>
        <v>-1.388888888888884E-2</v>
      </c>
      <c r="O1580" s="5">
        <f t="shared" si="246"/>
        <v>0.43395775115724489</v>
      </c>
      <c r="P1580" s="5"/>
      <c r="Q1580" s="5"/>
      <c r="R1580" s="5"/>
    </row>
    <row r="1581" spans="1:18" x14ac:dyDescent="0.25">
      <c r="A1581" s="3">
        <v>40821</v>
      </c>
      <c r="B1581" s="1">
        <v>1869</v>
      </c>
      <c r="C1581" s="1">
        <v>1874</v>
      </c>
      <c r="D1581" s="1">
        <v>1837.5</v>
      </c>
      <c r="E1581" s="1">
        <v>1846</v>
      </c>
      <c r="F1581" s="10">
        <f t="shared" si="244"/>
        <v>-1.388888888888884E-2</v>
      </c>
      <c r="G1581" s="1">
        <f t="shared" si="249"/>
        <v>-8.1126310835818657E-2</v>
      </c>
      <c r="H1581" s="15">
        <f t="shared" si="245"/>
        <v>-1.7580687483600088E-2</v>
      </c>
      <c r="I1581" s="10">
        <f t="shared" si="240"/>
        <v>-1.2306046013911165E-2</v>
      </c>
      <c r="J1581" s="15">
        <f t="shared" si="241"/>
        <v>-2.9252437703141898E-2</v>
      </c>
      <c r="K1581" s="1">
        <f t="shared" si="242"/>
        <v>1.6533201553097286E-3</v>
      </c>
      <c r="L1581" s="15">
        <f t="shared" si="243"/>
        <v>-3.0905757858451628E-2</v>
      </c>
      <c r="M1581" s="19" t="str">
        <f t="shared" si="247"/>
        <v>Compra</v>
      </c>
      <c r="N1581" s="10">
        <f t="shared" si="248"/>
        <v>-2.9252437703141898E-2</v>
      </c>
      <c r="O1581" s="5">
        <f t="shared" si="246"/>
        <v>0.40470531345410299</v>
      </c>
      <c r="P1581" s="5"/>
      <c r="Q1581" s="5"/>
      <c r="R1581" s="5"/>
    </row>
    <row r="1582" spans="1:18" x14ac:dyDescent="0.25">
      <c r="A1582" s="3">
        <v>40822</v>
      </c>
      <c r="B1582" s="1">
        <v>1845.5</v>
      </c>
      <c r="C1582" s="1">
        <v>1850</v>
      </c>
      <c r="D1582" s="1">
        <v>1790</v>
      </c>
      <c r="E1582" s="1">
        <v>1792</v>
      </c>
      <c r="F1582" s="10">
        <f t="shared" si="244"/>
        <v>-2.9252437703141898E-2</v>
      </c>
      <c r="G1582" s="1">
        <f t="shared" si="249"/>
        <v>0.25378147691382452</v>
      </c>
      <c r="H1582" s="15">
        <f t="shared" si="245"/>
        <v>-1.388888888888884E-2</v>
      </c>
      <c r="I1582" s="10">
        <f t="shared" si="240"/>
        <v>-2.8989433757789174E-2</v>
      </c>
      <c r="J1582" s="15">
        <f t="shared" si="241"/>
        <v>-4.7433035714286031E-3</v>
      </c>
      <c r="K1582" s="1">
        <f t="shared" si="242"/>
        <v>1.6918933087815479E-3</v>
      </c>
      <c r="L1582" s="15">
        <f t="shared" si="243"/>
        <v>-6.4351968802101511E-3</v>
      </c>
      <c r="M1582" s="19" t="str">
        <f t="shared" si="247"/>
        <v>Compra</v>
      </c>
      <c r="N1582" s="10">
        <f t="shared" si="248"/>
        <v>-4.7433035714286031E-3</v>
      </c>
      <c r="O1582" s="5">
        <f t="shared" si="246"/>
        <v>0.39996200988267439</v>
      </c>
      <c r="P1582" s="5"/>
      <c r="Q1582" s="5"/>
      <c r="R1582" s="5"/>
    </row>
    <row r="1583" spans="1:18" x14ac:dyDescent="0.25">
      <c r="A1583" s="3">
        <v>40823</v>
      </c>
      <c r="B1583" s="1">
        <v>1789</v>
      </c>
      <c r="C1583" s="1">
        <v>1795.5</v>
      </c>
      <c r="D1583" s="1">
        <v>1760</v>
      </c>
      <c r="E1583" s="1">
        <v>1783.5</v>
      </c>
      <c r="F1583" s="10">
        <f t="shared" si="244"/>
        <v>-4.7433035714286031E-3</v>
      </c>
      <c r="G1583" s="1">
        <f t="shared" si="249"/>
        <v>0.1260101745614825</v>
      </c>
      <c r="H1583" s="15">
        <f t="shared" si="245"/>
        <v>-2.9252437703141898E-2</v>
      </c>
      <c r="I1583" s="10">
        <f t="shared" si="240"/>
        <v>-3.0743432084964217E-3</v>
      </c>
      <c r="J1583" s="15">
        <f t="shared" si="241"/>
        <v>-4.205214465937801E-3</v>
      </c>
      <c r="K1583" s="1">
        <f t="shared" si="242"/>
        <v>2.4403004907849906E-3</v>
      </c>
      <c r="L1583" s="15">
        <f t="shared" si="243"/>
        <v>-6.6455149567227912E-3</v>
      </c>
      <c r="M1583" s="19" t="str">
        <f t="shared" si="247"/>
        <v>Compra</v>
      </c>
      <c r="N1583" s="10">
        <f t="shared" si="248"/>
        <v>-4.205214465937801E-3</v>
      </c>
      <c r="O1583" s="5">
        <f t="shared" si="246"/>
        <v>0.39575679541673658</v>
      </c>
      <c r="P1583" s="5"/>
      <c r="Q1583" s="5"/>
      <c r="R1583" s="5"/>
    </row>
    <row r="1584" spans="1:18" x14ac:dyDescent="0.25">
      <c r="A1584" s="3">
        <v>40826</v>
      </c>
      <c r="B1584" s="1">
        <v>1760</v>
      </c>
      <c r="C1584" s="1">
        <v>1780</v>
      </c>
      <c r="D1584" s="1">
        <v>1747.5</v>
      </c>
      <c r="E1584" s="1">
        <v>1776</v>
      </c>
      <c r="F1584" s="10">
        <f t="shared" si="244"/>
        <v>-4.205214465937801E-3</v>
      </c>
      <c r="G1584" s="1">
        <f t="shared" si="249"/>
        <v>-0.10940327078351567</v>
      </c>
      <c r="H1584" s="15">
        <f t="shared" si="245"/>
        <v>-4.7433035714286031E-3</v>
      </c>
      <c r="I1584" s="10">
        <f t="shared" si="240"/>
        <v>9.0909090909090384E-3</v>
      </c>
      <c r="J1584" s="15">
        <f t="shared" si="241"/>
        <v>2.5337837837837718E-3</v>
      </c>
      <c r="K1584" s="1">
        <f t="shared" si="242"/>
        <v>2.8070611759840425E-5</v>
      </c>
      <c r="L1584" s="15">
        <f t="shared" si="243"/>
        <v>2.5057131720239312E-3</v>
      </c>
      <c r="M1584" s="19" t="str">
        <f t="shared" si="247"/>
        <v>Compra</v>
      </c>
      <c r="N1584" s="10">
        <f t="shared" si="248"/>
        <v>2.5337837837837718E-3</v>
      </c>
      <c r="O1584" s="5">
        <f t="shared" si="246"/>
        <v>0.39829057920052036</v>
      </c>
      <c r="P1584" s="5"/>
      <c r="Q1584" s="5"/>
      <c r="R1584" s="5"/>
    </row>
    <row r="1585" spans="1:18" x14ac:dyDescent="0.25">
      <c r="A1585" s="3">
        <v>40827</v>
      </c>
      <c r="B1585" s="1">
        <v>1777</v>
      </c>
      <c r="C1585" s="1">
        <v>1792.5</v>
      </c>
      <c r="D1585" s="1">
        <v>1761</v>
      </c>
      <c r="E1585" s="1">
        <v>1780.5</v>
      </c>
      <c r="F1585" s="10">
        <f t="shared" si="244"/>
        <v>2.5337837837837718E-3</v>
      </c>
      <c r="G1585" s="1">
        <f t="shared" si="249"/>
        <v>0.25284980831171544</v>
      </c>
      <c r="H1585" s="15">
        <f t="shared" si="245"/>
        <v>-4.205214465937801E-3</v>
      </c>
      <c r="I1585" s="10">
        <f t="shared" si="240"/>
        <v>1.9696117051208883E-3</v>
      </c>
      <c r="J1585" s="15">
        <f t="shared" si="241"/>
        <v>-1.1513619769727645E-2</v>
      </c>
      <c r="K1585" s="1">
        <f t="shared" si="242"/>
        <v>1.1571338172181733E-4</v>
      </c>
      <c r="L1585" s="15">
        <f t="shared" si="243"/>
        <v>-1.1629333151449463E-2</v>
      </c>
      <c r="M1585" s="19" t="str">
        <f t="shared" si="247"/>
        <v>Compra</v>
      </c>
      <c r="N1585" s="10">
        <f t="shared" si="248"/>
        <v>-1.1513619769727645E-2</v>
      </c>
      <c r="O1585" s="5">
        <f t="shared" si="246"/>
        <v>0.38677695943079271</v>
      </c>
      <c r="P1585" s="5"/>
      <c r="Q1585" s="5"/>
      <c r="R1585" s="5"/>
    </row>
    <row r="1586" spans="1:18" x14ac:dyDescent="0.25">
      <c r="A1586" s="3">
        <v>40829</v>
      </c>
      <c r="B1586" s="1">
        <v>1771</v>
      </c>
      <c r="C1586" s="1">
        <v>1775</v>
      </c>
      <c r="D1586" s="1">
        <v>1748.5</v>
      </c>
      <c r="E1586" s="1">
        <v>1760</v>
      </c>
      <c r="F1586" s="10">
        <f t="shared" si="244"/>
        <v>-1.1513619769727645E-2</v>
      </c>
      <c r="G1586" s="1">
        <f t="shared" si="249"/>
        <v>9.5251773171446438E-2</v>
      </c>
      <c r="H1586" s="15">
        <f t="shared" si="245"/>
        <v>2.5337837837837718E-3</v>
      </c>
      <c r="I1586" s="10">
        <f t="shared" si="240"/>
        <v>-6.2111801242236142E-3</v>
      </c>
      <c r="J1586" s="15">
        <f t="shared" si="241"/>
        <v>-1.1363636363636354E-2</v>
      </c>
      <c r="K1586" s="1">
        <f t="shared" si="242"/>
        <v>-2.682350268823739E-4</v>
      </c>
      <c r="L1586" s="15">
        <f t="shared" si="243"/>
        <v>-1.109540133675398E-2</v>
      </c>
      <c r="M1586" s="19" t="str">
        <f t="shared" si="247"/>
        <v>Compra</v>
      </c>
      <c r="N1586" s="10">
        <f t="shared" si="248"/>
        <v>-1.1363636363636354E-2</v>
      </c>
      <c r="O1586" s="5">
        <f t="shared" si="246"/>
        <v>0.37541332306715636</v>
      </c>
      <c r="P1586" s="5"/>
      <c r="Q1586" s="5"/>
      <c r="R1586" s="5"/>
    </row>
    <row r="1587" spans="1:18" x14ac:dyDescent="0.25">
      <c r="A1587" s="3">
        <v>40830</v>
      </c>
      <c r="B1587" s="1">
        <v>1750.5</v>
      </c>
      <c r="C1587" s="1">
        <v>1751</v>
      </c>
      <c r="D1587" s="1">
        <v>1735.5</v>
      </c>
      <c r="E1587" s="1">
        <v>1740</v>
      </c>
      <c r="F1587" s="10">
        <f t="shared" si="244"/>
        <v>-1.1363636363636354E-2</v>
      </c>
      <c r="G1587" s="1">
        <f t="shared" si="249"/>
        <v>-4.5272408221030368E-2</v>
      </c>
      <c r="H1587" s="15">
        <f t="shared" si="245"/>
        <v>-1.1513619769727645E-2</v>
      </c>
      <c r="I1587" s="10">
        <f t="shared" si="240"/>
        <v>-5.9982862039417162E-3</v>
      </c>
      <c r="J1587" s="15">
        <f t="shared" si="241"/>
        <v>2.327586206896548E-2</v>
      </c>
      <c r="K1587" s="1">
        <f t="shared" si="242"/>
        <v>9.7022105649124555E-4</v>
      </c>
      <c r="L1587" s="15">
        <f t="shared" si="243"/>
        <v>2.2305641012474235E-2</v>
      </c>
      <c r="M1587" s="19" t="str">
        <f t="shared" si="247"/>
        <v>Compra</v>
      </c>
      <c r="N1587" s="10">
        <f t="shared" si="248"/>
        <v>2.327586206896548E-2</v>
      </c>
      <c r="O1587" s="5">
        <f t="shared" si="246"/>
        <v>0.39868918513612184</v>
      </c>
      <c r="P1587" s="5"/>
      <c r="Q1587" s="5"/>
      <c r="R1587" s="5"/>
    </row>
    <row r="1588" spans="1:18" x14ac:dyDescent="0.25">
      <c r="A1588" s="3">
        <v>40833</v>
      </c>
      <c r="B1588" s="1">
        <v>1748</v>
      </c>
      <c r="C1588" s="1">
        <v>1783</v>
      </c>
      <c r="D1588" s="1">
        <v>1747.5</v>
      </c>
      <c r="E1588" s="1">
        <v>1780.5</v>
      </c>
      <c r="F1588" s="10">
        <f t="shared" si="244"/>
        <v>2.327586206896548E-2</v>
      </c>
      <c r="G1588" s="1">
        <f t="shared" si="249"/>
        <v>-1.1778107713718331</v>
      </c>
      <c r="H1588" s="15">
        <f t="shared" si="245"/>
        <v>-1.1363636363636354E-2</v>
      </c>
      <c r="I1588" s="10">
        <f t="shared" si="240"/>
        <v>1.8592677345537822E-2</v>
      </c>
      <c r="J1588" s="15">
        <f t="shared" si="241"/>
        <v>-1.2075259758494772E-2</v>
      </c>
      <c r="K1588" s="1">
        <f t="shared" si="242"/>
        <v>4.809715635925464E-4</v>
      </c>
      <c r="L1588" s="15">
        <f t="shared" si="243"/>
        <v>-1.2556231322087318E-2</v>
      </c>
      <c r="M1588" s="19" t="str">
        <f t="shared" si="247"/>
        <v>Compra</v>
      </c>
      <c r="N1588" s="10">
        <f t="shared" si="248"/>
        <v>-1.2075259758494772E-2</v>
      </c>
      <c r="O1588" s="5">
        <f t="shared" si="246"/>
        <v>0.38661392537762707</v>
      </c>
      <c r="P1588" s="5"/>
      <c r="Q1588" s="5"/>
      <c r="R1588" s="5"/>
    </row>
    <row r="1589" spans="1:18" x14ac:dyDescent="0.25">
      <c r="A1589" s="3">
        <v>40834</v>
      </c>
      <c r="B1589" s="1">
        <v>1779.5</v>
      </c>
      <c r="C1589" s="1">
        <v>1793</v>
      </c>
      <c r="D1589" s="1">
        <v>1754.5</v>
      </c>
      <c r="E1589" s="1">
        <v>1759</v>
      </c>
      <c r="F1589" s="10">
        <f t="shared" si="244"/>
        <v>-1.2075259758494772E-2</v>
      </c>
      <c r="G1589" s="1">
        <f t="shared" si="249"/>
        <v>-0.55229291253748414</v>
      </c>
      <c r="H1589" s="15">
        <f t="shared" si="245"/>
        <v>2.327586206896548E-2</v>
      </c>
      <c r="I1589" s="10">
        <f t="shared" si="240"/>
        <v>-1.152008991289688E-2</v>
      </c>
      <c r="J1589" s="15">
        <f t="shared" si="241"/>
        <v>1.3359863558840335E-2</v>
      </c>
      <c r="K1589" s="1">
        <f t="shared" si="242"/>
        <v>-1.902499285370418E-3</v>
      </c>
      <c r="L1589" s="15">
        <f t="shared" si="243"/>
        <v>1.5262362844210753E-2</v>
      </c>
      <c r="M1589" s="19" t="str">
        <f t="shared" si="247"/>
        <v>Compra</v>
      </c>
      <c r="N1589" s="10">
        <f t="shared" si="248"/>
        <v>1.3359863558840335E-2</v>
      </c>
      <c r="O1589" s="5">
        <f t="shared" si="246"/>
        <v>0.3999737889364674</v>
      </c>
      <c r="P1589" s="5"/>
      <c r="Q1589" s="5"/>
      <c r="R1589" s="5"/>
    </row>
    <row r="1590" spans="1:18" x14ac:dyDescent="0.25">
      <c r="A1590" s="3">
        <v>40835</v>
      </c>
      <c r="B1590" s="1">
        <v>1751</v>
      </c>
      <c r="C1590" s="1">
        <v>1784</v>
      </c>
      <c r="D1590" s="1">
        <v>1751</v>
      </c>
      <c r="E1590" s="1">
        <v>1782.5</v>
      </c>
      <c r="F1590" s="10">
        <f t="shared" si="244"/>
        <v>1.3359863558840335E-2</v>
      </c>
      <c r="G1590" s="1">
        <f t="shared" si="249"/>
        <v>-0.64127683486918774</v>
      </c>
      <c r="H1590" s="15">
        <f t="shared" si="245"/>
        <v>-1.2075259758494772E-2</v>
      </c>
      <c r="I1590" s="10">
        <f t="shared" si="240"/>
        <v>1.7989720159908629E-2</v>
      </c>
      <c r="J1590" s="15">
        <f t="shared" si="241"/>
        <v>2.5245441795231915E-3</v>
      </c>
      <c r="K1590" s="1">
        <f t="shared" si="242"/>
        <v>5.091814272144854E-4</v>
      </c>
      <c r="L1590" s="15">
        <f t="shared" si="243"/>
        <v>2.0153627523087064E-3</v>
      </c>
      <c r="M1590" s="19" t="str">
        <f t="shared" si="247"/>
        <v>Compra</v>
      </c>
      <c r="N1590" s="10">
        <f t="shared" si="248"/>
        <v>2.5245441795231915E-3</v>
      </c>
      <c r="O1590" s="5">
        <f t="shared" si="246"/>
        <v>0.40249833311599059</v>
      </c>
      <c r="P1590" s="5"/>
      <c r="Q1590" s="5"/>
      <c r="R1590" s="5"/>
    </row>
    <row r="1591" spans="1:18" x14ac:dyDescent="0.25">
      <c r="A1591" s="3">
        <v>40836</v>
      </c>
      <c r="B1591" s="1">
        <v>1770.5</v>
      </c>
      <c r="C1591" s="1">
        <v>1813.5</v>
      </c>
      <c r="D1591" s="1">
        <v>1768.5</v>
      </c>
      <c r="E1591" s="1">
        <v>1787</v>
      </c>
      <c r="F1591" s="10">
        <f t="shared" si="244"/>
        <v>2.5245441795231915E-3</v>
      </c>
      <c r="G1591" s="1">
        <f t="shared" si="249"/>
        <v>-0.48581993550868385</v>
      </c>
      <c r="H1591" s="15">
        <f t="shared" si="245"/>
        <v>1.3359863558840335E-2</v>
      </c>
      <c r="I1591" s="10">
        <f t="shared" si="240"/>
        <v>9.319401299068053E-3</v>
      </c>
      <c r="J1591" s="15">
        <f t="shared" si="241"/>
        <v>-1.9585898153329229E-3</v>
      </c>
      <c r="K1591" s="1">
        <f t="shared" si="242"/>
        <v>-1.5295685650160127E-3</v>
      </c>
      <c r="L1591" s="15">
        <f t="shared" si="243"/>
        <v>-4.2902125031691013E-4</v>
      </c>
      <c r="M1591" s="19" t="str">
        <f t="shared" si="247"/>
        <v>Compra</v>
      </c>
      <c r="N1591" s="10">
        <f t="shared" si="248"/>
        <v>-1.9585898153329229E-3</v>
      </c>
      <c r="O1591" s="5">
        <f t="shared" si="246"/>
        <v>0.40053974330065767</v>
      </c>
      <c r="P1591" s="5"/>
      <c r="Q1591" s="5"/>
      <c r="R1591" s="5"/>
    </row>
    <row r="1592" spans="1:18" x14ac:dyDescent="0.25">
      <c r="A1592" s="3">
        <v>40837</v>
      </c>
      <c r="B1592" s="1">
        <v>1784</v>
      </c>
      <c r="C1592" s="1">
        <v>1796</v>
      </c>
      <c r="D1592" s="1">
        <v>1772</v>
      </c>
      <c r="E1592" s="1">
        <v>1783.5</v>
      </c>
      <c r="F1592" s="10">
        <f t="shared" si="244"/>
        <v>-1.9585898153329229E-3</v>
      </c>
      <c r="G1592" s="1">
        <f t="shared" si="249"/>
        <v>-0.7951647808900677</v>
      </c>
      <c r="H1592" s="15">
        <f t="shared" si="245"/>
        <v>2.5245441795231915E-3</v>
      </c>
      <c r="I1592" s="10">
        <f t="shared" si="240"/>
        <v>-2.802690582959233E-4</v>
      </c>
      <c r="J1592" s="15">
        <f t="shared" si="241"/>
        <v>-1.5979814970563444E-2</v>
      </c>
      <c r="K1592" s="1">
        <f t="shared" si="242"/>
        <v>-3.2666842656671176E-4</v>
      </c>
      <c r="L1592" s="15">
        <f t="shared" si="243"/>
        <v>-1.5653146543996733E-2</v>
      </c>
      <c r="M1592" s="19" t="str">
        <f t="shared" si="247"/>
        <v>Compra</v>
      </c>
      <c r="N1592" s="10">
        <f t="shared" si="248"/>
        <v>-1.5979814970563444E-2</v>
      </c>
      <c r="O1592" s="5">
        <f t="shared" si="246"/>
        <v>0.38455992833009423</v>
      </c>
      <c r="P1592" s="5"/>
      <c r="Q1592" s="5"/>
      <c r="R1592" s="5"/>
    </row>
    <row r="1593" spans="1:18" x14ac:dyDescent="0.25">
      <c r="A1593" s="3">
        <v>40840</v>
      </c>
      <c r="B1593" s="1">
        <v>1779.5</v>
      </c>
      <c r="C1593" s="1">
        <v>1789</v>
      </c>
      <c r="D1593" s="1">
        <v>1752</v>
      </c>
      <c r="E1593" s="1">
        <v>1755</v>
      </c>
      <c r="F1593" s="10">
        <f t="shared" si="244"/>
        <v>-1.5979814970563444E-2</v>
      </c>
      <c r="G1593" s="1">
        <f t="shared" si="249"/>
        <v>-0.41506550067339637</v>
      </c>
      <c r="H1593" s="15">
        <f t="shared" si="245"/>
        <v>-1.9585898153329229E-3</v>
      </c>
      <c r="I1593" s="10">
        <f t="shared" si="240"/>
        <v>-1.3767912334925581E-2</v>
      </c>
      <c r="J1593" s="15">
        <f t="shared" si="241"/>
        <v>7.692307692307665E-3</v>
      </c>
      <c r="K1593" s="1">
        <f t="shared" si="242"/>
        <v>3.4898003326120231E-4</v>
      </c>
      <c r="L1593" s="15">
        <f t="shared" si="243"/>
        <v>7.3433276590464626E-3</v>
      </c>
      <c r="M1593" s="19" t="str">
        <f t="shared" si="247"/>
        <v>Compra</v>
      </c>
      <c r="N1593" s="10">
        <f t="shared" si="248"/>
        <v>7.692307692307665E-3</v>
      </c>
      <c r="O1593" s="5">
        <f t="shared" si="246"/>
        <v>0.39225223602240189</v>
      </c>
      <c r="P1593" s="5"/>
      <c r="Q1593" s="5"/>
      <c r="R1593" s="5"/>
    </row>
    <row r="1594" spans="1:18" x14ac:dyDescent="0.25">
      <c r="A1594" s="3">
        <v>40841</v>
      </c>
      <c r="B1594" s="1">
        <v>1749</v>
      </c>
      <c r="C1594" s="1">
        <v>1771</v>
      </c>
      <c r="D1594" s="1">
        <v>1740</v>
      </c>
      <c r="E1594" s="1">
        <v>1768.5</v>
      </c>
      <c r="F1594" s="10">
        <f t="shared" si="244"/>
        <v>7.692307692307665E-3</v>
      </c>
      <c r="G1594" s="1">
        <f t="shared" si="249"/>
        <v>-0.37864782983660644</v>
      </c>
      <c r="H1594" s="15">
        <f t="shared" si="245"/>
        <v>-1.5979814970563444E-2</v>
      </c>
      <c r="I1594" s="10">
        <f t="shared" si="240"/>
        <v>1.1149228130360234E-2</v>
      </c>
      <c r="J1594" s="15">
        <f t="shared" si="241"/>
        <v>-4.2408821034775057E-3</v>
      </c>
      <c r="K1594" s="1">
        <f t="shared" si="242"/>
        <v>9.8845015714828016E-4</v>
      </c>
      <c r="L1594" s="15">
        <f t="shared" si="243"/>
        <v>-5.2293322606257863E-3</v>
      </c>
      <c r="M1594" s="19" t="str">
        <f t="shared" si="247"/>
        <v>Compra</v>
      </c>
      <c r="N1594" s="10">
        <f t="shared" si="248"/>
        <v>-4.2408821034775057E-3</v>
      </c>
      <c r="O1594" s="5">
        <f t="shared" si="246"/>
        <v>0.38801135391892438</v>
      </c>
      <c r="P1594" s="5"/>
      <c r="Q1594" s="5"/>
      <c r="R1594" s="5"/>
    </row>
    <row r="1595" spans="1:18" x14ac:dyDescent="0.25">
      <c r="A1595" s="3">
        <v>40842</v>
      </c>
      <c r="B1595" s="1">
        <v>1764</v>
      </c>
      <c r="C1595" s="1">
        <v>1774</v>
      </c>
      <c r="D1595" s="1">
        <v>1748</v>
      </c>
      <c r="E1595" s="1">
        <v>1761</v>
      </c>
      <c r="F1595" s="10">
        <f t="shared" si="244"/>
        <v>-4.2408821034775057E-3</v>
      </c>
      <c r="G1595" s="1">
        <f t="shared" si="249"/>
        <v>-0.16498162014759737</v>
      </c>
      <c r="H1595" s="15">
        <f t="shared" si="245"/>
        <v>7.692307692307665E-3</v>
      </c>
      <c r="I1595" s="10">
        <f t="shared" si="240"/>
        <v>-1.7006802721087899E-3</v>
      </c>
      <c r="J1595" s="15">
        <f t="shared" si="241"/>
        <v>-2.8676888131743294E-2</v>
      </c>
      <c r="K1595" s="1">
        <f t="shared" si="242"/>
        <v>-8.0281532226709551E-4</v>
      </c>
      <c r="L1595" s="15">
        <f t="shared" si="243"/>
        <v>-2.7874072809476198E-2</v>
      </c>
      <c r="M1595" s="19" t="str">
        <f t="shared" si="247"/>
        <v>Compra</v>
      </c>
      <c r="N1595" s="10">
        <f t="shared" si="248"/>
        <v>-2.8676888131743294E-2</v>
      </c>
      <c r="O1595" s="5">
        <f t="shared" si="246"/>
        <v>0.35933446578718109</v>
      </c>
      <c r="P1595" s="5"/>
      <c r="Q1595" s="5"/>
      <c r="R1595" s="5"/>
    </row>
    <row r="1596" spans="1:18" x14ac:dyDescent="0.25">
      <c r="A1596" s="3">
        <v>40843</v>
      </c>
      <c r="B1596" s="1">
        <v>1735.5</v>
      </c>
      <c r="C1596" s="1">
        <v>1742</v>
      </c>
      <c r="D1596" s="1">
        <v>1703</v>
      </c>
      <c r="E1596" s="1">
        <v>1710.5</v>
      </c>
      <c r="F1596" s="10">
        <f t="shared" si="244"/>
        <v>-2.8676888131743294E-2</v>
      </c>
      <c r="G1596" s="1">
        <f t="shared" si="249"/>
        <v>-0.35289381811152687</v>
      </c>
      <c r="H1596" s="15">
        <f t="shared" si="245"/>
        <v>-4.2408821034775057E-3</v>
      </c>
      <c r="I1596" s="10">
        <f t="shared" si="240"/>
        <v>-1.4405070584845858E-2</v>
      </c>
      <c r="J1596" s="15">
        <f t="shared" si="241"/>
        <v>-2.1046477638117511E-2</v>
      </c>
      <c r="K1596" s="1">
        <f t="shared" si="242"/>
        <v>5.5833002042150997E-4</v>
      </c>
      <c r="L1596" s="15">
        <f t="shared" si="243"/>
        <v>-2.1604807658539022E-2</v>
      </c>
      <c r="M1596" s="19" t="str">
        <f t="shared" si="247"/>
        <v>Compra</v>
      </c>
      <c r="N1596" s="10">
        <f t="shared" si="248"/>
        <v>-2.1046477638117511E-2</v>
      </c>
      <c r="O1596" s="5">
        <f t="shared" si="246"/>
        <v>0.33828798814906358</v>
      </c>
      <c r="P1596" s="5"/>
      <c r="Q1596" s="5"/>
      <c r="R1596" s="5"/>
    </row>
    <row r="1597" spans="1:18" x14ac:dyDescent="0.25">
      <c r="A1597" s="3">
        <v>40844</v>
      </c>
      <c r="B1597" s="1">
        <v>1715</v>
      </c>
      <c r="C1597" s="1">
        <v>1715</v>
      </c>
      <c r="D1597" s="1">
        <v>1672</v>
      </c>
      <c r="E1597" s="1">
        <v>1674.5</v>
      </c>
      <c r="F1597" s="10">
        <f t="shared" si="244"/>
        <v>-2.1046477638117511E-2</v>
      </c>
      <c r="G1597" s="1">
        <f t="shared" si="249"/>
        <v>8.0794548564871324E-2</v>
      </c>
      <c r="H1597" s="15">
        <f t="shared" si="245"/>
        <v>-2.8676888131743294E-2</v>
      </c>
      <c r="I1597" s="10">
        <f t="shared" si="240"/>
        <v>-2.3615160349854225E-2</v>
      </c>
      <c r="J1597" s="15">
        <f t="shared" si="241"/>
        <v>8.3607046879665692E-3</v>
      </c>
      <c r="K1597" s="1">
        <f t="shared" si="242"/>
        <v>2.8768262958838537E-3</v>
      </c>
      <c r="L1597" s="15">
        <f t="shared" si="243"/>
        <v>5.4838783920827154E-3</v>
      </c>
      <c r="M1597" s="19" t="str">
        <f t="shared" si="247"/>
        <v>Compra</v>
      </c>
      <c r="N1597" s="10">
        <f t="shared" si="248"/>
        <v>8.3607046879665692E-3</v>
      </c>
      <c r="O1597" s="5">
        <f t="shared" si="246"/>
        <v>0.34664869283703015</v>
      </c>
      <c r="P1597" s="5"/>
      <c r="Q1597" s="5"/>
      <c r="R1597" s="5"/>
    </row>
    <row r="1598" spans="1:18" x14ac:dyDescent="0.25">
      <c r="A1598" s="3">
        <v>40847</v>
      </c>
      <c r="B1598" s="1">
        <v>1679.5</v>
      </c>
      <c r="C1598" s="1">
        <v>1692</v>
      </c>
      <c r="D1598" s="1">
        <v>1679.5</v>
      </c>
      <c r="E1598" s="1">
        <v>1688.5</v>
      </c>
      <c r="F1598" s="10">
        <f t="shared" si="244"/>
        <v>8.3607046879665692E-3</v>
      </c>
      <c r="G1598" s="1">
        <f t="shared" si="249"/>
        <v>-9.5229914283766842E-2</v>
      </c>
      <c r="H1598" s="15">
        <f t="shared" si="245"/>
        <v>-2.1046477638117511E-2</v>
      </c>
      <c r="I1598" s="10">
        <f t="shared" si="240"/>
        <v>5.3587377195594144E-3</v>
      </c>
      <c r="J1598" s="15">
        <f t="shared" si="241"/>
        <v>4.3529760142138052E-2</v>
      </c>
      <c r="K1598" s="1">
        <f t="shared" si="242"/>
        <v>1.5429845256008615E-3</v>
      </c>
      <c r="L1598" s="15">
        <f t="shared" si="243"/>
        <v>4.1986775616537193E-2</v>
      </c>
      <c r="M1598" s="19" t="str">
        <f t="shared" si="247"/>
        <v>Compra</v>
      </c>
      <c r="N1598" s="10">
        <f t="shared" si="248"/>
        <v>4.3529760142138052E-2</v>
      </c>
      <c r="O1598" s="5">
        <f t="shared" si="246"/>
        <v>0.3901784529791682</v>
      </c>
      <c r="P1598" s="5"/>
      <c r="Q1598" s="5"/>
      <c r="R1598" s="5"/>
    </row>
    <row r="1599" spans="1:18" x14ac:dyDescent="0.25">
      <c r="A1599" s="3">
        <v>40848</v>
      </c>
      <c r="B1599" s="1">
        <v>1751.5</v>
      </c>
      <c r="C1599" s="1">
        <v>1774.5</v>
      </c>
      <c r="D1599" s="1">
        <v>1740.5</v>
      </c>
      <c r="E1599" s="1">
        <v>1762</v>
      </c>
      <c r="F1599" s="10">
        <f t="shared" si="244"/>
        <v>4.3529760142138052E-2</v>
      </c>
      <c r="G1599" s="1">
        <f t="shared" si="249"/>
        <v>0.76875672429884379</v>
      </c>
      <c r="H1599" s="15">
        <f t="shared" si="245"/>
        <v>8.3607046879665692E-3</v>
      </c>
      <c r="I1599" s="10">
        <f t="shared" si="240"/>
        <v>5.9948615472451561E-3</v>
      </c>
      <c r="J1599" s="15">
        <f t="shared" si="241"/>
        <v>-6.526674233825247E-3</v>
      </c>
      <c r="K1599" s="1">
        <f t="shared" si="242"/>
        <v>-1.1263739004695804E-3</v>
      </c>
      <c r="L1599" s="15">
        <f t="shared" si="243"/>
        <v>-5.4003003333556662E-3</v>
      </c>
      <c r="M1599" s="19" t="str">
        <f t="shared" si="247"/>
        <v>Venda</v>
      </c>
      <c r="N1599" s="10">
        <f t="shared" si="248"/>
        <v>6.526674233825247E-3</v>
      </c>
      <c r="O1599" s="5">
        <f t="shared" si="246"/>
        <v>0.39670512721299345</v>
      </c>
      <c r="P1599" s="5"/>
      <c r="Q1599" s="5"/>
      <c r="R1599" s="5"/>
    </row>
    <row r="1600" spans="1:18" x14ac:dyDescent="0.25">
      <c r="A1600" s="3">
        <v>40850</v>
      </c>
      <c r="B1600" s="1">
        <v>1745</v>
      </c>
      <c r="C1600" s="1">
        <v>1758</v>
      </c>
      <c r="D1600" s="1">
        <v>1725</v>
      </c>
      <c r="E1600" s="1">
        <v>1750.5</v>
      </c>
      <c r="F1600" s="10">
        <f t="shared" si="244"/>
        <v>-6.526674233825247E-3</v>
      </c>
      <c r="G1600" s="1">
        <f t="shared" si="249"/>
        <v>0.19315999606284176</v>
      </c>
      <c r="H1600" s="15">
        <f t="shared" si="245"/>
        <v>4.3529760142138052E-2</v>
      </c>
      <c r="I1600" s="10">
        <f t="shared" si="240"/>
        <v>3.1518624641833082E-3</v>
      </c>
      <c r="J1600" s="15">
        <f t="shared" si="241"/>
        <v>7.9977149385890289E-3</v>
      </c>
      <c r="K1600" s="1">
        <f t="shared" si="242"/>
        <v>-4.0891508690583424E-3</v>
      </c>
      <c r="L1600" s="15">
        <f t="shared" si="243"/>
        <v>1.2086865807647371E-2</v>
      </c>
      <c r="M1600" s="19" t="str">
        <f t="shared" si="247"/>
        <v>Compra</v>
      </c>
      <c r="N1600" s="10">
        <f t="shared" si="248"/>
        <v>7.9977149385890289E-3</v>
      </c>
      <c r="O1600" s="5">
        <f t="shared" si="246"/>
        <v>0.40470284215158248</v>
      </c>
      <c r="P1600" s="5"/>
      <c r="Q1600" s="5"/>
      <c r="R1600" s="5"/>
    </row>
    <row r="1601" spans="1:18" x14ac:dyDescent="0.25">
      <c r="A1601" s="3">
        <v>40851</v>
      </c>
      <c r="B1601" s="1">
        <v>1752.5</v>
      </c>
      <c r="C1601" s="1">
        <v>1773</v>
      </c>
      <c r="D1601" s="1">
        <v>1738</v>
      </c>
      <c r="E1601" s="1">
        <v>1764.5</v>
      </c>
      <c r="F1601" s="10">
        <f t="shared" si="244"/>
        <v>7.9977149385890289E-3</v>
      </c>
      <c r="G1601" s="1">
        <f t="shared" si="249"/>
        <v>0.14787941401091642</v>
      </c>
      <c r="H1601" s="15">
        <f t="shared" si="245"/>
        <v>-6.526674233825247E-3</v>
      </c>
      <c r="I1601" s="10">
        <f t="shared" si="240"/>
        <v>6.8473609129815483E-3</v>
      </c>
      <c r="J1601" s="15">
        <f t="shared" si="241"/>
        <v>-3.1170303202040506E-3</v>
      </c>
      <c r="K1601" s="1">
        <f t="shared" si="242"/>
        <v>2.1389969423758602E-4</v>
      </c>
      <c r="L1601" s="15">
        <f t="shared" si="243"/>
        <v>-3.3309300144416364E-3</v>
      </c>
      <c r="M1601" s="19" t="str">
        <f t="shared" si="247"/>
        <v>Compra</v>
      </c>
      <c r="N1601" s="10">
        <f t="shared" si="248"/>
        <v>-3.1170303202040506E-3</v>
      </c>
      <c r="O1601" s="5">
        <f t="shared" si="246"/>
        <v>0.40158581183137843</v>
      </c>
      <c r="P1601" s="5"/>
      <c r="Q1601" s="5"/>
      <c r="R1601" s="5"/>
    </row>
    <row r="1602" spans="1:18" x14ac:dyDescent="0.25">
      <c r="A1602" s="3">
        <v>40854</v>
      </c>
      <c r="B1602" s="1">
        <v>1770.5</v>
      </c>
      <c r="C1602" s="1">
        <v>1772</v>
      </c>
      <c r="D1602" s="1">
        <v>1754.5</v>
      </c>
      <c r="E1602" s="1">
        <v>1759</v>
      </c>
      <c r="F1602" s="10">
        <f t="shared" si="244"/>
        <v>-3.1170303202040506E-3</v>
      </c>
      <c r="G1602" s="1">
        <f t="shared" si="249"/>
        <v>-0.21600826982962917</v>
      </c>
      <c r="H1602" s="15">
        <f t="shared" si="245"/>
        <v>7.9977149385890289E-3</v>
      </c>
      <c r="I1602" s="10">
        <f t="shared" si="240"/>
        <v>-6.4953402993505049E-3</v>
      </c>
      <c r="J1602" s="15">
        <f t="shared" si="241"/>
        <v>-9.0960773166571807E-3</v>
      </c>
      <c r="K1602" s="1">
        <f t="shared" si="242"/>
        <v>-7.1226449394456211E-4</v>
      </c>
      <c r="L1602" s="15">
        <f t="shared" si="243"/>
        <v>-8.3838128227126177E-3</v>
      </c>
      <c r="M1602" s="19" t="str">
        <f t="shared" si="247"/>
        <v>Compra</v>
      </c>
      <c r="N1602" s="10">
        <f t="shared" si="248"/>
        <v>-9.0960773166571807E-3</v>
      </c>
      <c r="O1602" s="5">
        <f t="shared" si="246"/>
        <v>0.39248973451472124</v>
      </c>
      <c r="P1602" s="5"/>
      <c r="Q1602" s="5"/>
      <c r="R1602" s="5"/>
    </row>
    <row r="1603" spans="1:18" x14ac:dyDescent="0.25">
      <c r="A1603" s="3">
        <v>40855</v>
      </c>
      <c r="B1603" s="1">
        <v>1756</v>
      </c>
      <c r="C1603" s="1">
        <v>1762.5</v>
      </c>
      <c r="D1603" s="1">
        <v>1742.5</v>
      </c>
      <c r="E1603" s="1">
        <v>1743</v>
      </c>
      <c r="F1603" s="10">
        <f t="shared" si="244"/>
        <v>-9.0960773166571807E-3</v>
      </c>
      <c r="G1603" s="1">
        <f t="shared" si="249"/>
        <v>-0.18933878771460899</v>
      </c>
      <c r="H1603" s="15">
        <f t="shared" si="245"/>
        <v>-3.1170303202040506E-3</v>
      </c>
      <c r="I1603" s="10">
        <f t="shared" ref="I1603:I1666" si="250">(E1603/B1603)-1</f>
        <v>-7.4031890660591904E-3</v>
      </c>
      <c r="J1603" s="15">
        <f t="shared" ref="J1603:J1666" si="251">F1604</f>
        <v>2.6965002868617249E-2</v>
      </c>
      <c r="K1603" s="1">
        <f t="shared" ref="K1603:K1666" si="252">$U$17+G1603*$U$18+H1603*$U$19+I1603*$U$20</f>
        <v>2.8052855853255467E-4</v>
      </c>
      <c r="L1603" s="15">
        <f t="shared" ref="L1603:L1666" si="253">J1603-K1603</f>
        <v>2.6684474310084694E-2</v>
      </c>
      <c r="M1603" s="19" t="str">
        <f t="shared" si="247"/>
        <v>Compra</v>
      </c>
      <c r="N1603" s="10">
        <f t="shared" si="248"/>
        <v>2.6965002868617249E-2</v>
      </c>
      <c r="O1603" s="5">
        <f t="shared" si="246"/>
        <v>0.41945473738333849</v>
      </c>
      <c r="P1603" s="5"/>
      <c r="Q1603" s="5"/>
      <c r="R1603" s="5"/>
    </row>
    <row r="1604" spans="1:18" x14ac:dyDescent="0.25">
      <c r="A1604" s="3">
        <v>40856</v>
      </c>
      <c r="B1604" s="1">
        <v>1762</v>
      </c>
      <c r="C1604" s="1">
        <v>1792</v>
      </c>
      <c r="D1604" s="1">
        <v>1757</v>
      </c>
      <c r="E1604" s="1">
        <v>1790</v>
      </c>
      <c r="F1604" s="10">
        <f t="shared" ref="F1604:F1667" si="254">E1604/E1603-1</f>
        <v>2.6965002868617249E-2</v>
      </c>
      <c r="G1604" s="1">
        <f t="shared" si="249"/>
        <v>-0.36433888043943352</v>
      </c>
      <c r="H1604" s="15">
        <f t="shared" ref="H1604:H1667" si="255">F1603</f>
        <v>-9.0960773166571807E-3</v>
      </c>
      <c r="I1604" s="10">
        <f t="shared" si="250"/>
        <v>1.5891032917139558E-2</v>
      </c>
      <c r="J1604" s="15">
        <f t="shared" si="251"/>
        <v>-1.2011173184357515E-2</v>
      </c>
      <c r="K1604" s="1">
        <f t="shared" si="252"/>
        <v>2.7254933322382909E-4</v>
      </c>
      <c r="L1604" s="15">
        <f t="shared" si="253"/>
        <v>-1.2283722517581344E-2</v>
      </c>
      <c r="M1604" s="19" t="str">
        <f t="shared" si="247"/>
        <v>Compra</v>
      </c>
      <c r="N1604" s="10">
        <f t="shared" si="248"/>
        <v>-1.2011173184357515E-2</v>
      </c>
      <c r="O1604" s="5">
        <f t="shared" ref="O1604:O1667" si="256">N1604+O1603</f>
        <v>0.40744356419898098</v>
      </c>
      <c r="P1604" s="5"/>
      <c r="Q1604" s="5"/>
      <c r="R1604" s="5"/>
    </row>
    <row r="1605" spans="1:18" x14ac:dyDescent="0.25">
      <c r="A1605" s="3">
        <v>40857</v>
      </c>
      <c r="B1605" s="1">
        <v>1782.5</v>
      </c>
      <c r="C1605" s="1">
        <v>1783.5</v>
      </c>
      <c r="D1605" s="1">
        <v>1763.5</v>
      </c>
      <c r="E1605" s="1">
        <v>1768.5</v>
      </c>
      <c r="F1605" s="10">
        <f t="shared" si="254"/>
        <v>-1.2011173184357515E-2</v>
      </c>
      <c r="G1605" s="1">
        <f t="shared" si="249"/>
        <v>-0.74731669910402165</v>
      </c>
      <c r="H1605" s="15">
        <f t="shared" si="255"/>
        <v>2.6965002868617249E-2</v>
      </c>
      <c r="I1605" s="10">
        <f t="shared" si="250"/>
        <v>-7.8541374474053738E-3</v>
      </c>
      <c r="J1605" s="15">
        <f t="shared" si="251"/>
        <v>-8.7644896805202377E-3</v>
      </c>
      <c r="K1605" s="1">
        <f t="shared" si="252"/>
        <v>-2.2943533051299641E-3</v>
      </c>
      <c r="L1605" s="15">
        <f t="shared" si="253"/>
        <v>-6.470136375390274E-3</v>
      </c>
      <c r="M1605" s="19" t="str">
        <f t="shared" ref="M1605:M1668" si="257">IF(AND(L1604&gt;L1603,K1605&lt;0),"Venda","Compra")</f>
        <v>Compra</v>
      </c>
      <c r="N1605" s="10">
        <f t="shared" ref="N1605:N1668" si="258">IF(AND(L1604&gt;L1603,K1605&lt;0),-J1605,J1605)</f>
        <v>-8.7644896805202377E-3</v>
      </c>
      <c r="O1605" s="5">
        <f t="shared" si="256"/>
        <v>0.39867907451846074</v>
      </c>
      <c r="P1605" s="5"/>
      <c r="Q1605" s="5"/>
      <c r="R1605" s="5"/>
    </row>
    <row r="1606" spans="1:18" x14ac:dyDescent="0.25">
      <c r="A1606" s="3">
        <v>40858</v>
      </c>
      <c r="B1606" s="1">
        <v>1765</v>
      </c>
      <c r="C1606" s="1">
        <v>1769</v>
      </c>
      <c r="D1606" s="1">
        <v>1750.5</v>
      </c>
      <c r="E1606" s="1">
        <v>1753</v>
      </c>
      <c r="F1606" s="10">
        <f t="shared" si="254"/>
        <v>-8.7644896805202377E-3</v>
      </c>
      <c r="G1606" s="1">
        <f t="shared" si="249"/>
        <v>-0.44541551484132247</v>
      </c>
      <c r="H1606" s="15">
        <f t="shared" si="255"/>
        <v>-1.2011173184357515E-2</v>
      </c>
      <c r="I1606" s="10">
        <f t="shared" si="250"/>
        <v>-6.7988668555241105E-3</v>
      </c>
      <c r="J1606" s="15">
        <f t="shared" si="251"/>
        <v>1.283513976041073E-2</v>
      </c>
      <c r="K1606" s="1">
        <f t="shared" si="252"/>
        <v>1.06866969820744E-3</v>
      </c>
      <c r="L1606" s="15">
        <f t="shared" si="253"/>
        <v>1.176647006220329E-2</v>
      </c>
      <c r="M1606" s="19" t="str">
        <f t="shared" si="257"/>
        <v>Compra</v>
      </c>
      <c r="N1606" s="10">
        <f t="shared" si="258"/>
        <v>1.283513976041073E-2</v>
      </c>
      <c r="O1606" s="5">
        <f t="shared" si="256"/>
        <v>0.41151421427887147</v>
      </c>
      <c r="P1606" s="5"/>
      <c r="Q1606" s="5"/>
      <c r="R1606" s="5"/>
    </row>
    <row r="1607" spans="1:18" x14ac:dyDescent="0.25">
      <c r="A1607" s="3">
        <v>40861</v>
      </c>
      <c r="B1607" s="1">
        <v>1754</v>
      </c>
      <c r="C1607" s="1">
        <v>1796.5</v>
      </c>
      <c r="D1607" s="1">
        <v>1754</v>
      </c>
      <c r="E1607" s="1">
        <v>1775.5</v>
      </c>
      <c r="F1607" s="10">
        <f t="shared" si="254"/>
        <v>1.283513976041073E-2</v>
      </c>
      <c r="G1607" s="1">
        <f t="shared" si="249"/>
        <v>-0.5187421842965525</v>
      </c>
      <c r="H1607" s="15">
        <f t="shared" si="255"/>
        <v>-8.7644896805202377E-3</v>
      </c>
      <c r="I1607" s="10">
        <f t="shared" si="250"/>
        <v>1.2257696693272591E-2</v>
      </c>
      <c r="J1607" s="15">
        <f t="shared" si="251"/>
        <v>8.44832441565746E-4</v>
      </c>
      <c r="K1607" s="1">
        <f t="shared" si="252"/>
        <v>3.4281461624109276E-4</v>
      </c>
      <c r="L1607" s="15">
        <f t="shared" si="253"/>
        <v>5.0201782532465324E-4</v>
      </c>
      <c r="M1607" s="19" t="str">
        <f t="shared" si="257"/>
        <v>Compra</v>
      </c>
      <c r="N1607" s="10">
        <f t="shared" si="258"/>
        <v>8.44832441565746E-4</v>
      </c>
      <c r="O1607" s="5">
        <f t="shared" si="256"/>
        <v>0.41235904672043722</v>
      </c>
      <c r="P1607" s="5"/>
      <c r="Q1607" s="5"/>
      <c r="R1607" s="5"/>
    </row>
    <row r="1608" spans="1:18" x14ac:dyDescent="0.25">
      <c r="A1608" s="3">
        <v>40863</v>
      </c>
      <c r="B1608" s="1">
        <v>1781.5</v>
      </c>
      <c r="C1608" s="1">
        <v>1793</v>
      </c>
      <c r="D1608" s="1">
        <v>1773.5</v>
      </c>
      <c r="E1608" s="1">
        <v>1777</v>
      </c>
      <c r="F1608" s="10">
        <f t="shared" si="254"/>
        <v>8.44832441565746E-4</v>
      </c>
      <c r="G1608" s="1">
        <f t="shared" ref="G1608:G1671" si="259">SLOPE(F1604:F1608,F1603:F1607)</f>
        <v>-0.51446384147176549</v>
      </c>
      <c r="H1608" s="15">
        <f t="shared" si="255"/>
        <v>1.283513976041073E-2</v>
      </c>
      <c r="I1608" s="10">
        <f t="shared" si="250"/>
        <v>-2.5259612685938349E-3</v>
      </c>
      <c r="J1608" s="15">
        <f t="shared" si="251"/>
        <v>5.9088351153628871E-3</v>
      </c>
      <c r="K1608" s="1">
        <f t="shared" si="252"/>
        <v>-1.2025478263023302E-3</v>
      </c>
      <c r="L1608" s="15">
        <f t="shared" si="253"/>
        <v>7.1113829416652174E-3</v>
      </c>
      <c r="M1608" s="19" t="str">
        <f t="shared" si="257"/>
        <v>Compra</v>
      </c>
      <c r="N1608" s="10">
        <f t="shared" si="258"/>
        <v>5.9088351153628871E-3</v>
      </c>
      <c r="O1608" s="5">
        <f t="shared" si="256"/>
        <v>0.4182678818358001</v>
      </c>
      <c r="P1608" s="5"/>
      <c r="Q1608" s="5"/>
      <c r="R1608" s="5"/>
    </row>
    <row r="1609" spans="1:18" x14ac:dyDescent="0.25">
      <c r="A1609" s="3">
        <v>40864</v>
      </c>
      <c r="B1609" s="1">
        <v>1785.5</v>
      </c>
      <c r="C1609" s="1">
        <v>1797</v>
      </c>
      <c r="D1609" s="1">
        <v>1772</v>
      </c>
      <c r="E1609" s="1">
        <v>1787.5</v>
      </c>
      <c r="F1609" s="10">
        <f t="shared" si="254"/>
        <v>5.9088351153628871E-3</v>
      </c>
      <c r="G1609" s="1">
        <f t="shared" si="259"/>
        <v>-0.30013846893334478</v>
      </c>
      <c r="H1609" s="15">
        <f t="shared" si="255"/>
        <v>8.44832441565746E-4</v>
      </c>
      <c r="I1609" s="10">
        <f t="shared" si="250"/>
        <v>1.1201344161300142E-3</v>
      </c>
      <c r="J1609" s="15">
        <f t="shared" si="251"/>
        <v>2.7972027972027469E-3</v>
      </c>
      <c r="K1609" s="1">
        <f t="shared" si="252"/>
        <v>-2.569945823064958E-4</v>
      </c>
      <c r="L1609" s="15">
        <f t="shared" si="253"/>
        <v>3.0541973795092429E-3</v>
      </c>
      <c r="M1609" s="19" t="str">
        <f t="shared" si="257"/>
        <v>Venda</v>
      </c>
      <c r="N1609" s="10">
        <f t="shared" si="258"/>
        <v>-2.7972027972027469E-3</v>
      </c>
      <c r="O1609" s="5">
        <f t="shared" si="256"/>
        <v>0.41547067903859736</v>
      </c>
      <c r="P1609" s="5"/>
      <c r="Q1609" s="5"/>
      <c r="R1609" s="5"/>
    </row>
    <row r="1610" spans="1:18" x14ac:dyDescent="0.25">
      <c r="A1610" s="3">
        <v>40865</v>
      </c>
      <c r="B1610" s="1">
        <v>1780.5</v>
      </c>
      <c r="C1610" s="1">
        <v>1795</v>
      </c>
      <c r="D1610" s="1">
        <v>1773</v>
      </c>
      <c r="E1610" s="1">
        <v>1792.5</v>
      </c>
      <c r="F1610" s="10">
        <f t="shared" si="254"/>
        <v>2.7972027972027469E-3</v>
      </c>
      <c r="G1610" s="1">
        <f t="shared" si="259"/>
        <v>6.7372607256675945E-2</v>
      </c>
      <c r="H1610" s="15">
        <f t="shared" si="255"/>
        <v>5.9088351153628871E-3</v>
      </c>
      <c r="I1610" s="10">
        <f t="shared" si="250"/>
        <v>6.7396798652064049E-3</v>
      </c>
      <c r="J1610" s="15">
        <f t="shared" si="251"/>
        <v>1.1994421199442051E-2</v>
      </c>
      <c r="K1610" s="1">
        <f t="shared" si="252"/>
        <v>-8.6589449818247008E-4</v>
      </c>
      <c r="L1610" s="15">
        <f t="shared" si="253"/>
        <v>1.2860315697624521E-2</v>
      </c>
      <c r="M1610" s="19" t="str">
        <f t="shared" si="257"/>
        <v>Compra</v>
      </c>
      <c r="N1610" s="10">
        <f t="shared" si="258"/>
        <v>1.1994421199442051E-2</v>
      </c>
      <c r="O1610" s="5">
        <f t="shared" si="256"/>
        <v>0.42746510023803941</v>
      </c>
      <c r="P1610" s="5"/>
      <c r="Q1610" s="5"/>
      <c r="R1610" s="5"/>
    </row>
    <row r="1611" spans="1:18" x14ac:dyDescent="0.25">
      <c r="A1611" s="3">
        <v>40868</v>
      </c>
      <c r="B1611" s="1">
        <v>1809</v>
      </c>
      <c r="C1611" s="1">
        <v>1824.5</v>
      </c>
      <c r="D1611" s="1">
        <v>1806</v>
      </c>
      <c r="E1611" s="1">
        <v>1814</v>
      </c>
      <c r="F1611" s="10">
        <f t="shared" si="254"/>
        <v>1.1994421199442051E-2</v>
      </c>
      <c r="G1611" s="1">
        <f t="shared" si="259"/>
        <v>-0.56571781794874698</v>
      </c>
      <c r="H1611" s="15">
        <f t="shared" si="255"/>
        <v>2.7972027972027469E-3</v>
      </c>
      <c r="I1611" s="10">
        <f t="shared" si="250"/>
        <v>2.7639579878386833E-3</v>
      </c>
      <c r="J1611" s="15">
        <f t="shared" si="251"/>
        <v>4.6857772877617609E-3</v>
      </c>
      <c r="K1611" s="1">
        <f t="shared" si="252"/>
        <v>-4.4278537268812717E-4</v>
      </c>
      <c r="L1611" s="15">
        <f t="shared" si="253"/>
        <v>5.1285626604498881E-3</v>
      </c>
      <c r="M1611" s="19" t="str">
        <f t="shared" si="257"/>
        <v>Venda</v>
      </c>
      <c r="N1611" s="10">
        <f t="shared" si="258"/>
        <v>-4.6857772877617609E-3</v>
      </c>
      <c r="O1611" s="5">
        <f t="shared" si="256"/>
        <v>0.42277932295027765</v>
      </c>
      <c r="P1611" s="5"/>
      <c r="Q1611" s="5"/>
      <c r="R1611" s="5"/>
    </row>
    <row r="1612" spans="1:18" x14ac:dyDescent="0.25">
      <c r="A1612" s="3">
        <v>40869</v>
      </c>
      <c r="B1612" s="1">
        <v>1805.5</v>
      </c>
      <c r="C1612" s="1">
        <v>1833</v>
      </c>
      <c r="D1612" s="1">
        <v>1803</v>
      </c>
      <c r="E1612" s="1">
        <v>1822.5</v>
      </c>
      <c r="F1612" s="10">
        <f t="shared" si="254"/>
        <v>4.6857772877617609E-3</v>
      </c>
      <c r="G1612" s="1">
        <f t="shared" si="259"/>
        <v>-0.50364068883651092</v>
      </c>
      <c r="H1612" s="15">
        <f t="shared" si="255"/>
        <v>1.1994421199442051E-2</v>
      </c>
      <c r="I1612" s="10">
        <f t="shared" si="250"/>
        <v>9.4156743284408151E-3</v>
      </c>
      <c r="J1612" s="15">
        <f t="shared" si="251"/>
        <v>2.6337448559670795E-2</v>
      </c>
      <c r="K1612" s="1">
        <f t="shared" si="252"/>
        <v>-1.4105895749045904E-3</v>
      </c>
      <c r="L1612" s="15">
        <f t="shared" si="253"/>
        <v>2.7748038134575385E-2</v>
      </c>
      <c r="M1612" s="19" t="str">
        <f t="shared" si="257"/>
        <v>Compra</v>
      </c>
      <c r="N1612" s="10">
        <f t="shared" si="258"/>
        <v>2.6337448559670795E-2</v>
      </c>
      <c r="O1612" s="5">
        <f t="shared" si="256"/>
        <v>0.44911677150994844</v>
      </c>
      <c r="P1612" s="5"/>
      <c r="Q1612" s="5"/>
      <c r="R1612" s="5"/>
    </row>
    <row r="1613" spans="1:18" x14ac:dyDescent="0.25">
      <c r="A1613" s="3">
        <v>40870</v>
      </c>
      <c r="B1613" s="1">
        <v>1836</v>
      </c>
      <c r="C1613" s="1">
        <v>1878.5</v>
      </c>
      <c r="D1613" s="1">
        <v>1833</v>
      </c>
      <c r="E1613" s="1">
        <v>1870.5</v>
      </c>
      <c r="F1613" s="10">
        <f t="shared" si="254"/>
        <v>2.6337448559670795E-2</v>
      </c>
      <c r="G1613" s="1">
        <f t="shared" si="259"/>
        <v>-0.5116834829489022</v>
      </c>
      <c r="H1613" s="15">
        <f t="shared" si="255"/>
        <v>4.6857772877617609E-3</v>
      </c>
      <c r="I1613" s="10">
        <f t="shared" si="250"/>
        <v>1.8790849673202548E-2</v>
      </c>
      <c r="J1613" s="15">
        <f t="shared" si="251"/>
        <v>1.577118417535428E-2</v>
      </c>
      <c r="K1613" s="1">
        <f t="shared" si="252"/>
        <v>-9.8989176805748405E-4</v>
      </c>
      <c r="L1613" s="15">
        <f t="shared" si="253"/>
        <v>1.6761075943411766E-2</v>
      </c>
      <c r="M1613" s="19" t="str">
        <f t="shared" si="257"/>
        <v>Venda</v>
      </c>
      <c r="N1613" s="10">
        <f t="shared" si="258"/>
        <v>-1.577118417535428E-2</v>
      </c>
      <c r="O1613" s="5">
        <f t="shared" si="256"/>
        <v>0.43334558733459416</v>
      </c>
      <c r="P1613" s="5"/>
      <c r="Q1613" s="5"/>
      <c r="R1613" s="5"/>
    </row>
    <row r="1614" spans="1:18" x14ac:dyDescent="0.25">
      <c r="A1614" s="3">
        <v>40871</v>
      </c>
      <c r="B1614" s="1">
        <v>1862</v>
      </c>
      <c r="C1614" s="1">
        <v>1907</v>
      </c>
      <c r="D1614" s="1">
        <v>1853</v>
      </c>
      <c r="E1614" s="1">
        <v>1900</v>
      </c>
      <c r="F1614" s="10">
        <f t="shared" si="254"/>
        <v>1.577118417535428E-2</v>
      </c>
      <c r="G1614" s="1">
        <f t="shared" si="259"/>
        <v>2.1721288274061019E-2</v>
      </c>
      <c r="H1614" s="15">
        <f t="shared" si="255"/>
        <v>2.6337448559670795E-2</v>
      </c>
      <c r="I1614" s="10">
        <f t="shared" si="250"/>
        <v>2.0408163265306145E-2</v>
      </c>
      <c r="J1614" s="15">
        <f t="shared" si="251"/>
        <v>-3.6842105263157343E-3</v>
      </c>
      <c r="K1614" s="1">
        <f t="shared" si="252"/>
        <v>-2.9730240354919973E-3</v>
      </c>
      <c r="L1614" s="15">
        <f t="shared" si="253"/>
        <v>-7.1118649082373706E-4</v>
      </c>
      <c r="M1614" s="19" t="str">
        <f t="shared" si="257"/>
        <v>Compra</v>
      </c>
      <c r="N1614" s="10">
        <f t="shared" si="258"/>
        <v>-3.6842105263157343E-3</v>
      </c>
      <c r="O1614" s="5">
        <f t="shared" si="256"/>
        <v>0.42966137680827843</v>
      </c>
      <c r="P1614" s="5"/>
      <c r="Q1614" s="5"/>
      <c r="R1614" s="5"/>
    </row>
    <row r="1615" spans="1:18" x14ac:dyDescent="0.25">
      <c r="A1615" s="3">
        <v>40872</v>
      </c>
      <c r="B1615" s="1">
        <v>1910.5</v>
      </c>
      <c r="C1615" s="1">
        <v>1919</v>
      </c>
      <c r="D1615" s="1">
        <v>1876</v>
      </c>
      <c r="E1615" s="1">
        <v>1893</v>
      </c>
      <c r="F1615" s="10">
        <f t="shared" si="254"/>
        <v>-3.6842105263157343E-3</v>
      </c>
      <c r="G1615" s="1">
        <f t="shared" si="259"/>
        <v>-0.30296536329484358</v>
      </c>
      <c r="H1615" s="15">
        <f t="shared" si="255"/>
        <v>1.577118417535428E-2</v>
      </c>
      <c r="I1615" s="10">
        <f t="shared" si="250"/>
        <v>-9.1599057838261944E-3</v>
      </c>
      <c r="J1615" s="15">
        <f t="shared" si="251"/>
        <v>-1.9809825673534065E-2</v>
      </c>
      <c r="K1615" s="1">
        <f t="shared" si="252"/>
        <v>-1.3228904814586635E-3</v>
      </c>
      <c r="L1615" s="15">
        <f t="shared" si="253"/>
        <v>-1.84869351920754E-2</v>
      </c>
      <c r="M1615" s="19" t="str">
        <f t="shared" si="257"/>
        <v>Compra</v>
      </c>
      <c r="N1615" s="10">
        <f t="shared" si="258"/>
        <v>-1.9809825673534065E-2</v>
      </c>
      <c r="O1615" s="5">
        <f t="shared" si="256"/>
        <v>0.40985155113474436</v>
      </c>
      <c r="P1615" s="5"/>
      <c r="Q1615" s="5"/>
      <c r="R1615" s="5"/>
    </row>
    <row r="1616" spans="1:18" x14ac:dyDescent="0.25">
      <c r="A1616" s="3">
        <v>40875</v>
      </c>
      <c r="B1616" s="1">
        <v>1860</v>
      </c>
      <c r="C1616" s="1">
        <v>1871.5</v>
      </c>
      <c r="D1616" s="1">
        <v>1851</v>
      </c>
      <c r="E1616" s="1">
        <v>1855.5</v>
      </c>
      <c r="F1616" s="10">
        <f t="shared" si="254"/>
        <v>-1.9809825673534065E-2</v>
      </c>
      <c r="G1616" s="1">
        <f t="shared" si="259"/>
        <v>0.68627040739168654</v>
      </c>
      <c r="H1616" s="15">
        <f t="shared" si="255"/>
        <v>-3.6842105263157343E-3</v>
      </c>
      <c r="I1616" s="10">
        <f t="shared" si="250"/>
        <v>-2.4193548387096975E-3</v>
      </c>
      <c r="J1616" s="15">
        <f t="shared" si="251"/>
        <v>-5.1199137698733077E-3</v>
      </c>
      <c r="K1616" s="1">
        <f t="shared" si="252"/>
        <v>1.3421152419393651E-4</v>
      </c>
      <c r="L1616" s="15">
        <f t="shared" si="253"/>
        <v>-5.2541252940672446E-3</v>
      </c>
      <c r="M1616" s="19" t="str">
        <f t="shared" si="257"/>
        <v>Compra</v>
      </c>
      <c r="N1616" s="10">
        <f t="shared" si="258"/>
        <v>-5.1199137698733077E-3</v>
      </c>
      <c r="O1616" s="5">
        <f t="shared" si="256"/>
        <v>0.40473163736487106</v>
      </c>
      <c r="P1616" s="5"/>
      <c r="Q1616" s="5"/>
      <c r="R1616" s="5"/>
    </row>
    <row r="1617" spans="1:18" x14ac:dyDescent="0.25">
      <c r="A1617" s="3">
        <v>40876</v>
      </c>
      <c r="B1617" s="1">
        <v>1837</v>
      </c>
      <c r="C1617" s="1">
        <v>1854</v>
      </c>
      <c r="D1617" s="1">
        <v>1835</v>
      </c>
      <c r="E1617" s="1">
        <v>1846</v>
      </c>
      <c r="F1617" s="10">
        <f t="shared" si="254"/>
        <v>-5.1199137698733077E-3</v>
      </c>
      <c r="G1617" s="1">
        <f t="shared" si="259"/>
        <v>0.46934241572490387</v>
      </c>
      <c r="H1617" s="15">
        <f t="shared" si="255"/>
        <v>-1.9809825673534065E-2</v>
      </c>
      <c r="I1617" s="10">
        <f t="shared" si="250"/>
        <v>4.8992923244419728E-3</v>
      </c>
      <c r="J1617" s="15">
        <f t="shared" si="251"/>
        <v>-1.8959913326110467E-2</v>
      </c>
      <c r="K1617" s="1">
        <f t="shared" si="252"/>
        <v>1.3945916107279384E-3</v>
      </c>
      <c r="L1617" s="15">
        <f t="shared" si="253"/>
        <v>-2.0354504936838404E-2</v>
      </c>
      <c r="M1617" s="19" t="str">
        <f t="shared" si="257"/>
        <v>Compra</v>
      </c>
      <c r="N1617" s="10">
        <f t="shared" si="258"/>
        <v>-1.8959913326110467E-2</v>
      </c>
      <c r="O1617" s="5">
        <f t="shared" si="256"/>
        <v>0.38577172403876059</v>
      </c>
      <c r="P1617" s="5"/>
      <c r="Q1617" s="5"/>
      <c r="R1617" s="5"/>
    </row>
    <row r="1618" spans="1:18" x14ac:dyDescent="0.25">
      <c r="A1618" s="3">
        <v>40877</v>
      </c>
      <c r="B1618" s="1">
        <v>1839.5</v>
      </c>
      <c r="C1618" s="1">
        <v>1848.5</v>
      </c>
      <c r="D1618" s="1">
        <v>1810</v>
      </c>
      <c r="E1618" s="1">
        <v>1811</v>
      </c>
      <c r="F1618" s="10">
        <f t="shared" si="254"/>
        <v>-1.8959913326110467E-2</v>
      </c>
      <c r="G1618" s="1">
        <f t="shared" si="259"/>
        <v>0.53399373933285821</v>
      </c>
      <c r="H1618" s="15">
        <f t="shared" si="255"/>
        <v>-5.1199137698733077E-3</v>
      </c>
      <c r="I1618" s="10">
        <f t="shared" si="250"/>
        <v>-1.5493340581679838E-2</v>
      </c>
      <c r="J1618" s="15">
        <f t="shared" si="251"/>
        <v>1.6565433462174539E-3</v>
      </c>
      <c r="K1618" s="1">
        <f t="shared" si="252"/>
        <v>5.8106688413322809E-4</v>
      </c>
      <c r="L1618" s="15">
        <f t="shared" si="253"/>
        <v>1.0754764620842258E-3</v>
      </c>
      <c r="M1618" s="19" t="str">
        <f t="shared" si="257"/>
        <v>Compra</v>
      </c>
      <c r="N1618" s="10">
        <f t="shared" si="258"/>
        <v>1.6565433462174539E-3</v>
      </c>
      <c r="O1618" s="5">
        <f t="shared" si="256"/>
        <v>0.38742826738497804</v>
      </c>
      <c r="P1618" s="5"/>
      <c r="Q1618" s="5"/>
      <c r="R1618" s="5"/>
    </row>
    <row r="1619" spans="1:18" x14ac:dyDescent="0.25">
      <c r="A1619" s="3">
        <v>40878</v>
      </c>
      <c r="B1619" s="1">
        <v>1818.5</v>
      </c>
      <c r="C1619" s="1">
        <v>1824</v>
      </c>
      <c r="D1619" s="1">
        <v>1795.5</v>
      </c>
      <c r="E1619" s="1">
        <v>1814</v>
      </c>
      <c r="F1619" s="10">
        <f t="shared" si="254"/>
        <v>1.6565433462174539E-3</v>
      </c>
      <c r="G1619" s="1">
        <f t="shared" si="259"/>
        <v>-0.13134966593315359</v>
      </c>
      <c r="H1619" s="15">
        <f t="shared" si="255"/>
        <v>-1.8959913326110467E-2</v>
      </c>
      <c r="I1619" s="10">
        <f t="shared" si="250"/>
        <v>-2.4745669507836299E-3</v>
      </c>
      <c r="J1619" s="15">
        <f t="shared" si="251"/>
        <v>-6.0639470782800631E-3</v>
      </c>
      <c r="K1619" s="1">
        <f t="shared" si="252"/>
        <v>1.547565211567271E-3</v>
      </c>
      <c r="L1619" s="15">
        <f t="shared" si="253"/>
        <v>-7.6115122898473345E-3</v>
      </c>
      <c r="M1619" s="19" t="str">
        <f t="shared" si="257"/>
        <v>Compra</v>
      </c>
      <c r="N1619" s="10">
        <f t="shared" si="258"/>
        <v>-6.0639470782800631E-3</v>
      </c>
      <c r="O1619" s="5">
        <f t="shared" si="256"/>
        <v>0.38136432030669798</v>
      </c>
      <c r="P1619" s="5"/>
      <c r="Q1619" s="5"/>
      <c r="R1619" s="5"/>
    </row>
    <row r="1620" spans="1:18" x14ac:dyDescent="0.25">
      <c r="A1620" s="3">
        <v>40879</v>
      </c>
      <c r="B1620" s="1">
        <v>1804</v>
      </c>
      <c r="C1620" s="1">
        <v>1815</v>
      </c>
      <c r="D1620" s="1">
        <v>1790</v>
      </c>
      <c r="E1620" s="1">
        <v>1803</v>
      </c>
      <c r="F1620" s="10">
        <f t="shared" si="254"/>
        <v>-6.0639470782800631E-3</v>
      </c>
      <c r="G1620" s="1">
        <f t="shared" si="259"/>
        <v>-0.5727732372249742</v>
      </c>
      <c r="H1620" s="15">
        <f t="shared" si="255"/>
        <v>1.6565433462174539E-3</v>
      </c>
      <c r="I1620" s="10">
        <f t="shared" si="250"/>
        <v>-5.5432372505548333E-4</v>
      </c>
      <c r="J1620" s="15">
        <f t="shared" si="251"/>
        <v>-2.7731558513588439E-3</v>
      </c>
      <c r="K1620" s="1">
        <f t="shared" si="252"/>
        <v>-2.6420000296689076E-4</v>
      </c>
      <c r="L1620" s="15">
        <f t="shared" si="253"/>
        <v>-2.5089558483919533E-3</v>
      </c>
      <c r="M1620" s="19" t="str">
        <f t="shared" si="257"/>
        <v>Compra</v>
      </c>
      <c r="N1620" s="10">
        <f t="shared" si="258"/>
        <v>-2.7731558513588439E-3</v>
      </c>
      <c r="O1620" s="5">
        <f t="shared" si="256"/>
        <v>0.37859116445533914</v>
      </c>
      <c r="P1620" s="5"/>
      <c r="Q1620" s="5"/>
      <c r="R1620" s="5"/>
    </row>
    <row r="1621" spans="1:18" x14ac:dyDescent="0.25">
      <c r="A1621" s="3">
        <v>40882</v>
      </c>
      <c r="B1621" s="1">
        <v>1790</v>
      </c>
      <c r="C1621" s="1">
        <v>1806.5</v>
      </c>
      <c r="D1621" s="1">
        <v>1787.5</v>
      </c>
      <c r="E1621" s="1">
        <v>1798</v>
      </c>
      <c r="F1621" s="10">
        <f t="shared" si="254"/>
        <v>-2.7731558513588439E-3</v>
      </c>
      <c r="G1621" s="1">
        <f t="shared" si="259"/>
        <v>-0.36482598495243584</v>
      </c>
      <c r="H1621" s="15">
        <f t="shared" si="255"/>
        <v>-6.0639470782800631E-3</v>
      </c>
      <c r="I1621" s="10">
        <f t="shared" si="250"/>
        <v>4.4692737430167551E-3</v>
      </c>
      <c r="J1621" s="15">
        <f t="shared" si="251"/>
        <v>3.615127919911032E-3</v>
      </c>
      <c r="K1621" s="1">
        <f t="shared" si="252"/>
        <v>2.7543154754545876E-4</v>
      </c>
      <c r="L1621" s="15">
        <f t="shared" si="253"/>
        <v>3.3396963723655733E-3</v>
      </c>
      <c r="M1621" s="19" t="str">
        <f t="shared" si="257"/>
        <v>Compra</v>
      </c>
      <c r="N1621" s="10">
        <f t="shared" si="258"/>
        <v>3.615127919911032E-3</v>
      </c>
      <c r="O1621" s="5">
        <f t="shared" si="256"/>
        <v>0.38220629237525017</v>
      </c>
      <c r="P1621" s="5"/>
      <c r="Q1621" s="5"/>
      <c r="R1621" s="5"/>
    </row>
    <row r="1622" spans="1:18" x14ac:dyDescent="0.25">
      <c r="A1622" s="3">
        <v>40883</v>
      </c>
      <c r="B1622" s="1">
        <v>1791</v>
      </c>
      <c r="C1622" s="1">
        <v>1811.5</v>
      </c>
      <c r="D1622" s="1">
        <v>1789.5</v>
      </c>
      <c r="E1622" s="1">
        <v>1804.5</v>
      </c>
      <c r="F1622" s="10">
        <f t="shared" si="254"/>
        <v>3.615127919911032E-3</v>
      </c>
      <c r="G1622" s="1">
        <f t="shared" si="259"/>
        <v>-0.33024816648546934</v>
      </c>
      <c r="H1622" s="15">
        <f t="shared" si="255"/>
        <v>-2.7731558513588439E-3</v>
      </c>
      <c r="I1622" s="10">
        <f t="shared" si="250"/>
        <v>7.5376884422111434E-3</v>
      </c>
      <c r="J1622" s="15">
        <f t="shared" si="251"/>
        <v>3.0479357162649379E-3</v>
      </c>
      <c r="K1622" s="1">
        <f t="shared" si="252"/>
        <v>-8.8148682219695202E-5</v>
      </c>
      <c r="L1622" s="15">
        <f t="shared" si="253"/>
        <v>3.1360843984846332E-3</v>
      </c>
      <c r="M1622" s="19" t="str">
        <f t="shared" si="257"/>
        <v>Venda</v>
      </c>
      <c r="N1622" s="10">
        <f t="shared" si="258"/>
        <v>-3.0479357162649379E-3</v>
      </c>
      <c r="O1622" s="5">
        <f t="shared" si="256"/>
        <v>0.37915835665898523</v>
      </c>
      <c r="P1622" s="5"/>
      <c r="Q1622" s="5"/>
      <c r="R1622" s="5"/>
    </row>
    <row r="1623" spans="1:18" x14ac:dyDescent="0.25">
      <c r="A1623" s="3">
        <v>40884</v>
      </c>
      <c r="B1623" s="1">
        <v>1805.5</v>
      </c>
      <c r="C1623" s="1">
        <v>1816.5</v>
      </c>
      <c r="D1623" s="1">
        <v>1798.5</v>
      </c>
      <c r="E1623" s="1">
        <v>1810</v>
      </c>
      <c r="F1623" s="10">
        <f t="shared" si="254"/>
        <v>3.0479357162649379E-3</v>
      </c>
      <c r="G1623" s="1">
        <f t="shared" si="259"/>
        <v>-8.1611223979144512E-2</v>
      </c>
      <c r="H1623" s="15">
        <f t="shared" si="255"/>
        <v>3.615127919911032E-3</v>
      </c>
      <c r="I1623" s="10">
        <f t="shared" si="250"/>
        <v>2.4923843810578106E-3</v>
      </c>
      <c r="J1623" s="15">
        <f t="shared" si="251"/>
        <v>1.436464088397793E-2</v>
      </c>
      <c r="K1623" s="1">
        <f t="shared" si="252"/>
        <v>-5.5166074496616985E-4</v>
      </c>
      <c r="L1623" s="15">
        <f t="shared" si="253"/>
        <v>1.49163016289441E-2</v>
      </c>
      <c r="M1623" s="19" t="str">
        <f t="shared" si="257"/>
        <v>Compra</v>
      </c>
      <c r="N1623" s="10">
        <f t="shared" si="258"/>
        <v>1.436464088397793E-2</v>
      </c>
      <c r="O1623" s="5">
        <f t="shared" si="256"/>
        <v>0.39352299754296316</v>
      </c>
      <c r="P1623" s="5"/>
      <c r="Q1623" s="5"/>
      <c r="R1623" s="5"/>
    </row>
    <row r="1624" spans="1:18" x14ac:dyDescent="0.25">
      <c r="A1624" s="3">
        <v>40885</v>
      </c>
      <c r="B1624" s="1">
        <v>1813</v>
      </c>
      <c r="C1624" s="1">
        <v>1838</v>
      </c>
      <c r="D1624" s="1">
        <v>1793</v>
      </c>
      <c r="E1624" s="1">
        <v>1836</v>
      </c>
      <c r="F1624" s="10">
        <f t="shared" si="254"/>
        <v>1.436464088397793E-2</v>
      </c>
      <c r="G1624" s="1">
        <f t="shared" si="259"/>
        <v>0.75971133238851329</v>
      </c>
      <c r="H1624" s="15">
        <f t="shared" si="255"/>
        <v>3.0479357162649379E-3</v>
      </c>
      <c r="I1624" s="10">
        <f t="shared" si="250"/>
        <v>1.2686155543298439E-2</v>
      </c>
      <c r="J1624" s="15">
        <f t="shared" si="251"/>
        <v>-1.4705882352941124E-2</v>
      </c>
      <c r="K1624" s="1">
        <f t="shared" si="252"/>
        <v>-8.1736665780104295E-4</v>
      </c>
      <c r="L1624" s="15">
        <f t="shared" si="253"/>
        <v>-1.3888515695140081E-2</v>
      </c>
      <c r="M1624" s="19" t="str">
        <f t="shared" si="257"/>
        <v>Venda</v>
      </c>
      <c r="N1624" s="10">
        <f t="shared" si="258"/>
        <v>1.4705882352941124E-2</v>
      </c>
      <c r="O1624" s="5">
        <f t="shared" si="256"/>
        <v>0.40822887989590428</v>
      </c>
      <c r="P1624" s="5"/>
      <c r="Q1624" s="5"/>
      <c r="R1624" s="5"/>
    </row>
    <row r="1625" spans="1:18" x14ac:dyDescent="0.25">
      <c r="A1625" s="3">
        <v>40886</v>
      </c>
      <c r="B1625" s="1">
        <v>1825</v>
      </c>
      <c r="C1625" s="1">
        <v>1830.5</v>
      </c>
      <c r="D1625" s="1">
        <v>1808</v>
      </c>
      <c r="E1625" s="1">
        <v>1809</v>
      </c>
      <c r="F1625" s="10">
        <f t="shared" si="254"/>
        <v>-1.4705882352941124E-2</v>
      </c>
      <c r="G1625" s="1">
        <f t="shared" si="259"/>
        <v>-0.65027758658855717</v>
      </c>
      <c r="H1625" s="15">
        <f t="shared" si="255"/>
        <v>1.436464088397793E-2</v>
      </c>
      <c r="I1625" s="10">
        <f t="shared" si="250"/>
        <v>-8.7671232876712635E-3</v>
      </c>
      <c r="J1625" s="15">
        <f t="shared" si="251"/>
        <v>2.4875621890547261E-2</v>
      </c>
      <c r="K1625" s="1">
        <f t="shared" si="252"/>
        <v>-1.1776095162317494E-3</v>
      </c>
      <c r="L1625" s="15">
        <f t="shared" si="253"/>
        <v>2.6053231406779009E-2</v>
      </c>
      <c r="M1625" s="19" t="str">
        <f t="shared" si="257"/>
        <v>Compra</v>
      </c>
      <c r="N1625" s="10">
        <f t="shared" si="258"/>
        <v>2.4875621890547261E-2</v>
      </c>
      <c r="O1625" s="5">
        <f t="shared" si="256"/>
        <v>0.43310450178645155</v>
      </c>
      <c r="P1625" s="5"/>
      <c r="Q1625" s="5"/>
      <c r="R1625" s="5"/>
    </row>
    <row r="1626" spans="1:18" x14ac:dyDescent="0.25">
      <c r="A1626" s="3">
        <v>40889</v>
      </c>
      <c r="B1626" s="1">
        <v>1827</v>
      </c>
      <c r="C1626" s="1">
        <v>1857</v>
      </c>
      <c r="D1626" s="1">
        <v>1824</v>
      </c>
      <c r="E1626" s="1">
        <v>1854</v>
      </c>
      <c r="F1626" s="10">
        <f t="shared" si="254"/>
        <v>2.4875621890547261E-2</v>
      </c>
      <c r="G1626" s="1">
        <f t="shared" si="259"/>
        <v>-1.2316894965669882</v>
      </c>
      <c r="H1626" s="15">
        <f t="shared" si="255"/>
        <v>-1.4705882352941124E-2</v>
      </c>
      <c r="I1626" s="10">
        <f t="shared" si="250"/>
        <v>1.4778325123152802E-2</v>
      </c>
      <c r="J1626" s="15">
        <f t="shared" si="251"/>
        <v>1.1057173678532983E-2</v>
      </c>
      <c r="K1626" s="1">
        <f t="shared" si="252"/>
        <v>8.6833406888154881E-4</v>
      </c>
      <c r="L1626" s="15">
        <f t="shared" si="253"/>
        <v>1.0188839609651435E-2</v>
      </c>
      <c r="M1626" s="19" t="str">
        <f t="shared" si="257"/>
        <v>Compra</v>
      </c>
      <c r="N1626" s="10">
        <f t="shared" si="258"/>
        <v>1.1057173678532983E-2</v>
      </c>
      <c r="O1626" s="5">
        <f t="shared" si="256"/>
        <v>0.44416167546498453</v>
      </c>
      <c r="P1626" s="5"/>
      <c r="Q1626" s="5"/>
      <c r="R1626" s="5"/>
    </row>
    <row r="1627" spans="1:18" x14ac:dyDescent="0.25">
      <c r="A1627" s="3">
        <v>40890</v>
      </c>
      <c r="B1627" s="1">
        <v>1847</v>
      </c>
      <c r="C1627" s="1">
        <v>1879</v>
      </c>
      <c r="D1627" s="1">
        <v>1844</v>
      </c>
      <c r="E1627" s="1">
        <v>1874.5</v>
      </c>
      <c r="F1627" s="10">
        <f t="shared" si="254"/>
        <v>1.1057173678532983E-2</v>
      </c>
      <c r="G1627" s="1">
        <f t="shared" si="259"/>
        <v>-0.56183990723942379</v>
      </c>
      <c r="H1627" s="15">
        <f t="shared" si="255"/>
        <v>2.4875621890547261E-2</v>
      </c>
      <c r="I1627" s="10">
        <f t="shared" si="250"/>
        <v>1.4889009204114734E-2</v>
      </c>
      <c r="J1627" s="15">
        <f t="shared" si="251"/>
        <v>7.7353961056281229E-3</v>
      </c>
      <c r="K1627" s="1">
        <f t="shared" si="252"/>
        <v>-2.6626442091405552E-3</v>
      </c>
      <c r="L1627" s="15">
        <f t="shared" si="253"/>
        <v>1.0398040314768677E-2</v>
      </c>
      <c r="M1627" s="19" t="str">
        <f t="shared" si="257"/>
        <v>Compra</v>
      </c>
      <c r="N1627" s="10">
        <f t="shared" si="258"/>
        <v>7.7353961056281229E-3</v>
      </c>
      <c r="O1627" s="5">
        <f t="shared" si="256"/>
        <v>0.45189707157061265</v>
      </c>
      <c r="P1627" s="5"/>
      <c r="Q1627" s="5"/>
      <c r="R1627" s="5"/>
    </row>
    <row r="1628" spans="1:18" x14ac:dyDescent="0.25">
      <c r="A1628" s="3">
        <v>40891</v>
      </c>
      <c r="B1628" s="1">
        <v>1874.5</v>
      </c>
      <c r="C1628" s="1">
        <v>1893.5</v>
      </c>
      <c r="D1628" s="1">
        <v>1873</v>
      </c>
      <c r="E1628" s="1">
        <v>1889</v>
      </c>
      <c r="F1628" s="10">
        <f t="shared" si="254"/>
        <v>7.7353961056281229E-3</v>
      </c>
      <c r="G1628" s="1">
        <f t="shared" si="259"/>
        <v>-0.58045396562599405</v>
      </c>
      <c r="H1628" s="15">
        <f t="shared" si="255"/>
        <v>1.1057173678532983E-2</v>
      </c>
      <c r="I1628" s="10">
        <f t="shared" si="250"/>
        <v>7.7353961056281229E-3</v>
      </c>
      <c r="J1628" s="15">
        <f t="shared" si="251"/>
        <v>-1.1116993118051921E-2</v>
      </c>
      <c r="K1628" s="1">
        <f t="shared" si="252"/>
        <v>-1.2820518631526869E-3</v>
      </c>
      <c r="L1628" s="15">
        <f t="shared" si="253"/>
        <v>-9.8349412548992335E-3</v>
      </c>
      <c r="M1628" s="19" t="str">
        <f t="shared" si="257"/>
        <v>Venda</v>
      </c>
      <c r="N1628" s="10">
        <f t="shared" si="258"/>
        <v>1.1116993118051921E-2</v>
      </c>
      <c r="O1628" s="5">
        <f t="shared" si="256"/>
        <v>0.46301406468866457</v>
      </c>
      <c r="P1628" s="5"/>
      <c r="Q1628" s="5"/>
      <c r="R1628" s="5"/>
    </row>
    <row r="1629" spans="1:18" x14ac:dyDescent="0.25">
      <c r="A1629" s="3">
        <v>40892</v>
      </c>
      <c r="B1629" s="1">
        <v>1876.5</v>
      </c>
      <c r="C1629" s="1">
        <v>1882.5</v>
      </c>
      <c r="D1629" s="1">
        <v>1861</v>
      </c>
      <c r="E1629" s="1">
        <v>1868</v>
      </c>
      <c r="F1629" s="10">
        <f t="shared" si="254"/>
        <v>-1.1116993118051921E-2</v>
      </c>
      <c r="G1629" s="1">
        <f t="shared" si="259"/>
        <v>-0.53900747709804842</v>
      </c>
      <c r="H1629" s="15">
        <f t="shared" si="255"/>
        <v>7.7353961056281229E-3</v>
      </c>
      <c r="I1629" s="10">
        <f t="shared" si="250"/>
        <v>-4.5297095656807729E-3</v>
      </c>
      <c r="J1629" s="15">
        <f t="shared" si="251"/>
        <v>-5.8886509635974749E-3</v>
      </c>
      <c r="K1629" s="1">
        <f t="shared" si="252"/>
        <v>-7.0640291196659921E-4</v>
      </c>
      <c r="L1629" s="15">
        <f t="shared" si="253"/>
        <v>-5.1822480516308753E-3</v>
      </c>
      <c r="M1629" s="19" t="str">
        <f t="shared" si="257"/>
        <v>Compra</v>
      </c>
      <c r="N1629" s="10">
        <f t="shared" si="258"/>
        <v>-5.8886509635974749E-3</v>
      </c>
      <c r="O1629" s="5">
        <f t="shared" si="256"/>
        <v>0.4571254137250671</v>
      </c>
      <c r="P1629" s="5"/>
      <c r="Q1629" s="5"/>
      <c r="R1629" s="5"/>
    </row>
    <row r="1630" spans="1:18" x14ac:dyDescent="0.25">
      <c r="A1630" s="3">
        <v>40893</v>
      </c>
      <c r="B1630" s="1">
        <v>1855.5</v>
      </c>
      <c r="C1630" s="1">
        <v>1870.5</v>
      </c>
      <c r="D1630" s="1">
        <v>1848.5</v>
      </c>
      <c r="E1630" s="1">
        <v>1857</v>
      </c>
      <c r="F1630" s="10">
        <f t="shared" si="254"/>
        <v>-5.8886509635974749E-3</v>
      </c>
      <c r="G1630" s="1">
        <f t="shared" si="259"/>
        <v>-0.1122719118092088</v>
      </c>
      <c r="H1630" s="15">
        <f t="shared" si="255"/>
        <v>-1.1116993118051921E-2</v>
      </c>
      <c r="I1630" s="10">
        <f t="shared" si="250"/>
        <v>8.0840743734844622E-4</v>
      </c>
      <c r="J1630" s="15">
        <f t="shared" si="251"/>
        <v>7.8082929456111394E-3</v>
      </c>
      <c r="K1630" s="1">
        <f t="shared" si="252"/>
        <v>7.8148805015871713E-4</v>
      </c>
      <c r="L1630" s="15">
        <f t="shared" si="253"/>
        <v>7.0268048954524225E-3</v>
      </c>
      <c r="M1630" s="19" t="str">
        <f t="shared" si="257"/>
        <v>Compra</v>
      </c>
      <c r="N1630" s="10">
        <f t="shared" si="258"/>
        <v>7.8082929456111394E-3</v>
      </c>
      <c r="O1630" s="5">
        <f t="shared" si="256"/>
        <v>0.46493370667067824</v>
      </c>
      <c r="P1630" s="5"/>
      <c r="Q1630" s="5"/>
      <c r="R1630" s="5"/>
    </row>
    <row r="1631" spans="1:18" x14ac:dyDescent="0.25">
      <c r="A1631" s="3">
        <v>40896</v>
      </c>
      <c r="B1631" s="1">
        <v>1860</v>
      </c>
      <c r="C1631" s="1">
        <v>1877.5</v>
      </c>
      <c r="D1631" s="1">
        <v>1859.5</v>
      </c>
      <c r="E1631" s="1">
        <v>1871.5</v>
      </c>
      <c r="F1631" s="10">
        <f t="shared" si="254"/>
        <v>7.8082929456111394E-3</v>
      </c>
      <c r="G1631" s="1">
        <f t="shared" si="259"/>
        <v>0.2973251358252616</v>
      </c>
      <c r="H1631" s="15">
        <f t="shared" si="255"/>
        <v>-5.8886509635974749E-3</v>
      </c>
      <c r="I1631" s="10">
        <f t="shared" si="250"/>
        <v>6.1827956989246591E-3</v>
      </c>
      <c r="J1631" s="15">
        <f t="shared" si="251"/>
        <v>-1.1488111140796176E-2</v>
      </c>
      <c r="K1631" s="1">
        <f t="shared" si="252"/>
        <v>1.6016237580359225E-4</v>
      </c>
      <c r="L1631" s="15">
        <f t="shared" si="253"/>
        <v>-1.1648273516599767E-2</v>
      </c>
      <c r="M1631" s="19" t="str">
        <f t="shared" si="257"/>
        <v>Compra</v>
      </c>
      <c r="N1631" s="10">
        <f t="shared" si="258"/>
        <v>-1.1488111140796176E-2</v>
      </c>
      <c r="O1631" s="5">
        <f t="shared" si="256"/>
        <v>0.45344559552988206</v>
      </c>
      <c r="P1631" s="5"/>
      <c r="Q1631" s="5"/>
      <c r="R1631" s="5"/>
    </row>
    <row r="1632" spans="1:18" x14ac:dyDescent="0.25">
      <c r="A1632" s="3">
        <v>40897</v>
      </c>
      <c r="B1632" s="1">
        <v>1861.5</v>
      </c>
      <c r="C1632" s="1">
        <v>1866.5</v>
      </c>
      <c r="D1632" s="1">
        <v>1843.5</v>
      </c>
      <c r="E1632" s="1">
        <v>1850</v>
      </c>
      <c r="F1632" s="10">
        <f t="shared" si="254"/>
        <v>-1.1488111140796176E-2</v>
      </c>
      <c r="G1632" s="1">
        <f t="shared" si="259"/>
        <v>-0.11968583919290167</v>
      </c>
      <c r="H1632" s="15">
        <f t="shared" si="255"/>
        <v>7.8082929456111394E-3</v>
      </c>
      <c r="I1632" s="10">
        <f t="shared" si="250"/>
        <v>-6.1778135911898513E-3</v>
      </c>
      <c r="J1632" s="15">
        <f t="shared" si="251"/>
        <v>7.8378378378378688E-3</v>
      </c>
      <c r="K1632" s="1">
        <f t="shared" si="252"/>
        <v>-7.1180626026637675E-4</v>
      </c>
      <c r="L1632" s="15">
        <f t="shared" si="253"/>
        <v>8.5496440981042456E-3</v>
      </c>
      <c r="M1632" s="19" t="str">
        <f t="shared" si="257"/>
        <v>Compra</v>
      </c>
      <c r="N1632" s="10">
        <f t="shared" si="258"/>
        <v>7.8378378378378688E-3</v>
      </c>
      <c r="O1632" s="5">
        <f t="shared" si="256"/>
        <v>0.46128343336771993</v>
      </c>
      <c r="P1632" s="5"/>
      <c r="Q1632" s="5"/>
      <c r="R1632" s="5"/>
    </row>
    <row r="1633" spans="1:18" x14ac:dyDescent="0.25">
      <c r="A1633" s="3">
        <v>40898</v>
      </c>
      <c r="B1633" s="1">
        <v>1845</v>
      </c>
      <c r="C1633" s="1">
        <v>1866</v>
      </c>
      <c r="D1633" s="1">
        <v>1845</v>
      </c>
      <c r="E1633" s="1">
        <v>1864.5</v>
      </c>
      <c r="F1633" s="10">
        <f t="shared" si="254"/>
        <v>7.8378378378378688E-3</v>
      </c>
      <c r="G1633" s="1">
        <f t="shared" si="259"/>
        <v>-0.74046775748135962</v>
      </c>
      <c r="H1633" s="15">
        <f t="shared" si="255"/>
        <v>-1.1488111140796176E-2</v>
      </c>
      <c r="I1633" s="10">
        <f t="shared" si="250"/>
        <v>1.0569105691056846E-2</v>
      </c>
      <c r="J1633" s="15">
        <f t="shared" si="251"/>
        <v>-3.2180209171359664E-3</v>
      </c>
      <c r="K1633" s="1">
        <f t="shared" si="252"/>
        <v>6.4111599110384357E-4</v>
      </c>
      <c r="L1633" s="15">
        <f t="shared" si="253"/>
        <v>-3.8591369082398097E-3</v>
      </c>
      <c r="M1633" s="19" t="str">
        <f t="shared" si="257"/>
        <v>Compra</v>
      </c>
      <c r="N1633" s="10">
        <f t="shared" si="258"/>
        <v>-3.2180209171359664E-3</v>
      </c>
      <c r="O1633" s="5">
        <f t="shared" si="256"/>
        <v>0.45806541245058396</v>
      </c>
      <c r="P1633" s="5"/>
      <c r="Q1633" s="5"/>
      <c r="R1633" s="5"/>
    </row>
    <row r="1634" spans="1:18" x14ac:dyDescent="0.25">
      <c r="A1634" s="3">
        <v>40899</v>
      </c>
      <c r="B1634" s="1">
        <v>1858.5</v>
      </c>
      <c r="C1634" s="1">
        <v>1867</v>
      </c>
      <c r="D1634" s="1">
        <v>1853</v>
      </c>
      <c r="E1634" s="1">
        <v>1858.5</v>
      </c>
      <c r="F1634" s="10">
        <f t="shared" si="254"/>
        <v>-3.2180209171359664E-3</v>
      </c>
      <c r="G1634" s="1">
        <f t="shared" si="259"/>
        <v>-0.52208489542820824</v>
      </c>
      <c r="H1634" s="15">
        <f t="shared" si="255"/>
        <v>7.8378378378378688E-3</v>
      </c>
      <c r="I1634" s="10">
        <f t="shared" si="250"/>
        <v>0</v>
      </c>
      <c r="J1634" s="15">
        <f t="shared" si="251"/>
        <v>1.8832391713747842E-3</v>
      </c>
      <c r="K1634" s="1">
        <f t="shared" si="252"/>
        <v>-8.2338898059586469E-4</v>
      </c>
      <c r="L1634" s="15">
        <f t="shared" si="253"/>
        <v>2.7066281519706487E-3</v>
      </c>
      <c r="M1634" s="19" t="str">
        <f t="shared" si="257"/>
        <v>Compra</v>
      </c>
      <c r="N1634" s="10">
        <f t="shared" si="258"/>
        <v>1.8832391713747842E-3</v>
      </c>
      <c r="O1634" s="5">
        <f t="shared" si="256"/>
        <v>0.45994865162195875</v>
      </c>
      <c r="P1634" s="5"/>
      <c r="Q1634" s="5"/>
      <c r="R1634" s="5"/>
    </row>
    <row r="1635" spans="1:18" x14ac:dyDescent="0.25">
      <c r="A1635" s="3">
        <v>40900</v>
      </c>
      <c r="B1635" s="1">
        <v>1854</v>
      </c>
      <c r="C1635" s="1">
        <v>1865.5</v>
      </c>
      <c r="D1635" s="1">
        <v>1849.5</v>
      </c>
      <c r="E1635" s="1">
        <v>1862</v>
      </c>
      <c r="F1635" s="10">
        <f t="shared" si="254"/>
        <v>1.8832391713747842E-3</v>
      </c>
      <c r="G1635" s="1">
        <f t="shared" si="259"/>
        <v>-0.86316786223294295</v>
      </c>
      <c r="H1635" s="15">
        <f t="shared" si="255"/>
        <v>-3.2180209171359664E-3</v>
      </c>
      <c r="I1635" s="10">
        <f t="shared" si="250"/>
        <v>4.3149946062568389E-3</v>
      </c>
      <c r="J1635" s="15">
        <f t="shared" si="251"/>
        <v>-5.370569280344073E-4</v>
      </c>
      <c r="K1635" s="1">
        <f t="shared" si="252"/>
        <v>7.4580372137157116E-5</v>
      </c>
      <c r="L1635" s="15">
        <f t="shared" si="253"/>
        <v>-6.1163730017156442E-4</v>
      </c>
      <c r="M1635" s="19" t="str">
        <f t="shared" si="257"/>
        <v>Compra</v>
      </c>
      <c r="N1635" s="10">
        <f t="shared" si="258"/>
        <v>-5.370569280344073E-4</v>
      </c>
      <c r="O1635" s="5">
        <f t="shared" si="256"/>
        <v>0.45941159469392434</v>
      </c>
      <c r="P1635" s="5"/>
      <c r="Q1635" s="5"/>
      <c r="R1635" s="5"/>
    </row>
    <row r="1636" spans="1:18" x14ac:dyDescent="0.25">
      <c r="A1636" s="3">
        <v>40903</v>
      </c>
      <c r="B1636" s="1">
        <v>1860</v>
      </c>
      <c r="C1636" s="1">
        <v>1864</v>
      </c>
      <c r="D1636" s="1">
        <v>1854.5</v>
      </c>
      <c r="E1636" s="1">
        <v>1861</v>
      </c>
      <c r="F1636" s="10">
        <f t="shared" si="254"/>
        <v>-5.370569280344073E-4</v>
      </c>
      <c r="G1636" s="1">
        <f t="shared" si="259"/>
        <v>-0.78339513667200278</v>
      </c>
      <c r="H1636" s="15">
        <f t="shared" si="255"/>
        <v>1.8832391713747842E-3</v>
      </c>
      <c r="I1636" s="10">
        <f t="shared" si="250"/>
        <v>5.3763440860210565E-4</v>
      </c>
      <c r="J1636" s="15">
        <f t="shared" si="251"/>
        <v>1.0746910263299547E-3</v>
      </c>
      <c r="K1636" s="1">
        <f t="shared" si="252"/>
        <v>-2.9076602935669457E-4</v>
      </c>
      <c r="L1636" s="15">
        <f t="shared" si="253"/>
        <v>1.3654570556866493E-3</v>
      </c>
      <c r="M1636" s="19" t="str">
        <f t="shared" si="257"/>
        <v>Compra</v>
      </c>
      <c r="N1636" s="10">
        <f t="shared" si="258"/>
        <v>1.0746910263299547E-3</v>
      </c>
      <c r="O1636" s="5">
        <f t="shared" si="256"/>
        <v>0.4604862857202543</v>
      </c>
      <c r="P1636" s="5"/>
      <c r="Q1636" s="5"/>
      <c r="R1636" s="5"/>
    </row>
    <row r="1637" spans="1:18" x14ac:dyDescent="0.25">
      <c r="A1637" s="3">
        <v>40904</v>
      </c>
      <c r="B1637" s="1">
        <v>1857.5</v>
      </c>
      <c r="C1637" s="1">
        <v>1863.5</v>
      </c>
      <c r="D1637" s="1">
        <v>1856.5</v>
      </c>
      <c r="E1637" s="1">
        <v>1863</v>
      </c>
      <c r="F1637" s="10">
        <f t="shared" si="254"/>
        <v>1.0746910263299547E-3</v>
      </c>
      <c r="G1637" s="1">
        <f t="shared" si="259"/>
        <v>-0.57139985851915209</v>
      </c>
      <c r="H1637" s="15">
        <f t="shared" si="255"/>
        <v>-5.370569280344073E-4</v>
      </c>
      <c r="I1637" s="10">
        <f t="shared" si="250"/>
        <v>2.9609690444145631E-3</v>
      </c>
      <c r="J1637" s="15">
        <f t="shared" si="251"/>
        <v>6.441223832528209E-3</v>
      </c>
      <c r="K1637" s="1">
        <f t="shared" si="252"/>
        <v>-1.5476370230873852E-4</v>
      </c>
      <c r="L1637" s="15">
        <f t="shared" si="253"/>
        <v>6.5959875348369475E-3</v>
      </c>
      <c r="M1637" s="19" t="str">
        <f t="shared" si="257"/>
        <v>Venda</v>
      </c>
      <c r="N1637" s="10">
        <f t="shared" si="258"/>
        <v>-6.441223832528209E-3</v>
      </c>
      <c r="O1637" s="5">
        <f t="shared" si="256"/>
        <v>0.45404506188772609</v>
      </c>
      <c r="P1637" s="5"/>
      <c r="Q1637" s="5"/>
      <c r="R1637" s="5"/>
    </row>
    <row r="1638" spans="1:18" x14ac:dyDescent="0.25">
      <c r="A1638" s="3">
        <v>40905</v>
      </c>
      <c r="B1638" s="1">
        <v>1858.5</v>
      </c>
      <c r="C1638" s="1">
        <v>1887</v>
      </c>
      <c r="D1638" s="1">
        <v>1858.5</v>
      </c>
      <c r="E1638" s="1">
        <v>1875</v>
      </c>
      <c r="F1638" s="10">
        <f t="shared" si="254"/>
        <v>6.441223832528209E-3</v>
      </c>
      <c r="G1638" s="1">
        <f t="shared" si="259"/>
        <v>-0.50695421397999707</v>
      </c>
      <c r="H1638" s="15">
        <f t="shared" si="255"/>
        <v>1.0746910263299547E-3</v>
      </c>
      <c r="I1638" s="10">
        <f t="shared" si="250"/>
        <v>8.8781275221954115E-3</v>
      </c>
      <c r="J1638" s="15">
        <f t="shared" si="251"/>
        <v>5.333333333332746E-4</v>
      </c>
      <c r="K1638" s="1">
        <f t="shared" si="252"/>
        <v>-4.4088857009385836E-4</v>
      </c>
      <c r="L1638" s="15">
        <f t="shared" si="253"/>
        <v>9.7422190342713296E-4</v>
      </c>
      <c r="M1638" s="19" t="str">
        <f t="shared" si="257"/>
        <v>Venda</v>
      </c>
      <c r="N1638" s="10">
        <f t="shared" si="258"/>
        <v>-5.333333333332746E-4</v>
      </c>
      <c r="O1638" s="5">
        <f t="shared" si="256"/>
        <v>0.45351172855439281</v>
      </c>
      <c r="P1638" s="5"/>
      <c r="Q1638" s="5"/>
      <c r="R1638" s="5"/>
    </row>
    <row r="1639" spans="1:18" x14ac:dyDescent="0.25">
      <c r="A1639" s="3">
        <v>40906</v>
      </c>
      <c r="B1639" s="1">
        <v>1878</v>
      </c>
      <c r="C1639" s="1">
        <v>1884.5</v>
      </c>
      <c r="D1639" s="1">
        <v>1875.5</v>
      </c>
      <c r="E1639" s="1">
        <v>1876</v>
      </c>
      <c r="F1639" s="10">
        <f t="shared" si="254"/>
        <v>5.333333333332746E-4</v>
      </c>
      <c r="G1639" s="1">
        <f t="shared" si="259"/>
        <v>-0.15648696522248576</v>
      </c>
      <c r="H1639" s="15">
        <f t="shared" si="255"/>
        <v>6.441223832528209E-3</v>
      </c>
      <c r="I1639" s="10">
        <f t="shared" si="250"/>
        <v>-1.0649627263046302E-3</v>
      </c>
      <c r="J1639" s="15">
        <f t="shared" si="251"/>
        <v>5.3304904051172386E-3</v>
      </c>
      <c r="K1639" s="1">
        <f t="shared" si="252"/>
        <v>-7.0890745091309923E-4</v>
      </c>
      <c r="L1639" s="15">
        <f t="shared" si="253"/>
        <v>6.0393978560303379E-3</v>
      </c>
      <c r="M1639" s="19" t="str">
        <f t="shared" si="257"/>
        <v>Compra</v>
      </c>
      <c r="N1639" s="10">
        <f t="shared" si="258"/>
        <v>5.3304904051172386E-3</v>
      </c>
      <c r="O1639" s="5">
        <f t="shared" si="256"/>
        <v>0.45884221895951005</v>
      </c>
      <c r="P1639" s="5"/>
      <c r="Q1639" s="5"/>
      <c r="R1639" s="5"/>
    </row>
    <row r="1640" spans="1:18" x14ac:dyDescent="0.25">
      <c r="A1640" s="3">
        <v>40910</v>
      </c>
      <c r="B1640" s="1">
        <v>1877</v>
      </c>
      <c r="C1640" s="1">
        <v>1887.5</v>
      </c>
      <c r="D1640" s="1">
        <v>1864.5</v>
      </c>
      <c r="E1640" s="1">
        <v>1886</v>
      </c>
      <c r="F1640" s="10">
        <f t="shared" si="254"/>
        <v>5.3304904051172386E-3</v>
      </c>
      <c r="G1640" s="1">
        <f t="shared" si="259"/>
        <v>-0.43012547646743315</v>
      </c>
      <c r="H1640" s="15">
        <f t="shared" si="255"/>
        <v>5.333333333332746E-4</v>
      </c>
      <c r="I1640" s="10">
        <f t="shared" si="250"/>
        <v>4.7948854555142084E-3</v>
      </c>
      <c r="J1640" s="15">
        <f t="shared" si="251"/>
        <v>-2.2799575821845219E-2</v>
      </c>
      <c r="K1640" s="1">
        <f t="shared" si="252"/>
        <v>-3.0438375094483776E-4</v>
      </c>
      <c r="L1640" s="15">
        <f t="shared" si="253"/>
        <v>-2.249519207090038E-2</v>
      </c>
      <c r="M1640" s="19" t="str">
        <f t="shared" si="257"/>
        <v>Venda</v>
      </c>
      <c r="N1640" s="10">
        <f t="shared" si="258"/>
        <v>2.2799575821845219E-2</v>
      </c>
      <c r="O1640" s="5">
        <f t="shared" si="256"/>
        <v>0.48164179478135527</v>
      </c>
      <c r="P1640" s="5"/>
      <c r="Q1640" s="5"/>
      <c r="R1640" s="5"/>
    </row>
    <row r="1641" spans="1:18" x14ac:dyDescent="0.25">
      <c r="A1641" s="3">
        <v>40911</v>
      </c>
      <c r="B1641" s="1">
        <v>1869.5</v>
      </c>
      <c r="C1641" s="1">
        <v>1869.5</v>
      </c>
      <c r="D1641" s="1">
        <v>1842.5</v>
      </c>
      <c r="E1641" s="1">
        <v>1843</v>
      </c>
      <c r="F1641" s="10">
        <f t="shared" si="254"/>
        <v>-2.2799575821845219E-2</v>
      </c>
      <c r="G1641" s="1">
        <f t="shared" si="259"/>
        <v>-2.1921481551266528</v>
      </c>
      <c r="H1641" s="15">
        <f t="shared" si="255"/>
        <v>5.3304904051172386E-3</v>
      </c>
      <c r="I1641" s="10">
        <f t="shared" si="250"/>
        <v>-1.4174913078363161E-2</v>
      </c>
      <c r="J1641" s="15">
        <f t="shared" si="251"/>
        <v>1.3564839934889772E-3</v>
      </c>
      <c r="K1641" s="1">
        <f t="shared" si="252"/>
        <v>-1.200778752854232E-4</v>
      </c>
      <c r="L1641" s="15">
        <f t="shared" si="253"/>
        <v>1.4765618687744004E-3</v>
      </c>
      <c r="M1641" s="19" t="str">
        <f t="shared" si="257"/>
        <v>Compra</v>
      </c>
      <c r="N1641" s="10">
        <f t="shared" si="258"/>
        <v>1.3564839934889772E-3</v>
      </c>
      <c r="O1641" s="5">
        <f t="shared" si="256"/>
        <v>0.48299827877484425</v>
      </c>
      <c r="P1641" s="5"/>
      <c r="Q1641" s="5"/>
      <c r="R1641" s="5"/>
    </row>
    <row r="1642" spans="1:18" x14ac:dyDescent="0.25">
      <c r="A1642" s="3">
        <v>40912</v>
      </c>
      <c r="B1642" s="1">
        <v>1847</v>
      </c>
      <c r="C1642" s="1">
        <v>1848.5</v>
      </c>
      <c r="D1642" s="1">
        <v>1832.5</v>
      </c>
      <c r="E1642" s="1">
        <v>1845.5</v>
      </c>
      <c r="F1642" s="10">
        <f t="shared" si="254"/>
        <v>1.3564839934889772E-3</v>
      </c>
      <c r="G1642" s="1">
        <f t="shared" si="259"/>
        <v>-0.27288241375832967</v>
      </c>
      <c r="H1642" s="15">
        <f t="shared" si="255"/>
        <v>-2.2799575821845219E-2</v>
      </c>
      <c r="I1642" s="10">
        <f t="shared" si="250"/>
        <v>-8.1212777476991072E-4</v>
      </c>
      <c r="J1642" s="15">
        <f t="shared" si="251"/>
        <v>2.7092928745586775E-4</v>
      </c>
      <c r="K1642" s="1">
        <f t="shared" si="252"/>
        <v>1.8576529543803512E-3</v>
      </c>
      <c r="L1642" s="15">
        <f t="shared" si="253"/>
        <v>-1.5867236669244835E-3</v>
      </c>
      <c r="M1642" s="19" t="str">
        <f t="shared" si="257"/>
        <v>Compra</v>
      </c>
      <c r="N1642" s="10">
        <f t="shared" si="258"/>
        <v>2.7092928745586775E-4</v>
      </c>
      <c r="O1642" s="5">
        <f t="shared" si="256"/>
        <v>0.48326920806230012</v>
      </c>
      <c r="P1642" s="5"/>
      <c r="Q1642" s="5"/>
      <c r="R1642" s="5"/>
    </row>
    <row r="1643" spans="1:18" x14ac:dyDescent="0.25">
      <c r="A1643" s="3">
        <v>40913</v>
      </c>
      <c r="B1643" s="1">
        <v>1855</v>
      </c>
      <c r="C1643" s="1">
        <v>1859.5</v>
      </c>
      <c r="D1643" s="1">
        <v>1842.5</v>
      </c>
      <c r="E1643" s="1">
        <v>1846</v>
      </c>
      <c r="F1643" s="10">
        <f t="shared" si="254"/>
        <v>2.7092928745586775E-4</v>
      </c>
      <c r="G1643" s="1">
        <f t="shared" si="259"/>
        <v>-0.30216938061997006</v>
      </c>
      <c r="H1643" s="15">
        <f t="shared" si="255"/>
        <v>1.3564839934889772E-3</v>
      </c>
      <c r="I1643" s="10">
        <f t="shared" si="250"/>
        <v>-4.8517520215632937E-3</v>
      </c>
      <c r="J1643" s="15">
        <f t="shared" si="251"/>
        <v>1.1917659804983716E-2</v>
      </c>
      <c r="K1643" s="1">
        <f t="shared" si="252"/>
        <v>-1.612518735634975E-4</v>
      </c>
      <c r="L1643" s="15">
        <f t="shared" si="253"/>
        <v>1.2078911678547213E-2</v>
      </c>
      <c r="M1643" s="19" t="str">
        <f t="shared" si="257"/>
        <v>Compra</v>
      </c>
      <c r="N1643" s="10">
        <f t="shared" si="258"/>
        <v>1.1917659804983716E-2</v>
      </c>
      <c r="O1643" s="5">
        <f t="shared" si="256"/>
        <v>0.49518686786728383</v>
      </c>
      <c r="P1643" s="5"/>
      <c r="Q1643" s="5"/>
      <c r="R1643" s="5"/>
    </row>
    <row r="1644" spans="1:18" x14ac:dyDescent="0.25">
      <c r="A1644" s="3">
        <v>40914</v>
      </c>
      <c r="B1644" s="1">
        <v>1854</v>
      </c>
      <c r="C1644" s="1">
        <v>1869</v>
      </c>
      <c r="D1644" s="1">
        <v>1848.5</v>
      </c>
      <c r="E1644" s="1">
        <v>1868</v>
      </c>
      <c r="F1644" s="10">
        <f t="shared" si="254"/>
        <v>1.1917659804983716E-2</v>
      </c>
      <c r="G1644" s="1">
        <f t="shared" si="259"/>
        <v>-0.31383306616966189</v>
      </c>
      <c r="H1644" s="15">
        <f t="shared" si="255"/>
        <v>2.7092928745586775E-4</v>
      </c>
      <c r="I1644" s="10">
        <f t="shared" si="250"/>
        <v>7.5512405609492461E-3</v>
      </c>
      <c r="J1644" s="15">
        <f t="shared" si="251"/>
        <v>-1.2312633832976427E-2</v>
      </c>
      <c r="K1644" s="1">
        <f t="shared" si="252"/>
        <v>-3.5666235658109798E-4</v>
      </c>
      <c r="L1644" s="15">
        <f t="shared" si="253"/>
        <v>-1.1955971476395329E-2</v>
      </c>
      <c r="M1644" s="19" t="str">
        <f t="shared" si="257"/>
        <v>Venda</v>
      </c>
      <c r="N1644" s="10">
        <f t="shared" si="258"/>
        <v>1.2312633832976427E-2</v>
      </c>
      <c r="O1644" s="5">
        <f t="shared" si="256"/>
        <v>0.50749950170026026</v>
      </c>
      <c r="P1644" s="5"/>
      <c r="Q1644" s="5"/>
      <c r="R1644" s="5"/>
    </row>
    <row r="1645" spans="1:18" x14ac:dyDescent="0.25">
      <c r="A1645" s="3">
        <v>40917</v>
      </c>
      <c r="B1645" s="1">
        <v>1863.5</v>
      </c>
      <c r="C1645" s="1">
        <v>1867</v>
      </c>
      <c r="D1645" s="1">
        <v>1842.5</v>
      </c>
      <c r="E1645" s="1">
        <v>1845</v>
      </c>
      <c r="F1645" s="10">
        <f t="shared" si="254"/>
        <v>-1.2312633832976427E-2</v>
      </c>
      <c r="G1645" s="1">
        <f t="shared" si="259"/>
        <v>-0.45353051274781436</v>
      </c>
      <c r="H1645" s="15">
        <f t="shared" si="255"/>
        <v>1.1917659804983716E-2</v>
      </c>
      <c r="I1645" s="10">
        <f t="shared" si="250"/>
        <v>-9.9275556748055216E-3</v>
      </c>
      <c r="J1645" s="15">
        <f t="shared" si="251"/>
        <v>-1.9512195121951237E-2</v>
      </c>
      <c r="K1645" s="1">
        <f t="shared" si="252"/>
        <v>-9.5364719715233456E-4</v>
      </c>
      <c r="L1645" s="15">
        <f t="shared" si="253"/>
        <v>-1.8558547924798902E-2</v>
      </c>
      <c r="M1645" s="19" t="str">
        <f t="shared" si="257"/>
        <v>Compra</v>
      </c>
      <c r="N1645" s="10">
        <f t="shared" si="258"/>
        <v>-1.9512195121951237E-2</v>
      </c>
      <c r="O1645" s="5">
        <f t="shared" si="256"/>
        <v>0.48798730657830902</v>
      </c>
      <c r="P1645" s="5"/>
      <c r="Q1645" s="5"/>
      <c r="R1645" s="5"/>
    </row>
    <row r="1646" spans="1:18" x14ac:dyDescent="0.25">
      <c r="A1646" s="3">
        <v>40918</v>
      </c>
      <c r="B1646" s="1">
        <v>1837.5</v>
      </c>
      <c r="C1646" s="1">
        <v>1837.5</v>
      </c>
      <c r="D1646" s="1">
        <v>1805.5</v>
      </c>
      <c r="E1646" s="1">
        <v>1809</v>
      </c>
      <c r="F1646" s="10">
        <f t="shared" si="254"/>
        <v>-1.9512195121951237E-2</v>
      </c>
      <c r="G1646" s="1">
        <f t="shared" si="259"/>
        <v>-1.7541070279618161E-2</v>
      </c>
      <c r="H1646" s="15">
        <f t="shared" si="255"/>
        <v>-1.2312633832976427E-2</v>
      </c>
      <c r="I1646" s="10">
        <f t="shared" si="250"/>
        <v>-1.5510204081632617E-2</v>
      </c>
      <c r="J1646" s="15">
        <f t="shared" si="251"/>
        <v>1.6583747927032544E-3</v>
      </c>
      <c r="K1646" s="1">
        <f t="shared" si="252"/>
        <v>1.2613422446536141E-3</v>
      </c>
      <c r="L1646" s="15">
        <f t="shared" si="253"/>
        <v>3.9703254804964025E-4</v>
      </c>
      <c r="M1646" s="19" t="str">
        <f t="shared" si="257"/>
        <v>Compra</v>
      </c>
      <c r="N1646" s="10">
        <f t="shared" si="258"/>
        <v>1.6583747927032544E-3</v>
      </c>
      <c r="O1646" s="5">
        <f t="shared" si="256"/>
        <v>0.48964568137101228</v>
      </c>
      <c r="P1646" s="5"/>
      <c r="Q1646" s="5"/>
      <c r="R1646" s="5"/>
    </row>
    <row r="1647" spans="1:18" x14ac:dyDescent="0.25">
      <c r="A1647" s="3">
        <v>40919</v>
      </c>
      <c r="B1647" s="1">
        <v>1809</v>
      </c>
      <c r="C1647" s="1">
        <v>1823</v>
      </c>
      <c r="D1647" s="1">
        <v>1807</v>
      </c>
      <c r="E1647" s="1">
        <v>1812</v>
      </c>
      <c r="F1647" s="10">
        <f t="shared" si="254"/>
        <v>1.6583747927032544E-3</v>
      </c>
      <c r="G1647" s="1">
        <f t="shared" si="259"/>
        <v>-1.6074448944011477E-3</v>
      </c>
      <c r="H1647" s="15">
        <f t="shared" si="255"/>
        <v>-1.9512195121951237E-2</v>
      </c>
      <c r="I1647" s="10">
        <f t="shared" si="250"/>
        <v>1.6583747927032544E-3</v>
      </c>
      <c r="J1647" s="15">
        <f t="shared" si="251"/>
        <v>-1.2693156732891842E-2</v>
      </c>
      <c r="K1647" s="1">
        <f t="shared" si="252"/>
        <v>1.4871125508478839E-3</v>
      </c>
      <c r="L1647" s="15">
        <f t="shared" si="253"/>
        <v>-1.4180269283739725E-2</v>
      </c>
      <c r="M1647" s="19" t="str">
        <f t="shared" si="257"/>
        <v>Compra</v>
      </c>
      <c r="N1647" s="10">
        <f t="shared" si="258"/>
        <v>-1.2693156732891842E-2</v>
      </c>
      <c r="O1647" s="5">
        <f t="shared" si="256"/>
        <v>0.47695252463812043</v>
      </c>
      <c r="P1647" s="5"/>
      <c r="Q1647" s="5"/>
      <c r="R1647" s="5"/>
    </row>
    <row r="1648" spans="1:18" x14ac:dyDescent="0.25">
      <c r="A1648" s="3">
        <v>40920</v>
      </c>
      <c r="B1648" s="1">
        <v>1801</v>
      </c>
      <c r="C1648" s="1">
        <v>1806</v>
      </c>
      <c r="D1648" s="1">
        <v>1784</v>
      </c>
      <c r="E1648" s="1">
        <v>1789</v>
      </c>
      <c r="F1648" s="10">
        <f t="shared" si="254"/>
        <v>-1.2693156732891842E-2</v>
      </c>
      <c r="G1648" s="1">
        <f t="shared" si="259"/>
        <v>-0.11089069991893821</v>
      </c>
      <c r="H1648" s="15">
        <f t="shared" si="255"/>
        <v>1.6583747927032544E-3</v>
      </c>
      <c r="I1648" s="10">
        <f t="shared" si="250"/>
        <v>-6.6629650194336421E-3</v>
      </c>
      <c r="J1648" s="15">
        <f t="shared" si="251"/>
        <v>3.6333147009501854E-3</v>
      </c>
      <c r="K1648" s="1">
        <f t="shared" si="252"/>
        <v>-1.6234913837400401E-4</v>
      </c>
      <c r="L1648" s="15">
        <f t="shared" si="253"/>
        <v>3.7956638393241895E-3</v>
      </c>
      <c r="M1648" s="19" t="str">
        <f t="shared" si="257"/>
        <v>Compra</v>
      </c>
      <c r="N1648" s="10">
        <f t="shared" si="258"/>
        <v>3.6333147009501854E-3</v>
      </c>
      <c r="O1648" s="5">
        <f t="shared" si="256"/>
        <v>0.48058583933907062</v>
      </c>
      <c r="P1648" s="5"/>
      <c r="Q1648" s="5"/>
      <c r="R1648" s="5"/>
    </row>
    <row r="1649" spans="1:18" x14ac:dyDescent="0.25">
      <c r="A1649" s="3">
        <v>40921</v>
      </c>
      <c r="B1649" s="1">
        <v>1790</v>
      </c>
      <c r="C1649" s="1">
        <v>1816</v>
      </c>
      <c r="D1649" s="1">
        <v>1779.5</v>
      </c>
      <c r="E1649" s="1">
        <v>1795.5</v>
      </c>
      <c r="F1649" s="10">
        <f t="shared" si="254"/>
        <v>3.6333147009501854E-3</v>
      </c>
      <c r="G1649" s="1">
        <f t="shared" si="259"/>
        <v>-0.38464384308342764</v>
      </c>
      <c r="H1649" s="15">
        <f t="shared" si="255"/>
        <v>-1.2693156732891842E-2</v>
      </c>
      <c r="I1649" s="10">
        <f t="shared" si="250"/>
        <v>3.0726256983240052E-3</v>
      </c>
      <c r="J1649" s="15">
        <f t="shared" si="251"/>
        <v>-2.784739626845445E-4</v>
      </c>
      <c r="K1649" s="1">
        <f t="shared" si="252"/>
        <v>8.9088778202333989E-4</v>
      </c>
      <c r="L1649" s="15">
        <f t="shared" si="253"/>
        <v>-1.1693617447078844E-3</v>
      </c>
      <c r="M1649" s="19" t="str">
        <f t="shared" si="257"/>
        <v>Compra</v>
      </c>
      <c r="N1649" s="10">
        <f t="shared" si="258"/>
        <v>-2.784739626845445E-4</v>
      </c>
      <c r="O1649" s="5">
        <f t="shared" si="256"/>
        <v>0.48030736537638608</v>
      </c>
      <c r="P1649" s="5"/>
      <c r="Q1649" s="5"/>
      <c r="R1649" s="5"/>
    </row>
    <row r="1650" spans="1:18" x14ac:dyDescent="0.25">
      <c r="A1650" s="3">
        <v>40924</v>
      </c>
      <c r="B1650" s="1">
        <v>1791</v>
      </c>
      <c r="C1650" s="1">
        <v>1797</v>
      </c>
      <c r="D1650" s="1">
        <v>1789</v>
      </c>
      <c r="E1650" s="1">
        <v>1795</v>
      </c>
      <c r="F1650" s="10">
        <f t="shared" si="254"/>
        <v>-2.784739626845445E-4</v>
      </c>
      <c r="G1650" s="1">
        <f t="shared" si="259"/>
        <v>-0.18329574148117336</v>
      </c>
      <c r="H1650" s="15">
        <f t="shared" si="255"/>
        <v>3.6333147009501854E-3</v>
      </c>
      <c r="I1650" s="10">
        <f t="shared" si="250"/>
        <v>2.2333891680625939E-3</v>
      </c>
      <c r="J1650" s="15">
        <f t="shared" si="251"/>
        <v>0</v>
      </c>
      <c r="K1650" s="1">
        <f t="shared" si="252"/>
        <v>-5.3800879837052689E-4</v>
      </c>
      <c r="L1650" s="15">
        <f t="shared" si="253"/>
        <v>5.3800879837052689E-4</v>
      </c>
      <c r="M1650" s="19" t="str">
        <f t="shared" si="257"/>
        <v>Compra</v>
      </c>
      <c r="N1650" s="10">
        <f t="shared" si="258"/>
        <v>0</v>
      </c>
      <c r="O1650" s="5">
        <f t="shared" si="256"/>
        <v>0.48030736537638608</v>
      </c>
      <c r="P1650" s="5"/>
      <c r="Q1650" s="5"/>
      <c r="R1650" s="5"/>
    </row>
    <row r="1651" spans="1:18" x14ac:dyDescent="0.25">
      <c r="A1651" s="3">
        <v>40925</v>
      </c>
      <c r="B1651" s="1">
        <v>1779</v>
      </c>
      <c r="C1651" s="1">
        <v>1795</v>
      </c>
      <c r="D1651" s="1">
        <v>1775</v>
      </c>
      <c r="E1651" s="1">
        <v>1795</v>
      </c>
      <c r="F1651" s="10">
        <f t="shared" si="254"/>
        <v>0</v>
      </c>
      <c r="G1651" s="1">
        <f t="shared" si="259"/>
        <v>-0.34709618618466875</v>
      </c>
      <c r="H1651" s="15">
        <f t="shared" si="255"/>
        <v>-2.784739626845445E-4</v>
      </c>
      <c r="I1651" s="10">
        <f t="shared" si="250"/>
        <v>8.993816750983763E-3</v>
      </c>
      <c r="J1651" s="15">
        <f t="shared" si="251"/>
        <v>-1.2534818941504211E-2</v>
      </c>
      <c r="K1651" s="1">
        <f t="shared" si="252"/>
        <v>-3.3944201997595537E-4</v>
      </c>
      <c r="L1651" s="15">
        <f t="shared" si="253"/>
        <v>-1.2195376921528256E-2</v>
      </c>
      <c r="M1651" s="19" t="str">
        <f t="shared" si="257"/>
        <v>Venda</v>
      </c>
      <c r="N1651" s="10">
        <f t="shared" si="258"/>
        <v>1.2534818941504211E-2</v>
      </c>
      <c r="O1651" s="5">
        <f t="shared" si="256"/>
        <v>0.49284218431789029</v>
      </c>
      <c r="P1651" s="5"/>
      <c r="Q1651" s="5"/>
      <c r="R1651" s="5"/>
    </row>
    <row r="1652" spans="1:18" x14ac:dyDescent="0.25">
      <c r="A1652" s="3">
        <v>40926</v>
      </c>
      <c r="B1652" s="1">
        <v>1785.5</v>
      </c>
      <c r="C1652" s="1">
        <v>1791</v>
      </c>
      <c r="D1652" s="1">
        <v>1769</v>
      </c>
      <c r="E1652" s="1">
        <v>1772.5</v>
      </c>
      <c r="F1652" s="10">
        <f t="shared" si="254"/>
        <v>-1.2534818941504211E-2</v>
      </c>
      <c r="G1652" s="1">
        <f t="shared" si="259"/>
        <v>-0.61552906683824948</v>
      </c>
      <c r="H1652" s="15">
        <f t="shared" si="255"/>
        <v>0</v>
      </c>
      <c r="I1652" s="10">
        <f t="shared" si="250"/>
        <v>-7.2808737048445371E-3</v>
      </c>
      <c r="J1652" s="15">
        <f t="shared" si="251"/>
        <v>-5.6417489421722866E-4</v>
      </c>
      <c r="K1652" s="1">
        <f t="shared" si="252"/>
        <v>4.2924079228619797E-5</v>
      </c>
      <c r="L1652" s="15">
        <f t="shared" si="253"/>
        <v>-6.0709897344584849E-4</v>
      </c>
      <c r="M1652" s="19" t="str">
        <f t="shared" si="257"/>
        <v>Compra</v>
      </c>
      <c r="N1652" s="10">
        <f t="shared" si="258"/>
        <v>-5.6417489421722866E-4</v>
      </c>
      <c r="O1652" s="5">
        <f t="shared" si="256"/>
        <v>0.49227800942367306</v>
      </c>
      <c r="P1652" s="5"/>
      <c r="Q1652" s="5"/>
      <c r="R1652" s="5"/>
    </row>
    <row r="1653" spans="1:18" x14ac:dyDescent="0.25">
      <c r="A1653" s="3">
        <v>40927</v>
      </c>
      <c r="B1653" s="1">
        <v>1773</v>
      </c>
      <c r="C1653" s="1">
        <v>1779.5</v>
      </c>
      <c r="D1653" s="1">
        <v>1764.5</v>
      </c>
      <c r="E1653" s="1">
        <v>1771.5</v>
      </c>
      <c r="F1653" s="10">
        <f t="shared" si="254"/>
        <v>-5.6417489421722866E-4</v>
      </c>
      <c r="G1653" s="1">
        <f t="shared" si="259"/>
        <v>-0.35061421744049298</v>
      </c>
      <c r="H1653" s="15">
        <f t="shared" si="255"/>
        <v>-1.2534818941504211E-2</v>
      </c>
      <c r="I1653" s="10">
        <f t="shared" si="250"/>
        <v>-8.460236886632666E-4</v>
      </c>
      <c r="J1653" s="15">
        <f t="shared" si="251"/>
        <v>-6.2094270392323292E-3</v>
      </c>
      <c r="K1653" s="1">
        <f t="shared" si="252"/>
        <v>9.6607144554273106E-4</v>
      </c>
      <c r="L1653" s="15">
        <f t="shared" si="253"/>
        <v>-7.1754984847750601E-3</v>
      </c>
      <c r="M1653" s="19" t="str">
        <f t="shared" si="257"/>
        <v>Compra</v>
      </c>
      <c r="N1653" s="10">
        <f t="shared" si="258"/>
        <v>-6.2094270392323292E-3</v>
      </c>
      <c r="O1653" s="5">
        <f t="shared" si="256"/>
        <v>0.48606858238444073</v>
      </c>
      <c r="P1653" s="5"/>
      <c r="Q1653" s="5"/>
      <c r="R1653" s="5"/>
    </row>
    <row r="1654" spans="1:18" x14ac:dyDescent="0.25">
      <c r="A1654" s="3">
        <v>40928</v>
      </c>
      <c r="B1654" s="1">
        <v>1775</v>
      </c>
      <c r="C1654" s="1">
        <v>1778</v>
      </c>
      <c r="D1654" s="1">
        <v>1760</v>
      </c>
      <c r="E1654" s="1">
        <v>1760.5</v>
      </c>
      <c r="F1654" s="10">
        <f t="shared" si="254"/>
        <v>-6.2094270392323292E-3</v>
      </c>
      <c r="G1654" s="1">
        <f t="shared" si="259"/>
        <v>-0.18854885285005568</v>
      </c>
      <c r="H1654" s="15">
        <f t="shared" si="255"/>
        <v>-5.6417489421722866E-4</v>
      </c>
      <c r="I1654" s="10">
        <f t="shared" si="250"/>
        <v>-8.169014084506987E-3</v>
      </c>
      <c r="J1654" s="15">
        <f t="shared" si="251"/>
        <v>-8.5203067310424263E-4</v>
      </c>
      <c r="K1654" s="1">
        <f t="shared" si="252"/>
        <v>7.4784500408756852E-5</v>
      </c>
      <c r="L1654" s="15">
        <f t="shared" si="253"/>
        <v>-9.2681517351299943E-4</v>
      </c>
      <c r="M1654" s="19" t="str">
        <f t="shared" si="257"/>
        <v>Compra</v>
      </c>
      <c r="N1654" s="10">
        <f t="shared" si="258"/>
        <v>-8.5203067310424263E-4</v>
      </c>
      <c r="O1654" s="5">
        <f t="shared" si="256"/>
        <v>0.48521655171133649</v>
      </c>
      <c r="P1654" s="5"/>
      <c r="Q1654" s="5"/>
      <c r="R1654" s="5"/>
    </row>
    <row r="1655" spans="1:18" x14ac:dyDescent="0.25">
      <c r="A1655" s="3">
        <v>40931</v>
      </c>
      <c r="B1655" s="1">
        <v>1757.5</v>
      </c>
      <c r="C1655" s="1">
        <v>1762.5</v>
      </c>
      <c r="D1655" s="1">
        <v>1753</v>
      </c>
      <c r="E1655" s="1">
        <v>1759</v>
      </c>
      <c r="F1655" s="10">
        <f t="shared" si="254"/>
        <v>-8.5203067310424263E-4</v>
      </c>
      <c r="G1655" s="1">
        <f t="shared" si="259"/>
        <v>-0.52880603784574642</v>
      </c>
      <c r="H1655" s="15">
        <f t="shared" si="255"/>
        <v>-6.2094270392323292E-3</v>
      </c>
      <c r="I1655" s="10">
        <f t="shared" si="250"/>
        <v>8.5348506401139446E-4</v>
      </c>
      <c r="J1655" s="15">
        <f t="shared" si="251"/>
        <v>1.9897669130186646E-3</v>
      </c>
      <c r="K1655" s="1">
        <f t="shared" si="252"/>
        <v>3.879464617440233E-4</v>
      </c>
      <c r="L1655" s="15">
        <f t="shared" si="253"/>
        <v>1.6018204512746412E-3</v>
      </c>
      <c r="M1655" s="19" t="str">
        <f t="shared" si="257"/>
        <v>Compra</v>
      </c>
      <c r="N1655" s="10">
        <f t="shared" si="258"/>
        <v>1.9897669130186646E-3</v>
      </c>
      <c r="O1655" s="5">
        <f t="shared" si="256"/>
        <v>0.48720631862435515</v>
      </c>
      <c r="P1655" s="5"/>
      <c r="Q1655" s="5"/>
      <c r="R1655" s="5"/>
    </row>
    <row r="1656" spans="1:18" x14ac:dyDescent="0.25">
      <c r="A1656" s="3">
        <v>40932</v>
      </c>
      <c r="B1656" s="1">
        <v>1764</v>
      </c>
      <c r="C1656" s="1">
        <v>1771.5</v>
      </c>
      <c r="D1656" s="1">
        <v>1755</v>
      </c>
      <c r="E1656" s="1">
        <v>1762.5</v>
      </c>
      <c r="F1656" s="10">
        <f t="shared" si="254"/>
        <v>1.9897669130186646E-3</v>
      </c>
      <c r="G1656" s="1">
        <f t="shared" si="259"/>
        <v>-0.51194143442330142</v>
      </c>
      <c r="H1656" s="15">
        <f t="shared" si="255"/>
        <v>-8.5203067310424263E-4</v>
      </c>
      <c r="I1656" s="10">
        <f t="shared" si="250"/>
        <v>-8.5034013605445047E-4</v>
      </c>
      <c r="J1656" s="15">
        <f t="shared" si="251"/>
        <v>-7.0921985815602939E-3</v>
      </c>
      <c r="K1656" s="1">
        <f t="shared" si="252"/>
        <v>-4.2922700949450291E-5</v>
      </c>
      <c r="L1656" s="15">
        <f t="shared" si="253"/>
        <v>-7.0492758806108436E-3</v>
      </c>
      <c r="M1656" s="19" t="str">
        <f t="shared" si="257"/>
        <v>Venda</v>
      </c>
      <c r="N1656" s="10">
        <f t="shared" si="258"/>
        <v>7.0921985815602939E-3</v>
      </c>
      <c r="O1656" s="5">
        <f t="shared" si="256"/>
        <v>0.49429851720591544</v>
      </c>
      <c r="P1656" s="5"/>
      <c r="Q1656" s="5"/>
      <c r="R1656" s="5"/>
    </row>
    <row r="1657" spans="1:18" x14ac:dyDescent="0.25">
      <c r="A1657" s="3">
        <v>40934</v>
      </c>
      <c r="B1657" s="1">
        <v>1740.5</v>
      </c>
      <c r="C1657" s="1">
        <v>1754</v>
      </c>
      <c r="D1657" s="1">
        <v>1735</v>
      </c>
      <c r="E1657" s="1">
        <v>1750</v>
      </c>
      <c r="F1657" s="10">
        <f t="shared" si="254"/>
        <v>-7.0921985815602939E-3</v>
      </c>
      <c r="G1657" s="1">
        <f t="shared" si="259"/>
        <v>-0.34309655874805328</v>
      </c>
      <c r="H1657" s="15">
        <f t="shared" si="255"/>
        <v>1.9897669130186646E-3</v>
      </c>
      <c r="I1657" s="10">
        <f t="shared" si="250"/>
        <v>5.458201666187934E-3</v>
      </c>
      <c r="J1657" s="15">
        <f t="shared" si="251"/>
        <v>-6.2857142857143389E-3</v>
      </c>
      <c r="K1657" s="1">
        <f t="shared" si="252"/>
        <v>-4.5542428874400425E-4</v>
      </c>
      <c r="L1657" s="15">
        <f t="shared" si="253"/>
        <v>-5.8302899969703351E-3</v>
      </c>
      <c r="M1657" s="19" t="str">
        <f t="shared" si="257"/>
        <v>Compra</v>
      </c>
      <c r="N1657" s="10">
        <f t="shared" si="258"/>
        <v>-6.2857142857143389E-3</v>
      </c>
      <c r="O1657" s="5">
        <f t="shared" si="256"/>
        <v>0.48801280292020111</v>
      </c>
      <c r="P1657" s="5"/>
      <c r="Q1657" s="5"/>
      <c r="R1657" s="5"/>
    </row>
    <row r="1658" spans="1:18" x14ac:dyDescent="0.25">
      <c r="A1658" s="3">
        <v>40935</v>
      </c>
      <c r="B1658" s="1">
        <v>1746</v>
      </c>
      <c r="C1658" s="1">
        <v>1749.5</v>
      </c>
      <c r="D1658" s="1">
        <v>1738.5</v>
      </c>
      <c r="E1658" s="1">
        <v>1739</v>
      </c>
      <c r="F1658" s="10">
        <f t="shared" si="254"/>
        <v>-6.2857142857143389E-3</v>
      </c>
      <c r="G1658" s="1">
        <f t="shared" si="259"/>
        <v>-0.15293707010424215</v>
      </c>
      <c r="H1658" s="15">
        <f t="shared" si="255"/>
        <v>-7.0921985815602939E-3</v>
      </c>
      <c r="I1658" s="10">
        <f t="shared" si="250"/>
        <v>-4.0091638029782217E-3</v>
      </c>
      <c r="J1658" s="15">
        <f t="shared" si="251"/>
        <v>6.3254744105807337E-3</v>
      </c>
      <c r="K1658" s="1">
        <f t="shared" si="252"/>
        <v>5.4575886399921888E-4</v>
      </c>
      <c r="L1658" s="15">
        <f t="shared" si="253"/>
        <v>5.7797155465815148E-3</v>
      </c>
      <c r="M1658" s="19" t="str">
        <f t="shared" si="257"/>
        <v>Compra</v>
      </c>
      <c r="N1658" s="10">
        <f t="shared" si="258"/>
        <v>6.3254744105807337E-3</v>
      </c>
      <c r="O1658" s="5">
        <f t="shared" si="256"/>
        <v>0.49433827733078184</v>
      </c>
      <c r="P1658" s="5"/>
      <c r="Q1658" s="5"/>
      <c r="R1658" s="5"/>
    </row>
    <row r="1659" spans="1:18" x14ac:dyDescent="0.25">
      <c r="A1659" s="3">
        <v>40938</v>
      </c>
      <c r="B1659" s="1">
        <v>1749</v>
      </c>
      <c r="C1659" s="1">
        <v>1757</v>
      </c>
      <c r="D1659" s="1">
        <v>1748</v>
      </c>
      <c r="E1659" s="1">
        <v>1750</v>
      </c>
      <c r="F1659" s="10">
        <f t="shared" si="254"/>
        <v>6.3254744105807337E-3</v>
      </c>
      <c r="G1659" s="1">
        <f t="shared" si="259"/>
        <v>-0.4235833711201154</v>
      </c>
      <c r="H1659" s="15">
        <f t="shared" si="255"/>
        <v>-6.2857142857143389E-3</v>
      </c>
      <c r="I1659" s="10">
        <f t="shared" si="250"/>
        <v>5.7175528873631976E-4</v>
      </c>
      <c r="J1659" s="15">
        <f t="shared" si="251"/>
        <v>-6.2857142857143389E-3</v>
      </c>
      <c r="K1659" s="1">
        <f t="shared" si="252"/>
        <v>3.9177815166474149E-4</v>
      </c>
      <c r="L1659" s="15">
        <f t="shared" si="253"/>
        <v>-6.6774924373790802E-3</v>
      </c>
      <c r="M1659" s="19" t="str">
        <f t="shared" si="257"/>
        <v>Compra</v>
      </c>
      <c r="N1659" s="10">
        <f t="shared" si="258"/>
        <v>-6.2857142857143389E-3</v>
      </c>
      <c r="O1659" s="5">
        <f t="shared" si="256"/>
        <v>0.4880525630450675</v>
      </c>
      <c r="P1659" s="5"/>
      <c r="Q1659" s="5"/>
      <c r="R1659" s="5"/>
    </row>
    <row r="1660" spans="1:18" x14ac:dyDescent="0.25">
      <c r="A1660" s="3">
        <v>40939</v>
      </c>
      <c r="B1660" s="1">
        <v>1738</v>
      </c>
      <c r="C1660" s="1">
        <v>1739.5</v>
      </c>
      <c r="D1660" s="1">
        <v>1734.5</v>
      </c>
      <c r="E1660" s="1">
        <v>1739</v>
      </c>
      <c r="F1660" s="10">
        <f t="shared" si="254"/>
        <v>-6.2857142857143389E-3</v>
      </c>
      <c r="G1660" s="1">
        <f t="shared" si="259"/>
        <v>-0.50327501190945578</v>
      </c>
      <c r="H1660" s="15">
        <f t="shared" si="255"/>
        <v>6.3254744105807337E-3</v>
      </c>
      <c r="I1660" s="10">
        <f t="shared" si="250"/>
        <v>5.7537399309559589E-4</v>
      </c>
      <c r="J1660" s="15">
        <f t="shared" si="251"/>
        <v>4.6003450258769174E-3</v>
      </c>
      <c r="K1660" s="1">
        <f t="shared" si="252"/>
        <v>-7.0609861765786144E-4</v>
      </c>
      <c r="L1660" s="15">
        <f t="shared" si="253"/>
        <v>5.3064436435347785E-3</v>
      </c>
      <c r="M1660" s="19" t="str">
        <f t="shared" si="257"/>
        <v>Compra</v>
      </c>
      <c r="N1660" s="10">
        <f t="shared" si="258"/>
        <v>4.6003450258769174E-3</v>
      </c>
      <c r="O1660" s="5">
        <f t="shared" si="256"/>
        <v>0.49265290807094442</v>
      </c>
      <c r="P1660" s="5"/>
      <c r="Q1660" s="5"/>
      <c r="R1660" s="5"/>
    </row>
    <row r="1661" spans="1:18" x14ac:dyDescent="0.25">
      <c r="A1661" s="3">
        <v>40940</v>
      </c>
      <c r="B1661" s="1">
        <v>1751.5</v>
      </c>
      <c r="C1661" s="1">
        <v>1754.5</v>
      </c>
      <c r="D1661" s="1">
        <v>1742</v>
      </c>
      <c r="E1661" s="1">
        <v>1747</v>
      </c>
      <c r="F1661" s="10">
        <f t="shared" si="254"/>
        <v>4.6003450258769174E-3</v>
      </c>
      <c r="G1661" s="1">
        <f t="shared" si="259"/>
        <v>-0.66290786311656813</v>
      </c>
      <c r="H1661" s="15">
        <f t="shared" si="255"/>
        <v>-6.2857142857143389E-3</v>
      </c>
      <c r="I1661" s="10">
        <f t="shared" si="250"/>
        <v>-2.5692263773907653E-3</v>
      </c>
      <c r="J1661" s="15">
        <f t="shared" si="251"/>
        <v>-8.8723526044648393E-3</v>
      </c>
      <c r="K1661" s="1">
        <f t="shared" si="252"/>
        <v>4.8716931341591949E-4</v>
      </c>
      <c r="L1661" s="15">
        <f t="shared" si="253"/>
        <v>-9.3595219178807584E-3</v>
      </c>
      <c r="M1661" s="19" t="str">
        <f t="shared" si="257"/>
        <v>Compra</v>
      </c>
      <c r="N1661" s="10">
        <f t="shared" si="258"/>
        <v>-8.8723526044648393E-3</v>
      </c>
      <c r="O1661" s="5">
        <f t="shared" si="256"/>
        <v>0.48378055546647958</v>
      </c>
      <c r="P1661" s="5"/>
      <c r="Q1661" s="5"/>
      <c r="R1661" s="5"/>
    </row>
    <row r="1662" spans="1:18" x14ac:dyDescent="0.25">
      <c r="A1662" s="3">
        <v>40941</v>
      </c>
      <c r="B1662" s="1">
        <v>1746</v>
      </c>
      <c r="C1662" s="1">
        <v>1750</v>
      </c>
      <c r="D1662" s="1">
        <v>1730</v>
      </c>
      <c r="E1662" s="1">
        <v>1731.5</v>
      </c>
      <c r="F1662" s="10">
        <f t="shared" si="254"/>
        <v>-8.8723526044648393E-3</v>
      </c>
      <c r="G1662" s="1">
        <f t="shared" si="259"/>
        <v>-0.70226335612715496</v>
      </c>
      <c r="H1662" s="15">
        <f t="shared" si="255"/>
        <v>4.6003450258769174E-3</v>
      </c>
      <c r="I1662" s="10">
        <f t="shared" si="250"/>
        <v>-8.3046964490263164E-3</v>
      </c>
      <c r="J1662" s="15">
        <f t="shared" si="251"/>
        <v>-2.0213687554143656E-3</v>
      </c>
      <c r="K1662" s="1">
        <f t="shared" si="252"/>
        <v>-3.2827024504940565E-4</v>
      </c>
      <c r="L1662" s="15">
        <f t="shared" si="253"/>
        <v>-1.69309851036496E-3</v>
      </c>
      <c r="M1662" s="19" t="str">
        <f t="shared" si="257"/>
        <v>Compra</v>
      </c>
      <c r="N1662" s="10">
        <f t="shared" si="258"/>
        <v>-2.0213687554143656E-3</v>
      </c>
      <c r="O1662" s="5">
        <f t="shared" si="256"/>
        <v>0.48175918671106521</v>
      </c>
      <c r="P1662" s="5"/>
      <c r="Q1662" s="5"/>
      <c r="R1662" s="5"/>
    </row>
    <row r="1663" spans="1:18" x14ac:dyDescent="0.25">
      <c r="A1663" s="3">
        <v>40942</v>
      </c>
      <c r="B1663" s="1">
        <v>1731.5</v>
      </c>
      <c r="C1663" s="1">
        <v>1739.5</v>
      </c>
      <c r="D1663" s="1">
        <v>1725.5</v>
      </c>
      <c r="E1663" s="1">
        <v>1728</v>
      </c>
      <c r="F1663" s="10">
        <f t="shared" si="254"/>
        <v>-2.0213687554143656E-3</v>
      </c>
      <c r="G1663" s="1">
        <f t="shared" si="259"/>
        <v>-0.7341560269768127</v>
      </c>
      <c r="H1663" s="15">
        <f t="shared" si="255"/>
        <v>-8.8723526044648393E-3</v>
      </c>
      <c r="I1663" s="10">
        <f t="shared" si="250"/>
        <v>-2.0213687554143656E-3</v>
      </c>
      <c r="J1663" s="15">
        <f t="shared" si="251"/>
        <v>4.6296296296295392E-3</v>
      </c>
      <c r="K1663" s="1">
        <f t="shared" si="252"/>
        <v>7.0734232054269516E-4</v>
      </c>
      <c r="L1663" s="15">
        <f t="shared" si="253"/>
        <v>3.9222873090868438E-3</v>
      </c>
      <c r="M1663" s="19" t="str">
        <f t="shared" si="257"/>
        <v>Compra</v>
      </c>
      <c r="N1663" s="10">
        <f t="shared" si="258"/>
        <v>4.6296296296295392E-3</v>
      </c>
      <c r="O1663" s="5">
        <f t="shared" si="256"/>
        <v>0.48638881634069475</v>
      </c>
      <c r="P1663" s="5"/>
      <c r="Q1663" s="5"/>
      <c r="R1663" s="5"/>
    </row>
    <row r="1664" spans="1:18" x14ac:dyDescent="0.25">
      <c r="A1664" s="3">
        <v>40945</v>
      </c>
      <c r="B1664" s="1">
        <v>1736</v>
      </c>
      <c r="C1664" s="1">
        <v>1753</v>
      </c>
      <c r="D1664" s="1">
        <v>1723</v>
      </c>
      <c r="E1664" s="1">
        <v>1736</v>
      </c>
      <c r="F1664" s="10">
        <f t="shared" si="254"/>
        <v>4.6296296296295392E-3</v>
      </c>
      <c r="G1664" s="1">
        <f t="shared" si="259"/>
        <v>-0.63107059261446863</v>
      </c>
      <c r="H1664" s="15">
        <f t="shared" si="255"/>
        <v>-2.0213687554143656E-3</v>
      </c>
      <c r="I1664" s="10">
        <f t="shared" si="250"/>
        <v>0</v>
      </c>
      <c r="J1664" s="15">
        <f t="shared" si="251"/>
        <v>-2.8801843317971532E-4</v>
      </c>
      <c r="K1664" s="1">
        <f t="shared" si="252"/>
        <v>5.0270061129082066E-5</v>
      </c>
      <c r="L1664" s="15">
        <f t="shared" si="253"/>
        <v>-3.3828849430879741E-4</v>
      </c>
      <c r="M1664" s="19" t="str">
        <f t="shared" si="257"/>
        <v>Compra</v>
      </c>
      <c r="N1664" s="10">
        <f t="shared" si="258"/>
        <v>-2.8801843317971532E-4</v>
      </c>
      <c r="O1664" s="5">
        <f t="shared" si="256"/>
        <v>0.48610079790751504</v>
      </c>
      <c r="P1664" s="5"/>
      <c r="Q1664" s="5"/>
      <c r="R1664" s="5"/>
    </row>
    <row r="1665" spans="1:18" x14ac:dyDescent="0.25">
      <c r="A1665" s="3">
        <v>40946</v>
      </c>
      <c r="B1665" s="1">
        <v>1737</v>
      </c>
      <c r="C1665" s="1">
        <v>1741.5</v>
      </c>
      <c r="D1665" s="1">
        <v>1727.5</v>
      </c>
      <c r="E1665" s="1">
        <v>1735.5</v>
      </c>
      <c r="F1665" s="10">
        <f t="shared" si="254"/>
        <v>-2.8801843317971532E-4</v>
      </c>
      <c r="G1665" s="1">
        <f t="shared" si="259"/>
        <v>-0.4307585841571252</v>
      </c>
      <c r="H1665" s="15">
        <f t="shared" si="255"/>
        <v>4.6296296296295392E-3</v>
      </c>
      <c r="I1665" s="10">
        <f t="shared" si="250"/>
        <v>-8.635578583765513E-4</v>
      </c>
      <c r="J1665" s="15">
        <f t="shared" si="251"/>
        <v>-3.1691155286660555E-3</v>
      </c>
      <c r="K1665" s="1">
        <f t="shared" si="252"/>
        <v>-5.3021514542684473E-4</v>
      </c>
      <c r="L1665" s="15">
        <f t="shared" si="253"/>
        <v>-2.6389003832392108E-3</v>
      </c>
      <c r="M1665" s="19" t="str">
        <f t="shared" si="257"/>
        <v>Compra</v>
      </c>
      <c r="N1665" s="10">
        <f t="shared" si="258"/>
        <v>-3.1691155286660555E-3</v>
      </c>
      <c r="O1665" s="5">
        <f t="shared" si="256"/>
        <v>0.48293168237884898</v>
      </c>
      <c r="P1665" s="5"/>
      <c r="Q1665" s="5"/>
      <c r="R1665" s="5"/>
    </row>
    <row r="1666" spans="1:18" x14ac:dyDescent="0.25">
      <c r="A1666" s="3">
        <v>40947</v>
      </c>
      <c r="B1666" s="1">
        <v>1732</v>
      </c>
      <c r="C1666" s="1">
        <v>1733.5</v>
      </c>
      <c r="D1666" s="1">
        <v>1722.5</v>
      </c>
      <c r="E1666" s="1">
        <v>1730</v>
      </c>
      <c r="F1666" s="10">
        <f t="shared" si="254"/>
        <v>-3.1691155286660555E-3</v>
      </c>
      <c r="G1666" s="1">
        <f t="shared" si="259"/>
        <v>-0.29229048856592449</v>
      </c>
      <c r="H1666" s="15">
        <f t="shared" si="255"/>
        <v>-2.8801843317971532E-4</v>
      </c>
      <c r="I1666" s="10">
        <f t="shared" si="250"/>
        <v>-1.1547344110854896E-3</v>
      </c>
      <c r="J1666" s="15">
        <f t="shared" si="251"/>
        <v>-2.8901734104046506E-3</v>
      </c>
      <c r="K1666" s="1">
        <f t="shared" si="252"/>
        <v>-1.0496447263059024E-4</v>
      </c>
      <c r="L1666" s="15">
        <f t="shared" si="253"/>
        <v>-2.7852089377740602E-3</v>
      </c>
      <c r="M1666" s="19" t="str">
        <f t="shared" si="257"/>
        <v>Compra</v>
      </c>
      <c r="N1666" s="10">
        <f t="shared" si="258"/>
        <v>-2.8901734104046506E-3</v>
      </c>
      <c r="O1666" s="5">
        <f t="shared" si="256"/>
        <v>0.48004150896844433</v>
      </c>
      <c r="P1666" s="5"/>
      <c r="Q1666" s="5"/>
      <c r="R1666" s="5"/>
    </row>
    <row r="1667" spans="1:18" x14ac:dyDescent="0.25">
      <c r="A1667" s="3">
        <v>40948</v>
      </c>
      <c r="B1667" s="1">
        <v>1730</v>
      </c>
      <c r="C1667" s="1">
        <v>1734.5</v>
      </c>
      <c r="D1667" s="1">
        <v>1724</v>
      </c>
      <c r="E1667" s="1">
        <v>1725</v>
      </c>
      <c r="F1667" s="10">
        <f t="shared" si="254"/>
        <v>-2.8901734104046506E-3</v>
      </c>
      <c r="G1667" s="1">
        <f t="shared" si="259"/>
        <v>0.10522437201905933</v>
      </c>
      <c r="H1667" s="15">
        <f t="shared" si="255"/>
        <v>-3.1691155286660555E-3</v>
      </c>
      <c r="I1667" s="10">
        <f t="shared" ref="I1667:I1730" si="260">(E1667/B1667)-1</f>
        <v>-2.8901734104046506E-3</v>
      </c>
      <c r="J1667" s="15">
        <f t="shared" ref="J1667:J1730" si="261">F1668</f>
        <v>2.6086956521738092E-3</v>
      </c>
      <c r="K1667" s="1">
        <f t="shared" ref="K1667:K1730" si="262">$U$17+G1667*$U$18+H1667*$U$19+I1667*$U$20</f>
        <v>1.5247228532089683E-4</v>
      </c>
      <c r="L1667" s="15">
        <f t="shared" ref="L1667:L1730" si="263">J1667-K1667</f>
        <v>2.4562233668529122E-3</v>
      </c>
      <c r="M1667" s="19" t="str">
        <f t="shared" si="257"/>
        <v>Compra</v>
      </c>
      <c r="N1667" s="10">
        <f t="shared" si="258"/>
        <v>2.6086956521738092E-3</v>
      </c>
      <c r="O1667" s="5">
        <f t="shared" si="256"/>
        <v>0.48265020462061814</v>
      </c>
      <c r="P1667" s="5"/>
      <c r="Q1667" s="5"/>
      <c r="R1667" s="5"/>
    </row>
    <row r="1668" spans="1:18" x14ac:dyDescent="0.25">
      <c r="A1668" s="3">
        <v>40949</v>
      </c>
      <c r="B1668" s="1">
        <v>1735</v>
      </c>
      <c r="C1668" s="1">
        <v>1739</v>
      </c>
      <c r="D1668" s="1">
        <v>1729.5</v>
      </c>
      <c r="E1668" s="1">
        <v>1729.5</v>
      </c>
      <c r="F1668" s="10">
        <f t="shared" ref="F1668:F1731" si="264">E1668/E1667-1</f>
        <v>2.6086956521738092E-3</v>
      </c>
      <c r="G1668" s="1">
        <f t="shared" si="259"/>
        <v>-0.1818528661677826</v>
      </c>
      <c r="H1668" s="15">
        <f t="shared" ref="H1668:H1731" si="265">F1667</f>
        <v>-2.8901734104046506E-3</v>
      </c>
      <c r="I1668" s="10">
        <f t="shared" si="260"/>
        <v>-3.1700288184437486E-3</v>
      </c>
      <c r="J1668" s="15">
        <f t="shared" si="261"/>
        <v>-2.8910089621277946E-3</v>
      </c>
      <c r="K1668" s="1">
        <f t="shared" si="262"/>
        <v>1.6046267131936826E-4</v>
      </c>
      <c r="L1668" s="15">
        <f t="shared" si="263"/>
        <v>-3.0514716334471628E-3</v>
      </c>
      <c r="M1668" s="19" t="str">
        <f t="shared" si="257"/>
        <v>Compra</v>
      </c>
      <c r="N1668" s="10">
        <f t="shared" si="258"/>
        <v>-2.8910089621277946E-3</v>
      </c>
      <c r="O1668" s="5">
        <f t="shared" ref="O1668:O1731" si="266">N1668+O1667</f>
        <v>0.47975919565849034</v>
      </c>
      <c r="P1668" s="5"/>
      <c r="Q1668" s="5"/>
      <c r="R1668" s="5"/>
    </row>
    <row r="1669" spans="1:18" x14ac:dyDescent="0.25">
      <c r="A1669" s="3">
        <v>40952</v>
      </c>
      <c r="B1669" s="1">
        <v>1722.5</v>
      </c>
      <c r="C1669" s="1">
        <v>1730</v>
      </c>
      <c r="D1669" s="1">
        <v>1716</v>
      </c>
      <c r="E1669" s="1">
        <v>1724.5</v>
      </c>
      <c r="F1669" s="10">
        <f t="shared" si="264"/>
        <v>-2.8910089621277946E-3</v>
      </c>
      <c r="G1669" s="1">
        <f t="shared" si="259"/>
        <v>-0.11085392745742786</v>
      </c>
      <c r="H1669" s="15">
        <f t="shared" si="265"/>
        <v>2.6086956521738092E-3</v>
      </c>
      <c r="I1669" s="10">
        <f t="shared" si="260"/>
        <v>1.1611030478955175E-3</v>
      </c>
      <c r="J1669" s="15">
        <f t="shared" si="261"/>
        <v>6.088721368512573E-3</v>
      </c>
      <c r="K1669" s="1">
        <f t="shared" si="262"/>
        <v>-4.2954938291391855E-4</v>
      </c>
      <c r="L1669" s="15">
        <f t="shared" si="263"/>
        <v>6.5182707514264918E-3</v>
      </c>
      <c r="M1669" s="19" t="str">
        <f t="shared" ref="M1669:M1732" si="267">IF(AND(L1668&gt;L1667,K1669&lt;0),"Venda","Compra")</f>
        <v>Compra</v>
      </c>
      <c r="N1669" s="10">
        <f t="shared" ref="N1669:N1732" si="268">IF(AND(L1668&gt;L1667,K1669&lt;0),-J1669,J1669)</f>
        <v>6.088721368512573E-3</v>
      </c>
      <c r="O1669" s="5">
        <f t="shared" si="266"/>
        <v>0.48584791702700292</v>
      </c>
      <c r="P1669" s="5"/>
      <c r="Q1669" s="5"/>
      <c r="R1669" s="5"/>
    </row>
    <row r="1670" spans="1:18" x14ac:dyDescent="0.25">
      <c r="A1670" s="3">
        <v>40953</v>
      </c>
      <c r="B1670" s="1">
        <v>1723</v>
      </c>
      <c r="C1670" s="1">
        <v>1736</v>
      </c>
      <c r="D1670" s="1">
        <v>1719</v>
      </c>
      <c r="E1670" s="1">
        <v>1735</v>
      </c>
      <c r="F1670" s="10">
        <f t="shared" si="264"/>
        <v>6.088721368512573E-3</v>
      </c>
      <c r="G1670" s="1">
        <f t="shared" si="259"/>
        <v>-0.92334422346293799</v>
      </c>
      <c r="H1670" s="15">
        <f t="shared" si="265"/>
        <v>-2.8910089621277946E-3</v>
      </c>
      <c r="I1670" s="10">
        <f t="shared" si="260"/>
        <v>6.9645966337783527E-3</v>
      </c>
      <c r="J1670" s="15">
        <f t="shared" si="261"/>
        <v>-1.1527377521614035E-3</v>
      </c>
      <c r="K1670" s="1">
        <f t="shared" si="262"/>
        <v>-1.0940817430447929E-5</v>
      </c>
      <c r="L1670" s="15">
        <f t="shared" si="263"/>
        <v>-1.1417969347309557E-3</v>
      </c>
      <c r="M1670" s="19" t="str">
        <f t="shared" si="267"/>
        <v>Venda</v>
      </c>
      <c r="N1670" s="10">
        <f t="shared" si="268"/>
        <v>1.1527377521614035E-3</v>
      </c>
      <c r="O1670" s="5">
        <f t="shared" si="266"/>
        <v>0.48700065477916432</v>
      </c>
      <c r="P1670" s="5"/>
      <c r="Q1670" s="5"/>
      <c r="R1670" s="5"/>
    </row>
    <row r="1671" spans="1:18" x14ac:dyDescent="0.25">
      <c r="A1671" s="3">
        <v>40954</v>
      </c>
      <c r="B1671" s="1">
        <v>1724</v>
      </c>
      <c r="C1671" s="1">
        <v>1736</v>
      </c>
      <c r="D1671" s="1">
        <v>1719</v>
      </c>
      <c r="E1671" s="1">
        <v>1733</v>
      </c>
      <c r="F1671" s="10">
        <f t="shared" si="264"/>
        <v>-1.1527377521614035E-3</v>
      </c>
      <c r="G1671" s="1">
        <f t="shared" si="259"/>
        <v>-0.4312430496970302</v>
      </c>
      <c r="H1671" s="15">
        <f t="shared" si="265"/>
        <v>6.088721368512573E-3</v>
      </c>
      <c r="I1671" s="10">
        <f t="shared" si="260"/>
        <v>5.2204176334107455E-3</v>
      </c>
      <c r="J1671" s="15">
        <f t="shared" si="261"/>
        <v>-6.6358915175995792E-3</v>
      </c>
      <c r="K1671" s="1">
        <f t="shared" si="262"/>
        <v>-8.0103911104919363E-4</v>
      </c>
      <c r="L1671" s="15">
        <f t="shared" si="263"/>
        <v>-5.8348524065503851E-3</v>
      </c>
      <c r="M1671" s="19" t="str">
        <f t="shared" si="267"/>
        <v>Compra</v>
      </c>
      <c r="N1671" s="10">
        <f t="shared" si="268"/>
        <v>-6.6358915175995792E-3</v>
      </c>
      <c r="O1671" s="5">
        <f t="shared" si="266"/>
        <v>0.48036476326156474</v>
      </c>
      <c r="P1671" s="5"/>
      <c r="Q1671" s="5"/>
      <c r="R1671" s="5"/>
    </row>
    <row r="1672" spans="1:18" x14ac:dyDescent="0.25">
      <c r="A1672" s="3">
        <v>40955</v>
      </c>
      <c r="B1672" s="1">
        <v>1740</v>
      </c>
      <c r="C1672" s="1">
        <v>1743</v>
      </c>
      <c r="D1672" s="1">
        <v>1720</v>
      </c>
      <c r="E1672" s="1">
        <v>1721.5</v>
      </c>
      <c r="F1672" s="10">
        <f t="shared" si="264"/>
        <v>-6.6358915175995792E-3</v>
      </c>
      <c r="G1672" s="1">
        <f t="shared" ref="G1672:G1735" si="269">SLOPE(F1668:F1672,F1667:F1671)</f>
        <v>-0.51152093365334272</v>
      </c>
      <c r="H1672" s="15">
        <f t="shared" si="265"/>
        <v>-1.1527377521614035E-3</v>
      </c>
      <c r="I1672" s="10">
        <f t="shared" si="260"/>
        <v>-1.0632183908045989E-2</v>
      </c>
      <c r="J1672" s="15">
        <f t="shared" si="261"/>
        <v>-1.452221899506223E-3</v>
      </c>
      <c r="K1672" s="1">
        <f t="shared" si="262"/>
        <v>2.1334271335490883E-4</v>
      </c>
      <c r="L1672" s="15">
        <f t="shared" si="263"/>
        <v>-1.6655646128611319E-3</v>
      </c>
      <c r="M1672" s="19" t="str">
        <f t="shared" si="267"/>
        <v>Compra</v>
      </c>
      <c r="N1672" s="10">
        <f t="shared" si="268"/>
        <v>-1.452221899506223E-3</v>
      </c>
      <c r="O1672" s="5">
        <f t="shared" si="266"/>
        <v>0.47891254136205852</v>
      </c>
      <c r="P1672" s="5"/>
      <c r="Q1672" s="5"/>
      <c r="R1672" s="5"/>
    </row>
    <row r="1673" spans="1:18" x14ac:dyDescent="0.25">
      <c r="A1673" s="3">
        <v>40956</v>
      </c>
      <c r="B1673" s="1">
        <v>1720</v>
      </c>
      <c r="C1673" s="1">
        <v>1721</v>
      </c>
      <c r="D1673" s="1">
        <v>1716</v>
      </c>
      <c r="E1673" s="1">
        <v>1719</v>
      </c>
      <c r="F1673" s="10">
        <f t="shared" si="264"/>
        <v>-1.452221899506223E-3</v>
      </c>
      <c r="G1673" s="1">
        <f t="shared" si="269"/>
        <v>-0.17841002078367343</v>
      </c>
      <c r="H1673" s="15">
        <f t="shared" si="265"/>
        <v>-6.6358915175995792E-3</v>
      </c>
      <c r="I1673" s="10">
        <f t="shared" si="260"/>
        <v>-5.8139534883716593E-4</v>
      </c>
      <c r="J1673" s="15">
        <f t="shared" si="261"/>
        <v>-5.8173356602676529E-3</v>
      </c>
      <c r="K1673" s="1">
        <f t="shared" si="262"/>
        <v>4.274905047290275E-4</v>
      </c>
      <c r="L1673" s="15">
        <f t="shared" si="263"/>
        <v>-6.2448261649966806E-3</v>
      </c>
      <c r="M1673" s="19" t="str">
        <f t="shared" si="267"/>
        <v>Compra</v>
      </c>
      <c r="N1673" s="10">
        <f t="shared" si="268"/>
        <v>-5.8173356602676529E-3</v>
      </c>
      <c r="O1673" s="5">
        <f t="shared" si="266"/>
        <v>0.47309520570179087</v>
      </c>
      <c r="P1673" s="5"/>
      <c r="Q1673" s="5"/>
      <c r="R1673" s="5"/>
    </row>
    <row r="1674" spans="1:18" x14ac:dyDescent="0.25">
      <c r="A1674" s="3">
        <v>40961</v>
      </c>
      <c r="B1674" s="1">
        <v>1717.5</v>
      </c>
      <c r="C1674" s="1">
        <v>1720</v>
      </c>
      <c r="D1674" s="1">
        <v>1707.5</v>
      </c>
      <c r="E1674" s="1">
        <v>1709</v>
      </c>
      <c r="F1674" s="10">
        <f t="shared" si="264"/>
        <v>-5.8173356602676529E-3</v>
      </c>
      <c r="G1674" s="1">
        <f t="shared" si="269"/>
        <v>-0.11364219895270669</v>
      </c>
      <c r="H1674" s="15">
        <f t="shared" si="265"/>
        <v>-1.452221899506223E-3</v>
      </c>
      <c r="I1674" s="10">
        <f t="shared" si="260"/>
        <v>-4.9490538573507825E-3</v>
      </c>
      <c r="J1674" s="15">
        <f t="shared" si="261"/>
        <v>4.681100058513854E-3</v>
      </c>
      <c r="K1674" s="1">
        <f t="shared" si="262"/>
        <v>7.0151749552538974E-5</v>
      </c>
      <c r="L1674" s="15">
        <f t="shared" si="263"/>
        <v>4.610948308961315E-3</v>
      </c>
      <c r="M1674" s="19" t="str">
        <f t="shared" si="267"/>
        <v>Compra</v>
      </c>
      <c r="N1674" s="10">
        <f t="shared" si="268"/>
        <v>4.681100058513854E-3</v>
      </c>
      <c r="O1674" s="5">
        <f t="shared" si="266"/>
        <v>0.47777630576030472</v>
      </c>
      <c r="P1674" s="5"/>
      <c r="Q1674" s="5"/>
      <c r="R1674" s="5"/>
    </row>
    <row r="1675" spans="1:18" x14ac:dyDescent="0.25">
      <c r="A1675" s="3">
        <v>40962</v>
      </c>
      <c r="B1675" s="1">
        <v>1702</v>
      </c>
      <c r="C1675" s="1">
        <v>1717</v>
      </c>
      <c r="D1675" s="1">
        <v>1700</v>
      </c>
      <c r="E1675" s="1">
        <v>1717</v>
      </c>
      <c r="F1675" s="10">
        <f t="shared" si="264"/>
        <v>4.681100058513854E-3</v>
      </c>
      <c r="G1675" s="1">
        <f t="shared" si="269"/>
        <v>-0.26522246501982943</v>
      </c>
      <c r="H1675" s="15">
        <f t="shared" si="265"/>
        <v>-5.8173356602676529E-3</v>
      </c>
      <c r="I1675" s="10">
        <f t="shared" si="260"/>
        <v>8.8131609870740757E-3</v>
      </c>
      <c r="J1675" s="15">
        <f t="shared" si="261"/>
        <v>-3.4944670937682165E-3</v>
      </c>
      <c r="K1675" s="1">
        <f t="shared" si="262"/>
        <v>1.4273644310036326E-4</v>
      </c>
      <c r="L1675" s="15">
        <f t="shared" si="263"/>
        <v>-3.6372035368685799E-3</v>
      </c>
      <c r="M1675" s="19" t="str">
        <f t="shared" si="267"/>
        <v>Compra</v>
      </c>
      <c r="N1675" s="10">
        <f t="shared" si="268"/>
        <v>-3.4944670937682165E-3</v>
      </c>
      <c r="O1675" s="5">
        <f t="shared" si="266"/>
        <v>0.4742818386665365</v>
      </c>
      <c r="P1675" s="5"/>
      <c r="Q1675" s="5"/>
      <c r="R1675" s="5"/>
    </row>
    <row r="1676" spans="1:18" x14ac:dyDescent="0.25">
      <c r="A1676" s="3">
        <v>40963</v>
      </c>
      <c r="B1676" s="1">
        <v>1713</v>
      </c>
      <c r="C1676" s="1">
        <v>1713.5</v>
      </c>
      <c r="D1676" s="1">
        <v>1703.5</v>
      </c>
      <c r="E1676" s="1">
        <v>1711</v>
      </c>
      <c r="F1676" s="10">
        <f t="shared" si="264"/>
        <v>-3.4944670937682165E-3</v>
      </c>
      <c r="G1676" s="1">
        <f t="shared" si="269"/>
        <v>-0.54170618093004641</v>
      </c>
      <c r="H1676" s="15">
        <f t="shared" si="265"/>
        <v>4.681100058513854E-3</v>
      </c>
      <c r="I1676" s="10">
        <f t="shared" si="260"/>
        <v>-1.1675423234092097E-3</v>
      </c>
      <c r="J1676" s="15">
        <f t="shared" si="261"/>
        <v>-2.0455873758036258E-3</v>
      </c>
      <c r="K1676" s="1">
        <f t="shared" si="262"/>
        <v>-5.1758766472740703E-4</v>
      </c>
      <c r="L1676" s="15">
        <f t="shared" si="263"/>
        <v>-1.5279997110762187E-3</v>
      </c>
      <c r="M1676" s="19" t="str">
        <f t="shared" si="267"/>
        <v>Compra</v>
      </c>
      <c r="N1676" s="10">
        <f t="shared" si="268"/>
        <v>-2.0455873758036258E-3</v>
      </c>
      <c r="O1676" s="5">
        <f t="shared" si="266"/>
        <v>0.47223625129073288</v>
      </c>
      <c r="P1676" s="5"/>
      <c r="Q1676" s="5"/>
      <c r="R1676" s="5"/>
    </row>
    <row r="1677" spans="1:18" x14ac:dyDescent="0.25">
      <c r="A1677" s="3">
        <v>40966</v>
      </c>
      <c r="B1677" s="1">
        <v>1716</v>
      </c>
      <c r="C1677" s="1">
        <v>1717</v>
      </c>
      <c r="D1677" s="1">
        <v>1704.5</v>
      </c>
      <c r="E1677" s="1">
        <v>1707.5</v>
      </c>
      <c r="F1677" s="10">
        <f t="shared" si="264"/>
        <v>-2.0455873758036258E-3</v>
      </c>
      <c r="G1677" s="1">
        <f t="shared" si="269"/>
        <v>-0.47743929800383866</v>
      </c>
      <c r="H1677" s="15">
        <f t="shared" si="265"/>
        <v>-3.4944670937682165E-3</v>
      </c>
      <c r="I1677" s="10">
        <f t="shared" si="260"/>
        <v>-4.9533799533799661E-3</v>
      </c>
      <c r="J1677" s="15">
        <f t="shared" si="261"/>
        <v>-6.1493411420204813E-3</v>
      </c>
      <c r="K1677" s="1">
        <f t="shared" si="262"/>
        <v>2.8195158657667429E-4</v>
      </c>
      <c r="L1677" s="15">
        <f t="shared" si="263"/>
        <v>-6.4312927285971556E-3</v>
      </c>
      <c r="M1677" s="19" t="str">
        <f t="shared" si="267"/>
        <v>Compra</v>
      </c>
      <c r="N1677" s="10">
        <f t="shared" si="268"/>
        <v>-6.1493411420204813E-3</v>
      </c>
      <c r="O1677" s="5">
        <f t="shared" si="266"/>
        <v>0.4660869101487124</v>
      </c>
      <c r="P1677" s="5"/>
      <c r="Q1677" s="5"/>
      <c r="R1677" s="5"/>
    </row>
    <row r="1678" spans="1:18" x14ac:dyDescent="0.25">
      <c r="A1678" s="3">
        <v>40967</v>
      </c>
      <c r="B1678" s="1">
        <v>1704.5</v>
      </c>
      <c r="C1678" s="1">
        <v>1706</v>
      </c>
      <c r="D1678" s="1">
        <v>1696</v>
      </c>
      <c r="E1678" s="1">
        <v>1697</v>
      </c>
      <c r="F1678" s="10">
        <f t="shared" si="264"/>
        <v>-6.1493411420204813E-3</v>
      </c>
      <c r="G1678" s="1">
        <f t="shared" si="269"/>
        <v>-0.59407460699637704</v>
      </c>
      <c r="H1678" s="15">
        <f t="shared" si="265"/>
        <v>-2.0455873758036258E-3</v>
      </c>
      <c r="I1678" s="10">
        <f t="shared" si="260"/>
        <v>-4.4001173364622836E-3</v>
      </c>
      <c r="J1678" s="15">
        <f t="shared" si="261"/>
        <v>7.0713022981732099E-3</v>
      </c>
      <c r="K1678" s="1">
        <f t="shared" si="262"/>
        <v>1.5250040144243948E-4</v>
      </c>
      <c r="L1678" s="15">
        <f t="shared" si="263"/>
        <v>6.91880189673077E-3</v>
      </c>
      <c r="M1678" s="19" t="str">
        <f t="shared" si="267"/>
        <v>Compra</v>
      </c>
      <c r="N1678" s="10">
        <f t="shared" si="268"/>
        <v>7.0713022981732099E-3</v>
      </c>
      <c r="O1678" s="5">
        <f t="shared" si="266"/>
        <v>0.47315821244688561</v>
      </c>
      <c r="P1678" s="5"/>
      <c r="Q1678" s="5"/>
      <c r="R1678" s="5"/>
    </row>
    <row r="1679" spans="1:18" x14ac:dyDescent="0.25">
      <c r="A1679" s="3">
        <v>40968</v>
      </c>
      <c r="B1679" s="1">
        <v>1691</v>
      </c>
      <c r="C1679" s="1">
        <v>1715</v>
      </c>
      <c r="D1679" s="1">
        <v>1691</v>
      </c>
      <c r="E1679" s="1">
        <v>1709</v>
      </c>
      <c r="F1679" s="10">
        <f t="shared" si="264"/>
        <v>7.0713022981732099E-3</v>
      </c>
      <c r="G1679" s="1">
        <f t="shared" si="269"/>
        <v>-0.87179116211213026</v>
      </c>
      <c r="H1679" s="15">
        <f t="shared" si="265"/>
        <v>-6.1493411420204813E-3</v>
      </c>
      <c r="I1679" s="10">
        <f t="shared" si="260"/>
        <v>1.0644589000591287E-2</v>
      </c>
      <c r="J1679" s="15">
        <f t="shared" si="261"/>
        <v>1.0239906377998764E-2</v>
      </c>
      <c r="K1679" s="1">
        <f t="shared" si="262"/>
        <v>1.8339464580675939E-4</v>
      </c>
      <c r="L1679" s="15">
        <f t="shared" si="263"/>
        <v>1.0056511732192006E-2</v>
      </c>
      <c r="M1679" s="19" t="str">
        <f t="shared" si="267"/>
        <v>Compra</v>
      </c>
      <c r="N1679" s="10">
        <f t="shared" si="268"/>
        <v>1.0239906377998764E-2</v>
      </c>
      <c r="O1679" s="5">
        <f t="shared" si="266"/>
        <v>0.48339811882488437</v>
      </c>
      <c r="P1679" s="5"/>
      <c r="Q1679" s="5"/>
      <c r="R1679" s="5"/>
    </row>
    <row r="1680" spans="1:18" x14ac:dyDescent="0.25">
      <c r="A1680" s="3">
        <v>40969</v>
      </c>
      <c r="B1680" s="1">
        <v>1727.5</v>
      </c>
      <c r="C1680" s="1">
        <v>1739.5</v>
      </c>
      <c r="D1680" s="1">
        <v>1724</v>
      </c>
      <c r="E1680" s="1">
        <v>1726.5</v>
      </c>
      <c r="F1680" s="10">
        <f t="shared" si="264"/>
        <v>1.0239906377998764E-2</v>
      </c>
      <c r="G1680" s="1">
        <f t="shared" si="269"/>
        <v>0.25549252874276285</v>
      </c>
      <c r="H1680" s="15">
        <f t="shared" si="265"/>
        <v>7.0713022981732099E-3</v>
      </c>
      <c r="I1680" s="10">
        <f t="shared" si="260"/>
        <v>-5.7887120115773794E-4</v>
      </c>
      <c r="J1680" s="15">
        <f t="shared" si="261"/>
        <v>9.5569070373588971E-3</v>
      </c>
      <c r="K1680" s="1">
        <f t="shared" si="262"/>
        <v>-8.1264041979727843E-4</v>
      </c>
      <c r="L1680" s="15">
        <f t="shared" si="263"/>
        <v>1.0369547457156176E-2</v>
      </c>
      <c r="M1680" s="19" t="str">
        <f t="shared" si="267"/>
        <v>Venda</v>
      </c>
      <c r="N1680" s="10">
        <f t="shared" si="268"/>
        <v>-9.5569070373588971E-3</v>
      </c>
      <c r="O1680" s="5">
        <f t="shared" si="266"/>
        <v>0.47384121178752547</v>
      </c>
      <c r="P1680" s="5"/>
      <c r="Q1680" s="5"/>
      <c r="R1680" s="5"/>
    </row>
    <row r="1681" spans="1:18" x14ac:dyDescent="0.25">
      <c r="A1681" s="3">
        <v>40970</v>
      </c>
      <c r="B1681" s="1">
        <v>1735.5</v>
      </c>
      <c r="C1681" s="1">
        <v>1746</v>
      </c>
      <c r="D1681" s="1">
        <v>1731</v>
      </c>
      <c r="E1681" s="1">
        <v>1743</v>
      </c>
      <c r="F1681" s="10">
        <f t="shared" si="264"/>
        <v>9.5569070373588971E-3</v>
      </c>
      <c r="G1681" s="1">
        <f t="shared" si="269"/>
        <v>0.61908957037617685</v>
      </c>
      <c r="H1681" s="15">
        <f t="shared" si="265"/>
        <v>1.0239906377998764E-2</v>
      </c>
      <c r="I1681" s="10">
        <f t="shared" si="260"/>
        <v>4.321521175453702E-3</v>
      </c>
      <c r="J1681" s="15">
        <f t="shared" si="261"/>
        <v>5.7372346528972162E-3</v>
      </c>
      <c r="K1681" s="1">
        <f t="shared" si="262"/>
        <v>-1.2382105273824817E-3</v>
      </c>
      <c r="L1681" s="15">
        <f t="shared" si="263"/>
        <v>6.9754451802796977E-3</v>
      </c>
      <c r="M1681" s="19" t="str">
        <f t="shared" si="267"/>
        <v>Venda</v>
      </c>
      <c r="N1681" s="10">
        <f t="shared" si="268"/>
        <v>-5.7372346528972162E-3</v>
      </c>
      <c r="O1681" s="5">
        <f t="shared" si="266"/>
        <v>0.46810397713462826</v>
      </c>
      <c r="P1681" s="5"/>
      <c r="Q1681" s="5"/>
      <c r="R1681" s="5"/>
    </row>
    <row r="1682" spans="1:18" x14ac:dyDescent="0.25">
      <c r="A1682" s="3">
        <v>40973</v>
      </c>
      <c r="B1682" s="1">
        <v>1747.5</v>
      </c>
      <c r="C1682" s="1">
        <v>1753</v>
      </c>
      <c r="D1682" s="1">
        <v>1737.5</v>
      </c>
      <c r="E1682" s="1">
        <v>1753</v>
      </c>
      <c r="F1682" s="10">
        <f t="shared" si="264"/>
        <v>5.7372346528972162E-3</v>
      </c>
      <c r="G1682" s="1">
        <f t="shared" si="269"/>
        <v>0.43667214356175948</v>
      </c>
      <c r="H1682" s="15">
        <f t="shared" si="265"/>
        <v>9.5569070373588971E-3</v>
      </c>
      <c r="I1682" s="10">
        <f t="shared" si="260"/>
        <v>3.147353361945715E-3</v>
      </c>
      <c r="J1682" s="15">
        <f t="shared" si="261"/>
        <v>9.6976611523102996E-3</v>
      </c>
      <c r="K1682" s="1">
        <f t="shared" si="262"/>
        <v>-1.1343375857289144E-3</v>
      </c>
      <c r="L1682" s="15">
        <f t="shared" si="263"/>
        <v>1.0831998738039214E-2</v>
      </c>
      <c r="M1682" s="19" t="str">
        <f t="shared" si="267"/>
        <v>Compra</v>
      </c>
      <c r="N1682" s="10">
        <f t="shared" si="268"/>
        <v>9.6976611523102996E-3</v>
      </c>
      <c r="O1682" s="5">
        <f t="shared" si="266"/>
        <v>0.47780163828693856</v>
      </c>
      <c r="P1682" s="5"/>
      <c r="Q1682" s="5"/>
      <c r="R1682" s="5"/>
    </row>
    <row r="1683" spans="1:18" x14ac:dyDescent="0.25">
      <c r="A1683" s="3">
        <v>40974</v>
      </c>
      <c r="B1683" s="1">
        <v>1759</v>
      </c>
      <c r="C1683" s="1">
        <v>1774.5</v>
      </c>
      <c r="D1683" s="1">
        <v>1756</v>
      </c>
      <c r="E1683" s="1">
        <v>1770</v>
      </c>
      <c r="F1683" s="10">
        <f t="shared" si="264"/>
        <v>9.6976611523102996E-3</v>
      </c>
      <c r="G1683" s="1">
        <f t="shared" si="269"/>
        <v>7.585445309719481E-2</v>
      </c>
      <c r="H1683" s="15">
        <f t="shared" si="265"/>
        <v>5.7372346528972162E-3</v>
      </c>
      <c r="I1683" s="10">
        <f t="shared" si="260"/>
        <v>6.2535531552019297E-3</v>
      </c>
      <c r="J1683" s="15">
        <f t="shared" si="261"/>
        <v>4.5197740112994378E-3</v>
      </c>
      <c r="K1683" s="1">
        <f t="shared" si="262"/>
        <v>-8.4019491923147864E-4</v>
      </c>
      <c r="L1683" s="15">
        <f t="shared" si="263"/>
        <v>5.3599689305309168E-3</v>
      </c>
      <c r="M1683" s="19" t="str">
        <f t="shared" si="267"/>
        <v>Venda</v>
      </c>
      <c r="N1683" s="10">
        <f t="shared" si="268"/>
        <v>-4.5197740112994378E-3</v>
      </c>
      <c r="O1683" s="5">
        <f t="shared" si="266"/>
        <v>0.47328186427563912</v>
      </c>
      <c r="P1683" s="5"/>
      <c r="Q1683" s="5"/>
      <c r="R1683" s="5"/>
    </row>
    <row r="1684" spans="1:18" x14ac:dyDescent="0.25">
      <c r="A1684" s="3">
        <v>40975</v>
      </c>
      <c r="B1684" s="1">
        <v>1771.5</v>
      </c>
      <c r="C1684" s="1">
        <v>1785</v>
      </c>
      <c r="D1684" s="1">
        <v>1770</v>
      </c>
      <c r="E1684" s="1">
        <v>1778</v>
      </c>
      <c r="F1684" s="10">
        <f t="shared" si="264"/>
        <v>4.5197740112994378E-3</v>
      </c>
      <c r="G1684" s="1">
        <f t="shared" si="269"/>
        <v>-0.7708078250044782</v>
      </c>
      <c r="H1684" s="15">
        <f t="shared" si="265"/>
        <v>9.6976611523102996E-3</v>
      </c>
      <c r="I1684" s="10">
        <f t="shared" si="260"/>
        <v>3.6692068868191541E-3</v>
      </c>
      <c r="J1684" s="15">
        <f t="shared" si="261"/>
        <v>-3.3745781777277939E-3</v>
      </c>
      <c r="K1684" s="1">
        <f t="shared" si="262"/>
        <v>-1.0502025326241517E-3</v>
      </c>
      <c r="L1684" s="15">
        <f t="shared" si="263"/>
        <v>-2.3243756451036424E-3</v>
      </c>
      <c r="M1684" s="19" t="str">
        <f t="shared" si="267"/>
        <v>Compra</v>
      </c>
      <c r="N1684" s="10">
        <f t="shared" si="268"/>
        <v>-3.3745781777277939E-3</v>
      </c>
      <c r="O1684" s="5">
        <f t="shared" si="266"/>
        <v>0.46990728609791133</v>
      </c>
      <c r="P1684" s="5"/>
      <c r="Q1684" s="5"/>
      <c r="R1684" s="5"/>
    </row>
    <row r="1685" spans="1:18" x14ac:dyDescent="0.25">
      <c r="A1685" s="3">
        <v>40976</v>
      </c>
      <c r="B1685" s="1">
        <v>1771</v>
      </c>
      <c r="C1685" s="1">
        <v>1791.5</v>
      </c>
      <c r="D1685" s="1">
        <v>1765.5</v>
      </c>
      <c r="E1685" s="1">
        <v>1772</v>
      </c>
      <c r="F1685" s="10">
        <f t="shared" si="264"/>
        <v>-3.3745781777277939E-3</v>
      </c>
      <c r="G1685" s="1">
        <f t="shared" si="269"/>
        <v>1.0569620413671434</v>
      </c>
      <c r="H1685" s="15">
        <f t="shared" si="265"/>
        <v>4.5197740112994378E-3</v>
      </c>
      <c r="I1685" s="10">
        <f t="shared" si="260"/>
        <v>5.6465273856587395E-4</v>
      </c>
      <c r="J1685" s="15">
        <f t="shared" si="261"/>
        <v>1.5801354401805856E-2</v>
      </c>
      <c r="K1685" s="1">
        <f t="shared" si="262"/>
        <v>-6.8813658126801484E-4</v>
      </c>
      <c r="L1685" s="15">
        <f t="shared" si="263"/>
        <v>1.6489490983073871E-2</v>
      </c>
      <c r="M1685" s="19" t="str">
        <f t="shared" si="267"/>
        <v>Compra</v>
      </c>
      <c r="N1685" s="10">
        <f t="shared" si="268"/>
        <v>1.5801354401805856E-2</v>
      </c>
      <c r="O1685" s="5">
        <f t="shared" si="266"/>
        <v>0.48570864049971718</v>
      </c>
      <c r="P1685" s="5"/>
      <c r="Q1685" s="5"/>
      <c r="R1685" s="5"/>
    </row>
    <row r="1686" spans="1:18" x14ac:dyDescent="0.25">
      <c r="A1686" s="3">
        <v>40977</v>
      </c>
      <c r="B1686" s="1">
        <v>1779.5</v>
      </c>
      <c r="C1686" s="1">
        <v>1805</v>
      </c>
      <c r="D1686" s="1">
        <v>1773.5</v>
      </c>
      <c r="E1686" s="1">
        <v>1800</v>
      </c>
      <c r="F1686" s="10">
        <f t="shared" si="264"/>
        <v>1.5801354401805856E-2</v>
      </c>
      <c r="G1686" s="1">
        <f t="shared" si="269"/>
        <v>-0.73620815333979661</v>
      </c>
      <c r="H1686" s="15">
        <f t="shared" si="265"/>
        <v>-3.3745781777277939E-3</v>
      </c>
      <c r="I1686" s="10">
        <f t="shared" si="260"/>
        <v>1.152008991289688E-2</v>
      </c>
      <c r="J1686" s="15">
        <f t="shared" si="261"/>
        <v>4.4444444444444731E-3</v>
      </c>
      <c r="K1686" s="1">
        <f t="shared" si="262"/>
        <v>-9.2515883862062632E-5</v>
      </c>
      <c r="L1686" s="15">
        <f t="shared" si="263"/>
        <v>4.5369603283065361E-3</v>
      </c>
      <c r="M1686" s="19" t="str">
        <f t="shared" si="267"/>
        <v>Venda</v>
      </c>
      <c r="N1686" s="10">
        <f t="shared" si="268"/>
        <v>-4.4444444444444731E-3</v>
      </c>
      <c r="O1686" s="5">
        <f t="shared" si="266"/>
        <v>0.48126419605527271</v>
      </c>
      <c r="P1686" s="5"/>
      <c r="Q1686" s="5"/>
      <c r="R1686" s="5"/>
    </row>
    <row r="1687" spans="1:18" x14ac:dyDescent="0.25">
      <c r="A1687" s="3">
        <v>40980</v>
      </c>
      <c r="B1687" s="1">
        <v>1810</v>
      </c>
      <c r="C1687" s="1">
        <v>1843</v>
      </c>
      <c r="D1687" s="1">
        <v>1807</v>
      </c>
      <c r="E1687" s="1">
        <v>1808</v>
      </c>
      <c r="F1687" s="10">
        <f t="shared" si="264"/>
        <v>4.4444444444444731E-3</v>
      </c>
      <c r="G1687" s="1">
        <f t="shared" si="269"/>
        <v>-0.50424264611875624</v>
      </c>
      <c r="H1687" s="15">
        <f t="shared" si="265"/>
        <v>1.5801354401805856E-2</v>
      </c>
      <c r="I1687" s="10">
        <f t="shared" si="260"/>
        <v>-1.1049723756906271E-3</v>
      </c>
      <c r="J1687" s="15">
        <f t="shared" si="261"/>
        <v>-2.7654867256636795E-3</v>
      </c>
      <c r="K1687" s="1">
        <f t="shared" si="262"/>
        <v>-1.4967675116160698E-3</v>
      </c>
      <c r="L1687" s="15">
        <f t="shared" si="263"/>
        <v>-1.2687192140476097E-3</v>
      </c>
      <c r="M1687" s="19" t="str">
        <f t="shared" si="267"/>
        <v>Compra</v>
      </c>
      <c r="N1687" s="10">
        <f t="shared" si="268"/>
        <v>-2.7654867256636795E-3</v>
      </c>
      <c r="O1687" s="5">
        <f t="shared" si="266"/>
        <v>0.47849870932960903</v>
      </c>
      <c r="P1687" s="5"/>
      <c r="Q1687" s="5"/>
      <c r="R1687" s="5"/>
    </row>
    <row r="1688" spans="1:18" x14ac:dyDescent="0.25">
      <c r="A1688" s="3">
        <v>40981</v>
      </c>
      <c r="B1688" s="1">
        <v>1808</v>
      </c>
      <c r="C1688" s="1">
        <v>1836</v>
      </c>
      <c r="D1688" s="1">
        <v>1800</v>
      </c>
      <c r="E1688" s="1">
        <v>1803</v>
      </c>
      <c r="F1688" s="10">
        <f t="shared" si="264"/>
        <v>-2.7654867256636795E-3</v>
      </c>
      <c r="G1688" s="1">
        <f t="shared" si="269"/>
        <v>-0.40899479973513658</v>
      </c>
      <c r="H1688" s="15">
        <f t="shared" si="265"/>
        <v>4.4444444444444731E-3</v>
      </c>
      <c r="I1688" s="10">
        <f t="shared" si="260"/>
        <v>-2.7654867256636795E-3</v>
      </c>
      <c r="J1688" s="15">
        <f t="shared" si="261"/>
        <v>3.8824181919023815E-3</v>
      </c>
      <c r="K1688" s="1">
        <f t="shared" si="262"/>
        <v>-4.712380575970825E-4</v>
      </c>
      <c r="L1688" s="15">
        <f t="shared" si="263"/>
        <v>4.3536562494994636E-3</v>
      </c>
      <c r="M1688" s="19" t="str">
        <f t="shared" si="267"/>
        <v>Compra</v>
      </c>
      <c r="N1688" s="10">
        <f t="shared" si="268"/>
        <v>3.8824181919023815E-3</v>
      </c>
      <c r="O1688" s="5">
        <f t="shared" si="266"/>
        <v>0.48238112752151141</v>
      </c>
      <c r="P1688" s="5"/>
      <c r="Q1688" s="5"/>
      <c r="R1688" s="5"/>
    </row>
    <row r="1689" spans="1:18" x14ac:dyDescent="0.25">
      <c r="A1689" s="3">
        <v>40982</v>
      </c>
      <c r="B1689" s="1">
        <v>1809</v>
      </c>
      <c r="C1689" s="1">
        <v>1833.5</v>
      </c>
      <c r="D1689" s="1">
        <v>1806.5</v>
      </c>
      <c r="E1689" s="1">
        <v>1810</v>
      </c>
      <c r="F1689" s="10">
        <f t="shared" si="264"/>
        <v>3.8824181919023815E-3</v>
      </c>
      <c r="G1689" s="1">
        <f t="shared" si="269"/>
        <v>-0.36900151932375591</v>
      </c>
      <c r="H1689" s="15">
        <f t="shared" si="265"/>
        <v>-2.7654867256636795E-3</v>
      </c>
      <c r="I1689" s="10">
        <f t="shared" si="260"/>
        <v>5.5279159756782548E-4</v>
      </c>
      <c r="J1689" s="15">
        <f t="shared" si="261"/>
        <v>-1.6574585635359407E-3</v>
      </c>
      <c r="K1689" s="1">
        <f t="shared" si="262"/>
        <v>7.8873210586235788E-5</v>
      </c>
      <c r="L1689" s="15">
        <f t="shared" si="263"/>
        <v>-1.7363317741221765E-3</v>
      </c>
      <c r="M1689" s="19" t="str">
        <f t="shared" si="267"/>
        <v>Compra</v>
      </c>
      <c r="N1689" s="10">
        <f t="shared" si="268"/>
        <v>-1.6574585635359407E-3</v>
      </c>
      <c r="O1689" s="5">
        <f t="shared" si="266"/>
        <v>0.48072366895797547</v>
      </c>
      <c r="P1689" s="5"/>
      <c r="Q1689" s="5"/>
      <c r="R1689" s="5"/>
    </row>
    <row r="1690" spans="1:18" x14ac:dyDescent="0.25">
      <c r="A1690" s="3">
        <v>40983</v>
      </c>
      <c r="B1690" s="1">
        <v>1801.5</v>
      </c>
      <c r="C1690" s="1">
        <v>1819</v>
      </c>
      <c r="D1690" s="1">
        <v>1796.5</v>
      </c>
      <c r="E1690" s="1">
        <v>1807</v>
      </c>
      <c r="F1690" s="10">
        <f t="shared" si="264"/>
        <v>-1.6574585635359407E-3</v>
      </c>
      <c r="G1690" s="1">
        <f t="shared" si="269"/>
        <v>-0.34941051871957757</v>
      </c>
      <c r="H1690" s="15">
        <f t="shared" si="265"/>
        <v>3.8824181919023815E-3</v>
      </c>
      <c r="I1690" s="10">
        <f t="shared" si="260"/>
        <v>3.0530113794060565E-3</v>
      </c>
      <c r="J1690" s="15">
        <f t="shared" si="261"/>
        <v>1.6602102933038765E-3</v>
      </c>
      <c r="K1690" s="1">
        <f t="shared" si="262"/>
        <v>-5.6414388998369451E-4</v>
      </c>
      <c r="L1690" s="15">
        <f t="shared" si="263"/>
        <v>2.2243541832875709E-3</v>
      </c>
      <c r="M1690" s="19" t="str">
        <f t="shared" si="267"/>
        <v>Compra</v>
      </c>
      <c r="N1690" s="10">
        <f t="shared" si="268"/>
        <v>1.6602102933038765E-3</v>
      </c>
      <c r="O1690" s="5">
        <f t="shared" si="266"/>
        <v>0.48238387925127935</v>
      </c>
      <c r="P1690" s="5"/>
      <c r="Q1690" s="5"/>
      <c r="R1690" s="5"/>
    </row>
    <row r="1691" spans="1:18" x14ac:dyDescent="0.25">
      <c r="A1691" s="3">
        <v>40984</v>
      </c>
      <c r="B1691" s="1">
        <v>1806</v>
      </c>
      <c r="C1691" s="1">
        <v>1813</v>
      </c>
      <c r="D1691" s="1">
        <v>1804</v>
      </c>
      <c r="E1691" s="1">
        <v>1810</v>
      </c>
      <c r="F1691" s="10">
        <f t="shared" si="264"/>
        <v>1.6602102933038765E-3</v>
      </c>
      <c r="G1691" s="1">
        <f t="shared" si="269"/>
        <v>7.4041920592088306E-2</v>
      </c>
      <c r="H1691" s="15">
        <f t="shared" si="265"/>
        <v>-1.6574585635359407E-3</v>
      </c>
      <c r="I1691" s="10">
        <f t="shared" si="260"/>
        <v>2.2148394241416902E-3</v>
      </c>
      <c r="J1691" s="15">
        <f t="shared" si="261"/>
        <v>8.8397790055247949E-3</v>
      </c>
      <c r="K1691" s="1">
        <f t="shared" si="262"/>
        <v>-9.7179051709244199E-5</v>
      </c>
      <c r="L1691" s="15">
        <f t="shared" si="263"/>
        <v>8.9369580572340387E-3</v>
      </c>
      <c r="M1691" s="19" t="str">
        <f t="shared" si="267"/>
        <v>Venda</v>
      </c>
      <c r="N1691" s="10">
        <f t="shared" si="268"/>
        <v>-8.8397790055247949E-3</v>
      </c>
      <c r="O1691" s="5">
        <f t="shared" si="266"/>
        <v>0.47354410024575455</v>
      </c>
      <c r="P1691" s="5"/>
      <c r="Q1691" s="5"/>
      <c r="R1691" s="5"/>
    </row>
    <row r="1692" spans="1:18" x14ac:dyDescent="0.25">
      <c r="A1692" s="3">
        <v>40987</v>
      </c>
      <c r="B1692" s="1">
        <v>1810.5</v>
      </c>
      <c r="C1692" s="1">
        <v>1828</v>
      </c>
      <c r="D1692" s="1">
        <v>1809.5</v>
      </c>
      <c r="E1692" s="1">
        <v>1826</v>
      </c>
      <c r="F1692" s="10">
        <f t="shared" si="264"/>
        <v>8.8397790055247949E-3</v>
      </c>
      <c r="G1692" s="1">
        <f t="shared" si="269"/>
        <v>-0.68496473027022886</v>
      </c>
      <c r="H1692" s="15">
        <f t="shared" si="265"/>
        <v>1.6602102933038765E-3</v>
      </c>
      <c r="I1692" s="10">
        <f t="shared" si="260"/>
        <v>8.5611709472521724E-3</v>
      </c>
      <c r="J1692" s="15">
        <f t="shared" si="261"/>
        <v>-2.7382256297918683E-3</v>
      </c>
      <c r="K1692" s="1">
        <f t="shared" si="262"/>
        <v>-4.687093362749869E-4</v>
      </c>
      <c r="L1692" s="15">
        <f t="shared" si="263"/>
        <v>-2.2695162935168814E-3</v>
      </c>
      <c r="M1692" s="19" t="str">
        <f t="shared" si="267"/>
        <v>Venda</v>
      </c>
      <c r="N1692" s="10">
        <f t="shared" si="268"/>
        <v>2.7382256297918683E-3</v>
      </c>
      <c r="O1692" s="5">
        <f t="shared" si="266"/>
        <v>0.47628232587554642</v>
      </c>
      <c r="P1692" s="5"/>
      <c r="Q1692" s="5"/>
      <c r="R1692" s="5"/>
    </row>
    <row r="1693" spans="1:18" x14ac:dyDescent="0.25">
      <c r="A1693" s="3">
        <v>40988</v>
      </c>
      <c r="B1693" s="1">
        <v>1836</v>
      </c>
      <c r="C1693" s="1">
        <v>1842</v>
      </c>
      <c r="D1693" s="1">
        <v>1820.5</v>
      </c>
      <c r="E1693" s="1">
        <v>1821</v>
      </c>
      <c r="F1693" s="10">
        <f t="shared" si="264"/>
        <v>-2.7382256297918683E-3</v>
      </c>
      <c r="G1693" s="1">
        <f t="shared" si="269"/>
        <v>-0.57028139883691509</v>
      </c>
      <c r="H1693" s="15">
        <f t="shared" si="265"/>
        <v>8.8397790055247949E-3</v>
      </c>
      <c r="I1693" s="10">
        <f t="shared" si="260"/>
        <v>-8.1699346405228468E-3</v>
      </c>
      <c r="J1693" s="15">
        <f t="shared" si="261"/>
        <v>1.3728720483250356E-3</v>
      </c>
      <c r="K1693" s="1">
        <f t="shared" si="262"/>
        <v>-7.1477452541723527E-4</v>
      </c>
      <c r="L1693" s="15">
        <f t="shared" si="263"/>
        <v>2.087646573742271E-3</v>
      </c>
      <c r="M1693" s="19" t="str">
        <f t="shared" si="267"/>
        <v>Compra</v>
      </c>
      <c r="N1693" s="10">
        <f t="shared" si="268"/>
        <v>1.3728720483250356E-3</v>
      </c>
      <c r="O1693" s="5">
        <f t="shared" si="266"/>
        <v>0.47765519792387146</v>
      </c>
      <c r="P1693" s="5"/>
      <c r="Q1693" s="5"/>
      <c r="R1693" s="5"/>
    </row>
    <row r="1694" spans="1:18" x14ac:dyDescent="0.25">
      <c r="A1694" s="3">
        <v>40989</v>
      </c>
      <c r="B1694" s="1">
        <v>1820</v>
      </c>
      <c r="C1694" s="1">
        <v>1834.5</v>
      </c>
      <c r="D1694" s="1">
        <v>1820</v>
      </c>
      <c r="E1694" s="1">
        <v>1823.5</v>
      </c>
      <c r="F1694" s="10">
        <f t="shared" si="264"/>
        <v>1.3728720483250356E-3</v>
      </c>
      <c r="G1694" s="1">
        <f t="shared" si="269"/>
        <v>-0.43364018733803783</v>
      </c>
      <c r="H1694" s="15">
        <f t="shared" si="265"/>
        <v>-2.7382256297918683E-3</v>
      </c>
      <c r="I1694" s="10">
        <f t="shared" si="260"/>
        <v>1.9230769230769162E-3</v>
      </c>
      <c r="J1694" s="15">
        <f t="shared" si="261"/>
        <v>1.0967918837401225E-3</v>
      </c>
      <c r="K1694" s="1">
        <f t="shared" si="262"/>
        <v>5.009219468818122E-5</v>
      </c>
      <c r="L1694" s="15">
        <f t="shared" si="263"/>
        <v>1.0466996890519413E-3</v>
      </c>
      <c r="M1694" s="19" t="str">
        <f t="shared" si="267"/>
        <v>Compra</v>
      </c>
      <c r="N1694" s="10">
        <f t="shared" si="268"/>
        <v>1.0967918837401225E-3</v>
      </c>
      <c r="O1694" s="5">
        <f t="shared" si="266"/>
        <v>0.47875198980761158</v>
      </c>
      <c r="P1694" s="5"/>
      <c r="Q1694" s="5"/>
      <c r="R1694" s="5"/>
    </row>
    <row r="1695" spans="1:18" x14ac:dyDescent="0.25">
      <c r="A1695" s="3">
        <v>40990</v>
      </c>
      <c r="B1695" s="1">
        <v>1835.5</v>
      </c>
      <c r="C1695" s="1">
        <v>1836</v>
      </c>
      <c r="D1695" s="1">
        <v>1822</v>
      </c>
      <c r="E1695" s="1">
        <v>1825.5</v>
      </c>
      <c r="F1695" s="10">
        <f t="shared" si="264"/>
        <v>1.0967918837401225E-3</v>
      </c>
      <c r="G1695" s="1">
        <f t="shared" si="269"/>
        <v>-0.36452604600435212</v>
      </c>
      <c r="H1695" s="15">
        <f t="shared" si="265"/>
        <v>1.3728720483250356E-3</v>
      </c>
      <c r="I1695" s="10">
        <f t="shared" si="260"/>
        <v>-5.4481067828929808E-3</v>
      </c>
      <c r="J1695" s="15">
        <f t="shared" si="261"/>
        <v>-6.2996439331689524E-3</v>
      </c>
      <c r="K1695" s="1">
        <f t="shared" si="262"/>
        <v>-1.4305306854374647E-4</v>
      </c>
      <c r="L1695" s="15">
        <f t="shared" si="263"/>
        <v>-6.1565908646252056E-3</v>
      </c>
      <c r="M1695" s="19" t="str">
        <f t="shared" si="267"/>
        <v>Compra</v>
      </c>
      <c r="N1695" s="10">
        <f t="shared" si="268"/>
        <v>-6.2996439331689524E-3</v>
      </c>
      <c r="O1695" s="5">
        <f t="shared" si="266"/>
        <v>0.47245234587444263</v>
      </c>
      <c r="P1695" s="5"/>
      <c r="Q1695" s="5"/>
      <c r="R1695" s="5"/>
    </row>
    <row r="1696" spans="1:18" x14ac:dyDescent="0.25">
      <c r="A1696" s="3">
        <v>40991</v>
      </c>
      <c r="B1696" s="1">
        <v>1827.5</v>
      </c>
      <c r="C1696" s="1">
        <v>1828</v>
      </c>
      <c r="D1696" s="1">
        <v>1812.5</v>
      </c>
      <c r="E1696" s="1">
        <v>1814</v>
      </c>
      <c r="F1696" s="10">
        <f t="shared" si="264"/>
        <v>-6.2996439331689524E-3</v>
      </c>
      <c r="G1696" s="1">
        <f t="shared" si="269"/>
        <v>-0.33085067811983504</v>
      </c>
      <c r="H1696" s="15">
        <f t="shared" si="265"/>
        <v>1.0967918837401225E-3</v>
      </c>
      <c r="I1696" s="10">
        <f t="shared" si="260"/>
        <v>-7.3871409028727353E-3</v>
      </c>
      <c r="J1696" s="15">
        <f t="shared" si="261"/>
        <v>3.031973539139976E-3</v>
      </c>
      <c r="K1696" s="1">
        <f t="shared" si="262"/>
        <v>-7.6312309299563782E-5</v>
      </c>
      <c r="L1696" s="15">
        <f t="shared" si="263"/>
        <v>3.1082858484395397E-3</v>
      </c>
      <c r="M1696" s="19" t="str">
        <f t="shared" si="267"/>
        <v>Compra</v>
      </c>
      <c r="N1696" s="10">
        <f t="shared" si="268"/>
        <v>3.031973539139976E-3</v>
      </c>
      <c r="O1696" s="5">
        <f t="shared" si="266"/>
        <v>0.4754843194135826</v>
      </c>
      <c r="P1696" s="5"/>
      <c r="Q1696" s="5"/>
      <c r="R1696" s="5"/>
    </row>
    <row r="1697" spans="1:18" x14ac:dyDescent="0.25">
      <c r="A1697" s="3">
        <v>40994</v>
      </c>
      <c r="B1697" s="1">
        <v>1812.5</v>
      </c>
      <c r="C1697" s="1">
        <v>1822</v>
      </c>
      <c r="D1697" s="1">
        <v>1808</v>
      </c>
      <c r="E1697" s="1">
        <v>1819.5</v>
      </c>
      <c r="F1697" s="10">
        <f t="shared" si="264"/>
        <v>3.031973539139976E-3</v>
      </c>
      <c r="G1697" s="1">
        <f t="shared" si="269"/>
        <v>-0.39929074877641418</v>
      </c>
      <c r="H1697" s="15">
        <f t="shared" si="265"/>
        <v>-6.2996439331689524E-3</v>
      </c>
      <c r="I1697" s="10">
        <f t="shared" si="260"/>
        <v>3.862068965517329E-3</v>
      </c>
      <c r="J1697" s="15">
        <f t="shared" si="261"/>
        <v>2.4732069249793209E-3</v>
      </c>
      <c r="K1697" s="1">
        <f t="shared" si="262"/>
        <v>3.1346090077923592E-4</v>
      </c>
      <c r="L1697" s="15">
        <f t="shared" si="263"/>
        <v>2.1597460242000852E-3</v>
      </c>
      <c r="M1697" s="19" t="str">
        <f t="shared" si="267"/>
        <v>Compra</v>
      </c>
      <c r="N1697" s="10">
        <f t="shared" si="268"/>
        <v>2.4732069249793209E-3</v>
      </c>
      <c r="O1697" s="5">
        <f t="shared" si="266"/>
        <v>0.47795752633856192</v>
      </c>
      <c r="P1697" s="5"/>
      <c r="Q1697" s="5"/>
      <c r="R1697" s="5"/>
    </row>
    <row r="1698" spans="1:18" x14ac:dyDescent="0.25">
      <c r="A1698" s="3">
        <v>40995</v>
      </c>
      <c r="B1698" s="1">
        <v>1819.5</v>
      </c>
      <c r="C1698" s="1">
        <v>1825</v>
      </c>
      <c r="D1698" s="1">
        <v>1811.5</v>
      </c>
      <c r="E1698" s="1">
        <v>1824</v>
      </c>
      <c r="F1698" s="10">
        <f t="shared" si="264"/>
        <v>2.4732069249793209E-3</v>
      </c>
      <c r="G1698" s="1">
        <f t="shared" si="269"/>
        <v>-0.34372756469441729</v>
      </c>
      <c r="H1698" s="15">
        <f t="shared" si="265"/>
        <v>3.031973539139976E-3</v>
      </c>
      <c r="I1698" s="10">
        <f t="shared" si="260"/>
        <v>2.4732069249793209E-3</v>
      </c>
      <c r="J1698" s="15">
        <f t="shared" si="261"/>
        <v>1.3706140350877583E-3</v>
      </c>
      <c r="K1698" s="1">
        <f t="shared" si="262"/>
        <v>-4.7651102763657E-4</v>
      </c>
      <c r="L1698" s="15">
        <f t="shared" si="263"/>
        <v>1.8471250627243281E-3</v>
      </c>
      <c r="M1698" s="19" t="str">
        <f t="shared" si="267"/>
        <v>Compra</v>
      </c>
      <c r="N1698" s="10">
        <f t="shared" si="268"/>
        <v>1.3706140350877583E-3</v>
      </c>
      <c r="O1698" s="5">
        <f t="shared" si="266"/>
        <v>0.47932814037364968</v>
      </c>
      <c r="P1698" s="5"/>
      <c r="Q1698" s="5"/>
      <c r="R1698" s="5"/>
    </row>
    <row r="1699" spans="1:18" x14ac:dyDescent="0.25">
      <c r="A1699" s="3">
        <v>40996</v>
      </c>
      <c r="B1699" s="1">
        <v>1821.5</v>
      </c>
      <c r="C1699" s="1">
        <v>1829.5</v>
      </c>
      <c r="D1699" s="1">
        <v>1818</v>
      </c>
      <c r="E1699" s="1">
        <v>1826.5</v>
      </c>
      <c r="F1699" s="10">
        <f t="shared" si="264"/>
        <v>1.3706140350877583E-3</v>
      </c>
      <c r="G1699" s="1">
        <f t="shared" si="269"/>
        <v>-0.24644637356183607</v>
      </c>
      <c r="H1699" s="15">
        <f t="shared" si="265"/>
        <v>2.4732069249793209E-3</v>
      </c>
      <c r="I1699" s="10">
        <f t="shared" si="260"/>
        <v>2.7449903925336194E-3</v>
      </c>
      <c r="J1699" s="15">
        <f t="shared" si="261"/>
        <v>-3.0112236517930713E-3</v>
      </c>
      <c r="K1699" s="1">
        <f t="shared" si="262"/>
        <v>-4.42702515236037E-4</v>
      </c>
      <c r="L1699" s="15">
        <f t="shared" si="263"/>
        <v>-2.5685211365570342E-3</v>
      </c>
      <c r="M1699" s="19" t="str">
        <f t="shared" si="267"/>
        <v>Compra</v>
      </c>
      <c r="N1699" s="10">
        <f t="shared" si="268"/>
        <v>-3.0112236517930713E-3</v>
      </c>
      <c r="O1699" s="5">
        <f t="shared" si="266"/>
        <v>0.47631691672185661</v>
      </c>
      <c r="P1699" s="5"/>
      <c r="Q1699" s="5"/>
      <c r="R1699" s="5"/>
    </row>
    <row r="1700" spans="1:18" x14ac:dyDescent="0.25">
      <c r="A1700" s="3">
        <v>40997</v>
      </c>
      <c r="B1700" s="1">
        <v>1831</v>
      </c>
      <c r="C1700" s="1">
        <v>1837.5</v>
      </c>
      <c r="D1700" s="1">
        <v>1821</v>
      </c>
      <c r="E1700" s="1">
        <v>1821</v>
      </c>
      <c r="F1700" s="10">
        <f t="shared" si="264"/>
        <v>-3.0112236517930713E-3</v>
      </c>
      <c r="G1700" s="1">
        <f t="shared" si="269"/>
        <v>-0.32049213833225138</v>
      </c>
      <c r="H1700" s="15">
        <f t="shared" si="265"/>
        <v>1.3706140350877583E-3</v>
      </c>
      <c r="I1700" s="10">
        <f t="shared" si="260"/>
        <v>-5.4614964500273588E-3</v>
      </c>
      <c r="J1700" s="15">
        <f t="shared" si="261"/>
        <v>5.4914881933010307E-4</v>
      </c>
      <c r="K1700" s="1">
        <f t="shared" si="262"/>
        <v>-1.4650578369369805E-4</v>
      </c>
      <c r="L1700" s="15">
        <f t="shared" si="263"/>
        <v>6.9565460302380112E-4</v>
      </c>
      <c r="M1700" s="19" t="str">
        <f t="shared" si="267"/>
        <v>Compra</v>
      </c>
      <c r="N1700" s="10">
        <f t="shared" si="268"/>
        <v>5.4914881933010307E-4</v>
      </c>
      <c r="O1700" s="5">
        <f t="shared" si="266"/>
        <v>0.47686606554118671</v>
      </c>
      <c r="P1700" s="5"/>
      <c r="Q1700" s="5"/>
      <c r="R1700" s="5"/>
    </row>
    <row r="1701" spans="1:18" x14ac:dyDescent="0.25">
      <c r="A1701" s="3">
        <v>40998</v>
      </c>
      <c r="B1701" s="1">
        <v>1820</v>
      </c>
      <c r="C1701" s="1">
        <v>1826</v>
      </c>
      <c r="D1701" s="1">
        <v>1815.5</v>
      </c>
      <c r="E1701" s="1">
        <v>1822</v>
      </c>
      <c r="F1701" s="10">
        <f t="shared" si="264"/>
        <v>5.4914881933010307E-4</v>
      </c>
      <c r="G1701" s="1">
        <f t="shared" si="269"/>
        <v>-0.18289065903447285</v>
      </c>
      <c r="H1701" s="15">
        <f t="shared" si="265"/>
        <v>-3.0112236517930713E-3</v>
      </c>
      <c r="I1701" s="10">
        <f t="shared" si="260"/>
        <v>1.098901098901095E-3</v>
      </c>
      <c r="J1701" s="15">
        <f t="shared" si="261"/>
        <v>1.2623490669593895E-2</v>
      </c>
      <c r="K1701" s="1">
        <f t="shared" si="262"/>
        <v>7.0806424437781741E-5</v>
      </c>
      <c r="L1701" s="15">
        <f t="shared" si="263"/>
        <v>1.2552684245156114E-2</v>
      </c>
      <c r="M1701" s="19" t="str">
        <f t="shared" si="267"/>
        <v>Compra</v>
      </c>
      <c r="N1701" s="10">
        <f t="shared" si="268"/>
        <v>1.2623490669593895E-2</v>
      </c>
      <c r="O1701" s="5">
        <f t="shared" si="266"/>
        <v>0.48948955621078061</v>
      </c>
      <c r="P1701" s="5"/>
      <c r="Q1701" s="5"/>
      <c r="R1701" s="5"/>
    </row>
    <row r="1702" spans="1:18" x14ac:dyDescent="0.25">
      <c r="A1702" s="3">
        <v>41001</v>
      </c>
      <c r="B1702" s="1">
        <v>1837</v>
      </c>
      <c r="C1702" s="1">
        <v>1847.5</v>
      </c>
      <c r="D1702" s="1">
        <v>1837</v>
      </c>
      <c r="E1702" s="1">
        <v>1845</v>
      </c>
      <c r="F1702" s="10">
        <f t="shared" si="264"/>
        <v>1.2623490669593895E-2</v>
      </c>
      <c r="G1702" s="1">
        <f t="shared" si="269"/>
        <v>-1.4261832590833971E-2</v>
      </c>
      <c r="H1702" s="15">
        <f t="shared" si="265"/>
        <v>5.4914881933010307E-4</v>
      </c>
      <c r="I1702" s="10">
        <f t="shared" si="260"/>
        <v>4.354926510615087E-3</v>
      </c>
      <c r="J1702" s="15">
        <f t="shared" si="261"/>
        <v>-4.8780487804878092E-3</v>
      </c>
      <c r="K1702" s="1">
        <f t="shared" si="262"/>
        <v>-3.3287595113401644E-4</v>
      </c>
      <c r="L1702" s="15">
        <f t="shared" si="263"/>
        <v>-4.5451728293537923E-3</v>
      </c>
      <c r="M1702" s="19" t="str">
        <f t="shared" si="267"/>
        <v>Venda</v>
      </c>
      <c r="N1702" s="10">
        <f t="shared" si="268"/>
        <v>4.8780487804878092E-3</v>
      </c>
      <c r="O1702" s="5">
        <f t="shared" si="266"/>
        <v>0.49436760499126842</v>
      </c>
      <c r="P1702" s="5"/>
      <c r="Q1702" s="5"/>
      <c r="R1702" s="5"/>
    </row>
    <row r="1703" spans="1:18" x14ac:dyDescent="0.25">
      <c r="A1703" s="3">
        <v>41002</v>
      </c>
      <c r="B1703" s="1">
        <v>1843</v>
      </c>
      <c r="C1703" s="1">
        <v>1844.5</v>
      </c>
      <c r="D1703" s="1">
        <v>1831.5</v>
      </c>
      <c r="E1703" s="1">
        <v>1836</v>
      </c>
      <c r="F1703" s="10">
        <f t="shared" si="264"/>
        <v>-4.8780487804878092E-3</v>
      </c>
      <c r="G1703" s="1">
        <f t="shared" si="269"/>
        <v>-0.55041322724399488</v>
      </c>
      <c r="H1703" s="15">
        <f t="shared" si="265"/>
        <v>1.2623490669593895E-2</v>
      </c>
      <c r="I1703" s="10">
        <f t="shared" si="260"/>
        <v>-3.7981551817688475E-3</v>
      </c>
      <c r="J1703" s="15">
        <f t="shared" si="261"/>
        <v>-2.7233115468405789E-4</v>
      </c>
      <c r="K1703" s="1">
        <f t="shared" si="262"/>
        <v>-1.1508589406607741E-3</v>
      </c>
      <c r="L1703" s="15">
        <f t="shared" si="263"/>
        <v>8.7852778597671626E-4</v>
      </c>
      <c r="M1703" s="19" t="str">
        <f t="shared" si="267"/>
        <v>Compra</v>
      </c>
      <c r="N1703" s="10">
        <f t="shared" si="268"/>
        <v>-2.7233115468405789E-4</v>
      </c>
      <c r="O1703" s="5">
        <f t="shared" si="266"/>
        <v>0.49409527383658436</v>
      </c>
      <c r="P1703" s="5"/>
      <c r="Q1703" s="5"/>
      <c r="R1703" s="5"/>
    </row>
    <row r="1704" spans="1:18" x14ac:dyDescent="0.25">
      <c r="A1704" s="3">
        <v>41003</v>
      </c>
      <c r="B1704" s="1">
        <v>1842.5</v>
      </c>
      <c r="C1704" s="1">
        <v>1844</v>
      </c>
      <c r="D1704" s="1">
        <v>1835.5</v>
      </c>
      <c r="E1704" s="1">
        <v>1835.5</v>
      </c>
      <c r="F1704" s="10">
        <f t="shared" si="264"/>
        <v>-2.7233115468405789E-4</v>
      </c>
      <c r="G1704" s="1">
        <f t="shared" si="269"/>
        <v>-0.35446127613733069</v>
      </c>
      <c r="H1704" s="15">
        <f t="shared" si="265"/>
        <v>-4.8780487804878092E-3</v>
      </c>
      <c r="I1704" s="10">
        <f t="shared" si="260"/>
        <v>-3.7991858887381769E-3</v>
      </c>
      <c r="J1704" s="15">
        <f t="shared" si="261"/>
        <v>-2.4516480523018025E-3</v>
      </c>
      <c r="K1704" s="1">
        <f t="shared" si="262"/>
        <v>3.6497066571539779E-4</v>
      </c>
      <c r="L1704" s="15">
        <f t="shared" si="263"/>
        <v>-2.8166187180172003E-3</v>
      </c>
      <c r="M1704" s="19" t="str">
        <f t="shared" si="267"/>
        <v>Compra</v>
      </c>
      <c r="N1704" s="10">
        <f t="shared" si="268"/>
        <v>-2.4516480523018025E-3</v>
      </c>
      <c r="O1704" s="5">
        <f t="shared" si="266"/>
        <v>0.49164362578428256</v>
      </c>
      <c r="P1704" s="5"/>
      <c r="Q1704" s="5"/>
      <c r="R1704" s="5"/>
    </row>
    <row r="1705" spans="1:18" x14ac:dyDescent="0.25">
      <c r="A1705" s="3">
        <v>41004</v>
      </c>
      <c r="B1705" s="1">
        <v>1839.5</v>
      </c>
      <c r="C1705" s="1">
        <v>1843</v>
      </c>
      <c r="D1705" s="1">
        <v>1831</v>
      </c>
      <c r="E1705" s="1">
        <v>1831</v>
      </c>
      <c r="F1705" s="10">
        <f t="shared" si="264"/>
        <v>-2.4516480523018025E-3</v>
      </c>
      <c r="G1705" s="1">
        <f t="shared" si="269"/>
        <v>-0.31927582687994649</v>
      </c>
      <c r="H1705" s="15">
        <f t="shared" si="265"/>
        <v>-2.7233115468405789E-4</v>
      </c>
      <c r="I1705" s="10">
        <f t="shared" si="260"/>
        <v>-4.6208208752378521E-3</v>
      </c>
      <c r="J1705" s="15">
        <f t="shared" si="261"/>
        <v>-2.7307482250136239E-3</v>
      </c>
      <c r="K1705" s="1">
        <f t="shared" si="262"/>
        <v>-2.2426593989178297E-5</v>
      </c>
      <c r="L1705" s="15">
        <f t="shared" si="263"/>
        <v>-2.7083216310244454E-3</v>
      </c>
      <c r="M1705" s="19" t="str">
        <f t="shared" si="267"/>
        <v>Compra</v>
      </c>
      <c r="N1705" s="10">
        <f t="shared" si="268"/>
        <v>-2.7307482250136239E-3</v>
      </c>
      <c r="O1705" s="5">
        <f t="shared" si="266"/>
        <v>0.48891287755926893</v>
      </c>
      <c r="P1705" s="5"/>
      <c r="Q1705" s="5"/>
      <c r="R1705" s="5"/>
    </row>
    <row r="1706" spans="1:18" x14ac:dyDescent="0.25">
      <c r="A1706" s="3">
        <v>41008</v>
      </c>
      <c r="B1706" s="1">
        <v>1834.5</v>
      </c>
      <c r="C1706" s="1">
        <v>1837</v>
      </c>
      <c r="D1706" s="1">
        <v>1825.5</v>
      </c>
      <c r="E1706" s="1">
        <v>1826</v>
      </c>
      <c r="F1706" s="10">
        <f t="shared" si="264"/>
        <v>-2.7307482250136239E-3</v>
      </c>
      <c r="G1706" s="1">
        <f t="shared" si="269"/>
        <v>-0.26459170473005977</v>
      </c>
      <c r="H1706" s="15">
        <f t="shared" si="265"/>
        <v>-2.4516480523018025E-3</v>
      </c>
      <c r="I1706" s="10">
        <f t="shared" si="260"/>
        <v>-4.6334150994821188E-3</v>
      </c>
      <c r="J1706" s="15">
        <f t="shared" si="261"/>
        <v>9.8576122672509037E-3</v>
      </c>
      <c r="K1706" s="1">
        <f t="shared" si="262"/>
        <v>1.6389262818184677E-4</v>
      </c>
      <c r="L1706" s="15">
        <f t="shared" si="263"/>
        <v>9.6937196390690563E-3</v>
      </c>
      <c r="M1706" s="19" t="str">
        <f t="shared" si="267"/>
        <v>Compra</v>
      </c>
      <c r="N1706" s="10">
        <f t="shared" si="268"/>
        <v>9.8576122672509037E-3</v>
      </c>
      <c r="O1706" s="5">
        <f t="shared" si="266"/>
        <v>0.49877048982651984</v>
      </c>
      <c r="P1706" s="5"/>
      <c r="Q1706" s="5"/>
      <c r="R1706" s="5"/>
    </row>
    <row r="1707" spans="1:18" x14ac:dyDescent="0.25">
      <c r="A1707" s="3">
        <v>41009</v>
      </c>
      <c r="B1707" s="1">
        <v>1828</v>
      </c>
      <c r="C1707" s="1">
        <v>1845</v>
      </c>
      <c r="D1707" s="1">
        <v>1824</v>
      </c>
      <c r="E1707" s="1">
        <v>1844</v>
      </c>
      <c r="F1707" s="10">
        <f t="shared" si="264"/>
        <v>9.8576122672509037E-3</v>
      </c>
      <c r="G1707" s="1">
        <f t="shared" si="269"/>
        <v>-0.40680830142138708</v>
      </c>
      <c r="H1707" s="15">
        <f t="shared" si="265"/>
        <v>-2.7307482250136239E-3</v>
      </c>
      <c r="I1707" s="10">
        <f t="shared" si="260"/>
        <v>8.7527352297593897E-3</v>
      </c>
      <c r="J1707" s="15">
        <f t="shared" si="261"/>
        <v>0</v>
      </c>
      <c r="K1707" s="1">
        <f t="shared" si="262"/>
        <v>-1.1353384346580433E-4</v>
      </c>
      <c r="L1707" s="15">
        <f t="shared" si="263"/>
        <v>1.1353384346580433E-4</v>
      </c>
      <c r="M1707" s="19" t="str">
        <f t="shared" si="267"/>
        <v>Venda</v>
      </c>
      <c r="N1707" s="10">
        <f t="shared" si="268"/>
        <v>0</v>
      </c>
      <c r="O1707" s="5">
        <f t="shared" si="266"/>
        <v>0.49877048982651984</v>
      </c>
      <c r="P1707" s="5"/>
      <c r="Q1707" s="5"/>
      <c r="R1707" s="5"/>
    </row>
    <row r="1708" spans="1:18" x14ac:dyDescent="0.25">
      <c r="A1708" s="3">
        <v>41010</v>
      </c>
      <c r="B1708" s="1">
        <v>1836</v>
      </c>
      <c r="C1708" s="1">
        <v>1844.5</v>
      </c>
      <c r="D1708" s="1">
        <v>1832</v>
      </c>
      <c r="E1708" s="1">
        <v>1844</v>
      </c>
      <c r="F1708" s="10">
        <f t="shared" si="264"/>
        <v>0</v>
      </c>
      <c r="G1708" s="1">
        <f t="shared" si="269"/>
        <v>-0.13244616095135658</v>
      </c>
      <c r="H1708" s="15">
        <f t="shared" si="265"/>
        <v>9.8576122672509037E-3</v>
      </c>
      <c r="I1708" s="10">
        <f t="shared" si="260"/>
        <v>4.3572984749455923E-3</v>
      </c>
      <c r="J1708" s="15">
        <f t="shared" si="261"/>
        <v>-6.5075921908893664E-3</v>
      </c>
      <c r="K1708" s="1">
        <f t="shared" si="262"/>
        <v>-1.1378786538601641E-3</v>
      </c>
      <c r="L1708" s="15">
        <f t="shared" si="263"/>
        <v>-5.3697135370292023E-3</v>
      </c>
      <c r="M1708" s="19" t="str">
        <f t="shared" si="267"/>
        <v>Compra</v>
      </c>
      <c r="N1708" s="10">
        <f t="shared" si="268"/>
        <v>-6.5075921908893664E-3</v>
      </c>
      <c r="O1708" s="5">
        <f t="shared" si="266"/>
        <v>0.49226289763563047</v>
      </c>
      <c r="P1708" s="5"/>
      <c r="Q1708" s="5"/>
      <c r="R1708" s="5"/>
    </row>
    <row r="1709" spans="1:18" x14ac:dyDescent="0.25">
      <c r="A1709" s="3">
        <v>41011</v>
      </c>
      <c r="B1709" s="1">
        <v>1835.5</v>
      </c>
      <c r="C1709" s="1">
        <v>1839.5</v>
      </c>
      <c r="D1709" s="1">
        <v>1829</v>
      </c>
      <c r="E1709" s="1">
        <v>1832</v>
      </c>
      <c r="F1709" s="10">
        <f t="shared" si="264"/>
        <v>-6.5075921908893664E-3</v>
      </c>
      <c r="G1709" s="1">
        <f t="shared" si="269"/>
        <v>-0.16794356674519301</v>
      </c>
      <c r="H1709" s="15">
        <f t="shared" si="265"/>
        <v>0</v>
      </c>
      <c r="I1709" s="10">
        <f t="shared" si="260"/>
        <v>-1.9068373740125377E-3</v>
      </c>
      <c r="J1709" s="15">
        <f t="shared" si="261"/>
        <v>8.1877729257642251E-3</v>
      </c>
      <c r="K1709" s="1">
        <f t="shared" si="262"/>
        <v>-1.2371697565956497E-4</v>
      </c>
      <c r="L1709" s="15">
        <f t="shared" si="263"/>
        <v>8.3114899014237898E-3</v>
      </c>
      <c r="M1709" s="19" t="str">
        <f t="shared" si="267"/>
        <v>Compra</v>
      </c>
      <c r="N1709" s="10">
        <f t="shared" si="268"/>
        <v>8.1877729257642251E-3</v>
      </c>
      <c r="O1709" s="5">
        <f t="shared" si="266"/>
        <v>0.50045067056139469</v>
      </c>
      <c r="P1709" s="5"/>
      <c r="Q1709" s="5"/>
      <c r="R1709" s="5"/>
    </row>
    <row r="1710" spans="1:18" x14ac:dyDescent="0.25">
      <c r="A1710" s="3">
        <v>41012</v>
      </c>
      <c r="B1710" s="1">
        <v>1836</v>
      </c>
      <c r="C1710" s="1">
        <v>1847.5</v>
      </c>
      <c r="D1710" s="1">
        <v>1835</v>
      </c>
      <c r="E1710" s="1">
        <v>1847</v>
      </c>
      <c r="F1710" s="10">
        <f t="shared" si="264"/>
        <v>8.1877729257642251E-3</v>
      </c>
      <c r="G1710" s="1">
        <f t="shared" si="269"/>
        <v>-0.46139826564179354</v>
      </c>
      <c r="H1710" s="15">
        <f t="shared" si="265"/>
        <v>-6.5075921908893664E-3</v>
      </c>
      <c r="I1710" s="10">
        <f t="shared" si="260"/>
        <v>5.9912854030501617E-3</v>
      </c>
      <c r="J1710" s="15">
        <f t="shared" si="261"/>
        <v>3.5192203573362058E-3</v>
      </c>
      <c r="K1710" s="1">
        <f t="shared" si="262"/>
        <v>2.8721925306537038E-4</v>
      </c>
      <c r="L1710" s="15">
        <f t="shared" si="263"/>
        <v>3.2320011042708354E-3</v>
      </c>
      <c r="M1710" s="19" t="str">
        <f t="shared" si="267"/>
        <v>Compra</v>
      </c>
      <c r="N1710" s="10">
        <f t="shared" si="268"/>
        <v>3.5192203573362058E-3</v>
      </c>
      <c r="O1710" s="5">
        <f t="shared" si="266"/>
        <v>0.5039698909187309</v>
      </c>
      <c r="P1710" s="5"/>
      <c r="Q1710" s="5"/>
      <c r="R1710" s="5"/>
    </row>
    <row r="1711" spans="1:18" x14ac:dyDescent="0.25">
      <c r="A1711" s="3">
        <v>41015</v>
      </c>
      <c r="B1711" s="1">
        <v>1847</v>
      </c>
      <c r="C1711" s="1">
        <v>1855</v>
      </c>
      <c r="D1711" s="1">
        <v>1838</v>
      </c>
      <c r="E1711" s="1">
        <v>1853.5</v>
      </c>
      <c r="F1711" s="10">
        <f t="shared" si="264"/>
        <v>3.5192203573362058E-3</v>
      </c>
      <c r="G1711" s="1">
        <f t="shared" si="269"/>
        <v>-0.39247522302309684</v>
      </c>
      <c r="H1711" s="15">
        <f t="shared" si="265"/>
        <v>8.1877729257642251E-3</v>
      </c>
      <c r="I1711" s="10">
        <f t="shared" si="260"/>
        <v>3.5192203573362058E-3</v>
      </c>
      <c r="J1711" s="15">
        <f t="shared" si="261"/>
        <v>7.0137577555975383E-3</v>
      </c>
      <c r="K1711" s="1">
        <f t="shared" si="262"/>
        <v>-9.4845257739168993E-4</v>
      </c>
      <c r="L1711" s="15">
        <f t="shared" si="263"/>
        <v>7.962210332989229E-3</v>
      </c>
      <c r="M1711" s="19" t="str">
        <f t="shared" si="267"/>
        <v>Compra</v>
      </c>
      <c r="N1711" s="10">
        <f t="shared" si="268"/>
        <v>7.0137577555975383E-3</v>
      </c>
      <c r="O1711" s="5">
        <f t="shared" si="266"/>
        <v>0.51098364867432844</v>
      </c>
      <c r="P1711" s="5"/>
      <c r="Q1711" s="5"/>
      <c r="R1711" s="5"/>
    </row>
    <row r="1712" spans="1:18" x14ac:dyDescent="0.25">
      <c r="A1712" s="3">
        <v>41016</v>
      </c>
      <c r="B1712" s="1">
        <v>1849</v>
      </c>
      <c r="C1712" s="1">
        <v>1866.5</v>
      </c>
      <c r="D1712" s="1">
        <v>1845</v>
      </c>
      <c r="E1712" s="1">
        <v>1866.5</v>
      </c>
      <c r="F1712" s="10">
        <f t="shared" si="264"/>
        <v>7.0137577555975383E-3</v>
      </c>
      <c r="G1712" s="1">
        <f t="shared" si="269"/>
        <v>-0.210617746504526</v>
      </c>
      <c r="H1712" s="15">
        <f t="shared" si="265"/>
        <v>3.5192203573362058E-3</v>
      </c>
      <c r="I1712" s="10">
        <f t="shared" si="260"/>
        <v>9.4645754461870624E-3</v>
      </c>
      <c r="J1712" s="15">
        <f t="shared" si="261"/>
        <v>9.3758371283150233E-3</v>
      </c>
      <c r="K1712" s="1">
        <f t="shared" si="262"/>
        <v>-6.9554560123645829E-4</v>
      </c>
      <c r="L1712" s="15">
        <f t="shared" si="263"/>
        <v>1.0071382729551482E-2</v>
      </c>
      <c r="M1712" s="19" t="str">
        <f t="shared" si="267"/>
        <v>Venda</v>
      </c>
      <c r="N1712" s="10">
        <f t="shared" si="268"/>
        <v>-9.3758371283150233E-3</v>
      </c>
      <c r="O1712" s="5">
        <f t="shared" si="266"/>
        <v>0.50160781154601342</v>
      </c>
      <c r="P1712" s="5"/>
      <c r="Q1712" s="5"/>
      <c r="R1712" s="5"/>
    </row>
    <row r="1713" spans="1:18" x14ac:dyDescent="0.25">
      <c r="A1713" s="3">
        <v>41017</v>
      </c>
      <c r="B1713" s="1">
        <v>1867.5</v>
      </c>
      <c r="C1713" s="1">
        <v>1888</v>
      </c>
      <c r="D1713" s="1">
        <v>1862</v>
      </c>
      <c r="E1713" s="1">
        <v>1884</v>
      </c>
      <c r="F1713" s="10">
        <f t="shared" si="264"/>
        <v>9.3758371283150233E-3</v>
      </c>
      <c r="G1713" s="1">
        <f t="shared" si="269"/>
        <v>9.3816846943948401E-2</v>
      </c>
      <c r="H1713" s="15">
        <f t="shared" si="265"/>
        <v>7.0137577555975383E-3</v>
      </c>
      <c r="I1713" s="10">
        <f t="shared" si="260"/>
        <v>8.835341365461824E-3</v>
      </c>
      <c r="J1713" s="15">
        <f t="shared" si="261"/>
        <v>0</v>
      </c>
      <c r="K1713" s="1">
        <f t="shared" si="262"/>
        <v>-1.0143527773286685E-3</v>
      </c>
      <c r="L1713" s="15">
        <f t="shared" si="263"/>
        <v>1.0143527773286685E-3</v>
      </c>
      <c r="M1713" s="19" t="str">
        <f t="shared" si="267"/>
        <v>Venda</v>
      </c>
      <c r="N1713" s="10">
        <f t="shared" si="268"/>
        <v>0</v>
      </c>
      <c r="O1713" s="5">
        <f t="shared" si="266"/>
        <v>0.50160781154601342</v>
      </c>
      <c r="P1713" s="5"/>
      <c r="Q1713" s="5"/>
      <c r="R1713" s="5"/>
    </row>
    <row r="1714" spans="1:18" x14ac:dyDescent="0.25">
      <c r="A1714" s="3">
        <v>41018</v>
      </c>
      <c r="B1714" s="1">
        <v>1889</v>
      </c>
      <c r="C1714" s="1">
        <v>1897.5</v>
      </c>
      <c r="D1714" s="1">
        <v>1883.5</v>
      </c>
      <c r="E1714" s="1">
        <v>1884</v>
      </c>
      <c r="F1714" s="10">
        <f t="shared" si="264"/>
        <v>0</v>
      </c>
      <c r="G1714" s="1">
        <f t="shared" si="269"/>
        <v>-0.33407124070680533</v>
      </c>
      <c r="H1714" s="15">
        <f t="shared" si="265"/>
        <v>9.3758371283150233E-3</v>
      </c>
      <c r="I1714" s="10">
        <f t="shared" si="260"/>
        <v>-2.6469031233457008E-3</v>
      </c>
      <c r="J1714" s="15">
        <f t="shared" si="261"/>
        <v>-5.3078556263269627E-3</v>
      </c>
      <c r="K1714" s="1">
        <f t="shared" si="262"/>
        <v>-9.12851897004499E-4</v>
      </c>
      <c r="L1714" s="15">
        <f t="shared" si="263"/>
        <v>-4.3950037293224633E-3</v>
      </c>
      <c r="M1714" s="19" t="str">
        <f t="shared" si="267"/>
        <v>Compra</v>
      </c>
      <c r="N1714" s="10">
        <f t="shared" si="268"/>
        <v>-5.3078556263269627E-3</v>
      </c>
      <c r="O1714" s="5">
        <f t="shared" si="266"/>
        <v>0.49629995591968645</v>
      </c>
      <c r="P1714" s="5"/>
      <c r="Q1714" s="5"/>
      <c r="R1714" s="5"/>
    </row>
    <row r="1715" spans="1:18" x14ac:dyDescent="0.25">
      <c r="A1715" s="3">
        <v>41019</v>
      </c>
      <c r="B1715" s="1">
        <v>1882.5</v>
      </c>
      <c r="C1715" s="1">
        <v>1890.5</v>
      </c>
      <c r="D1715" s="1">
        <v>1866.5</v>
      </c>
      <c r="E1715" s="1">
        <v>1874</v>
      </c>
      <c r="F1715" s="10">
        <f t="shared" si="264"/>
        <v>-5.3078556263269627E-3</v>
      </c>
      <c r="G1715" s="1">
        <f t="shared" si="269"/>
        <v>0.63454901730794699</v>
      </c>
      <c r="H1715" s="15">
        <f t="shared" si="265"/>
        <v>0</v>
      </c>
      <c r="I1715" s="10">
        <f t="shared" si="260"/>
        <v>-4.5152722443558835E-3</v>
      </c>
      <c r="J1715" s="15">
        <f t="shared" si="261"/>
        <v>4.0021344717182661E-3</v>
      </c>
      <c r="K1715" s="1">
        <f t="shared" si="262"/>
        <v>-1.3466255548957436E-4</v>
      </c>
      <c r="L1715" s="15">
        <f t="shared" si="263"/>
        <v>4.1367970272078404E-3</v>
      </c>
      <c r="M1715" s="19" t="str">
        <f t="shared" si="267"/>
        <v>Compra</v>
      </c>
      <c r="N1715" s="10">
        <f t="shared" si="268"/>
        <v>4.0021344717182661E-3</v>
      </c>
      <c r="O1715" s="5">
        <f t="shared" si="266"/>
        <v>0.50030209039140472</v>
      </c>
      <c r="P1715" s="5"/>
      <c r="Q1715" s="5"/>
      <c r="R1715" s="5"/>
    </row>
    <row r="1716" spans="1:18" x14ac:dyDescent="0.25">
      <c r="A1716" s="3">
        <v>41022</v>
      </c>
      <c r="B1716" s="1">
        <v>1888.5</v>
      </c>
      <c r="C1716" s="1">
        <v>1894</v>
      </c>
      <c r="D1716" s="1">
        <v>1881.5</v>
      </c>
      <c r="E1716" s="1">
        <v>1881.5</v>
      </c>
      <c r="F1716" s="10">
        <f t="shared" si="264"/>
        <v>4.0021344717182661E-3</v>
      </c>
      <c r="G1716" s="1">
        <f t="shared" si="269"/>
        <v>0.18628570733556601</v>
      </c>
      <c r="H1716" s="15">
        <f t="shared" si="265"/>
        <v>-5.3078556263269627E-3</v>
      </c>
      <c r="I1716" s="10">
        <f t="shared" si="260"/>
        <v>-3.7066454858353248E-3</v>
      </c>
      <c r="J1716" s="15">
        <f t="shared" si="261"/>
        <v>-2.6574541589152734E-4</v>
      </c>
      <c r="K1716" s="1">
        <f t="shared" si="262"/>
        <v>3.5175884935860632E-4</v>
      </c>
      <c r="L1716" s="15">
        <f t="shared" si="263"/>
        <v>-6.1750426525013365E-4</v>
      </c>
      <c r="M1716" s="19" t="str">
        <f t="shared" si="267"/>
        <v>Compra</v>
      </c>
      <c r="N1716" s="10">
        <f t="shared" si="268"/>
        <v>-2.6574541589152734E-4</v>
      </c>
      <c r="O1716" s="5">
        <f t="shared" si="266"/>
        <v>0.50003634497551319</v>
      </c>
      <c r="P1716" s="5"/>
      <c r="Q1716" s="5"/>
      <c r="R1716" s="5"/>
    </row>
    <row r="1717" spans="1:18" x14ac:dyDescent="0.25">
      <c r="A1717" s="3">
        <v>41023</v>
      </c>
      <c r="B1717" s="1">
        <v>1879.5</v>
      </c>
      <c r="C1717" s="1">
        <v>1887</v>
      </c>
      <c r="D1717" s="1">
        <v>1876.5</v>
      </c>
      <c r="E1717" s="1">
        <v>1881</v>
      </c>
      <c r="F1717" s="10">
        <f t="shared" si="264"/>
        <v>-2.6574541589152734E-4</v>
      </c>
      <c r="G1717" s="1">
        <f t="shared" si="269"/>
        <v>0.14662546524999434</v>
      </c>
      <c r="H1717" s="15">
        <f t="shared" si="265"/>
        <v>4.0021344717182661E-3</v>
      </c>
      <c r="I1717" s="10">
        <f t="shared" si="260"/>
        <v>7.9808459696728562E-4</v>
      </c>
      <c r="J1717" s="15">
        <f t="shared" si="261"/>
        <v>2.1265284423179764E-3</v>
      </c>
      <c r="K1717" s="1">
        <f t="shared" si="262"/>
        <v>-5.6629226699862246E-4</v>
      </c>
      <c r="L1717" s="15">
        <f t="shared" si="263"/>
        <v>2.6928207093165988E-3</v>
      </c>
      <c r="M1717" s="19" t="str">
        <f t="shared" si="267"/>
        <v>Compra</v>
      </c>
      <c r="N1717" s="10">
        <f t="shared" si="268"/>
        <v>2.1265284423179764E-3</v>
      </c>
      <c r="O1717" s="5">
        <f t="shared" si="266"/>
        <v>0.50216287341783117</v>
      </c>
      <c r="P1717" s="5"/>
      <c r="Q1717" s="5"/>
      <c r="R1717" s="5"/>
    </row>
    <row r="1718" spans="1:18" x14ac:dyDescent="0.25">
      <c r="A1718" s="3">
        <v>41024</v>
      </c>
      <c r="B1718" s="1">
        <v>1879.5</v>
      </c>
      <c r="C1718" s="1">
        <v>1889</v>
      </c>
      <c r="D1718" s="1">
        <v>1877.5</v>
      </c>
      <c r="E1718" s="1">
        <v>1885</v>
      </c>
      <c r="F1718" s="10">
        <f t="shared" si="264"/>
        <v>2.1265284423179764E-3</v>
      </c>
      <c r="G1718" s="1">
        <f t="shared" si="269"/>
        <v>-0.19783853362838622</v>
      </c>
      <c r="H1718" s="15">
        <f t="shared" si="265"/>
        <v>-2.6574541589152734E-4</v>
      </c>
      <c r="I1718" s="10">
        <f t="shared" si="260"/>
        <v>2.9263101888801213E-3</v>
      </c>
      <c r="J1718" s="15">
        <f t="shared" si="261"/>
        <v>2.6525198938991412E-3</v>
      </c>
      <c r="K1718" s="1">
        <f t="shared" si="262"/>
        <v>-2.1136055023950062E-4</v>
      </c>
      <c r="L1718" s="15">
        <f t="shared" si="263"/>
        <v>2.8638804441386417E-3</v>
      </c>
      <c r="M1718" s="19" t="str">
        <f t="shared" si="267"/>
        <v>Venda</v>
      </c>
      <c r="N1718" s="10">
        <f t="shared" si="268"/>
        <v>-2.6525198938991412E-3</v>
      </c>
      <c r="O1718" s="5">
        <f t="shared" si="266"/>
        <v>0.49951035352393203</v>
      </c>
      <c r="P1718" s="5"/>
      <c r="Q1718" s="5"/>
      <c r="R1718" s="5"/>
    </row>
    <row r="1719" spans="1:18" x14ac:dyDescent="0.25">
      <c r="A1719" s="3">
        <v>41025</v>
      </c>
      <c r="B1719" s="1">
        <v>1882</v>
      </c>
      <c r="C1719" s="1">
        <v>1891.5</v>
      </c>
      <c r="D1719" s="1">
        <v>1881.5</v>
      </c>
      <c r="E1719" s="1">
        <v>1890</v>
      </c>
      <c r="F1719" s="10">
        <f t="shared" si="264"/>
        <v>2.6525198938991412E-3</v>
      </c>
      <c r="G1719" s="1">
        <f t="shared" si="269"/>
        <v>-0.36096641193871615</v>
      </c>
      <c r="H1719" s="15">
        <f t="shared" si="265"/>
        <v>2.1265284423179764E-3</v>
      </c>
      <c r="I1719" s="10">
        <f t="shared" si="260"/>
        <v>4.2507970244420878E-3</v>
      </c>
      <c r="J1719" s="15">
        <f t="shared" si="261"/>
        <v>-1.0582010582010914E-3</v>
      </c>
      <c r="K1719" s="1">
        <f t="shared" si="262"/>
        <v>-4.3741365808429929E-4</v>
      </c>
      <c r="L1719" s="15">
        <f t="shared" si="263"/>
        <v>-6.2078740011679216E-4</v>
      </c>
      <c r="M1719" s="19" t="str">
        <f t="shared" si="267"/>
        <v>Venda</v>
      </c>
      <c r="N1719" s="10">
        <f t="shared" si="268"/>
        <v>1.0582010582010914E-3</v>
      </c>
      <c r="O1719" s="5">
        <f t="shared" si="266"/>
        <v>0.50056855458213312</v>
      </c>
      <c r="P1719" s="5"/>
      <c r="Q1719" s="5"/>
      <c r="R1719" s="5"/>
    </row>
    <row r="1720" spans="1:18" x14ac:dyDescent="0.25">
      <c r="A1720" s="3">
        <v>41026</v>
      </c>
      <c r="B1720" s="1">
        <v>1885</v>
      </c>
      <c r="C1720" s="1">
        <v>1889</v>
      </c>
      <c r="D1720" s="1">
        <v>1882</v>
      </c>
      <c r="E1720" s="1">
        <v>1888</v>
      </c>
      <c r="F1720" s="10">
        <f t="shared" si="264"/>
        <v>-1.0582010582010914E-3</v>
      </c>
      <c r="G1720" s="1">
        <f t="shared" si="269"/>
        <v>-0.46170005066328801</v>
      </c>
      <c r="H1720" s="15">
        <f t="shared" si="265"/>
        <v>2.6525198938991412E-3</v>
      </c>
      <c r="I1720" s="10">
        <f t="shared" si="260"/>
        <v>1.5915119363394403E-3</v>
      </c>
      <c r="J1720" s="15">
        <f t="shared" si="261"/>
        <v>1.8538135593220151E-3</v>
      </c>
      <c r="K1720" s="1">
        <f t="shared" si="262"/>
        <v>-4.1191313196856685E-4</v>
      </c>
      <c r="L1720" s="15">
        <f t="shared" si="263"/>
        <v>2.2657266912905821E-3</v>
      </c>
      <c r="M1720" s="19" t="str">
        <f t="shared" si="267"/>
        <v>Compra</v>
      </c>
      <c r="N1720" s="10">
        <f t="shared" si="268"/>
        <v>1.8538135593220151E-3</v>
      </c>
      <c r="O1720" s="5">
        <f t="shared" si="266"/>
        <v>0.50242236814145513</v>
      </c>
      <c r="P1720" s="5"/>
      <c r="Q1720" s="5"/>
      <c r="R1720" s="5"/>
    </row>
    <row r="1721" spans="1:18" x14ac:dyDescent="0.25">
      <c r="A1721" s="3">
        <v>41029</v>
      </c>
      <c r="B1721" s="1">
        <v>1888</v>
      </c>
      <c r="C1721" s="1">
        <v>1898</v>
      </c>
      <c r="D1721" s="1">
        <v>1884</v>
      </c>
      <c r="E1721" s="1">
        <v>1891.5</v>
      </c>
      <c r="F1721" s="10">
        <f t="shared" si="264"/>
        <v>1.8538135593220151E-3</v>
      </c>
      <c r="G1721" s="1">
        <f t="shared" si="269"/>
        <v>-0.49166141223279886</v>
      </c>
      <c r="H1721" s="15">
        <f t="shared" si="265"/>
        <v>-1.0582010582010914E-3</v>
      </c>
      <c r="I1721" s="10">
        <f t="shared" si="260"/>
        <v>1.8538135593220151E-3</v>
      </c>
      <c r="J1721" s="15">
        <f t="shared" si="261"/>
        <v>2.405498281786933E-2</v>
      </c>
      <c r="K1721" s="1">
        <f t="shared" si="262"/>
        <v>-9.0255139302982909E-5</v>
      </c>
      <c r="L1721" s="15">
        <f t="shared" si="263"/>
        <v>2.4145237957172314E-2</v>
      </c>
      <c r="M1721" s="19" t="str">
        <f t="shared" si="267"/>
        <v>Venda</v>
      </c>
      <c r="N1721" s="10">
        <f t="shared" si="268"/>
        <v>-2.405498281786933E-2</v>
      </c>
      <c r="O1721" s="5">
        <f t="shared" si="266"/>
        <v>0.4783673853235858</v>
      </c>
      <c r="P1721" s="5"/>
      <c r="Q1721" s="5"/>
      <c r="R1721" s="5"/>
    </row>
    <row r="1722" spans="1:18" x14ac:dyDescent="0.25">
      <c r="A1722" s="3">
        <v>41031</v>
      </c>
      <c r="B1722" s="1">
        <v>1925</v>
      </c>
      <c r="C1722" s="1">
        <v>1942</v>
      </c>
      <c r="D1722" s="1">
        <v>1918.5</v>
      </c>
      <c r="E1722" s="1">
        <v>1937</v>
      </c>
      <c r="F1722" s="10">
        <f t="shared" si="264"/>
        <v>2.405498281786933E-2</v>
      </c>
      <c r="G1722" s="1">
        <f t="shared" si="269"/>
        <v>1.2741756104905033</v>
      </c>
      <c r="H1722" s="15">
        <f t="shared" si="265"/>
        <v>1.8538135593220151E-3</v>
      </c>
      <c r="I1722" s="10">
        <f t="shared" si="260"/>
        <v>6.233766233766147E-3</v>
      </c>
      <c r="J1722" s="15">
        <f t="shared" si="261"/>
        <v>-9.5508518327310776E-3</v>
      </c>
      <c r="K1722" s="1">
        <f t="shared" si="262"/>
        <v>-6.0738273643597899E-4</v>
      </c>
      <c r="L1722" s="15">
        <f t="shared" si="263"/>
        <v>-8.9434690962950994E-3</v>
      </c>
      <c r="M1722" s="19" t="str">
        <f t="shared" si="267"/>
        <v>Venda</v>
      </c>
      <c r="N1722" s="10">
        <f t="shared" si="268"/>
        <v>9.5508518327310776E-3</v>
      </c>
      <c r="O1722" s="5">
        <f t="shared" si="266"/>
        <v>0.48791823715631688</v>
      </c>
      <c r="P1722" s="5"/>
      <c r="Q1722" s="5"/>
      <c r="R1722" s="5"/>
    </row>
    <row r="1723" spans="1:18" x14ac:dyDescent="0.25">
      <c r="A1723" s="3">
        <v>41032</v>
      </c>
      <c r="B1723" s="1">
        <v>1941</v>
      </c>
      <c r="C1723" s="1">
        <v>1947.5</v>
      </c>
      <c r="D1723" s="1">
        <v>1917.5</v>
      </c>
      <c r="E1723" s="1">
        <v>1918.5</v>
      </c>
      <c r="F1723" s="10">
        <f t="shared" si="264"/>
        <v>-9.5508518327310776E-3</v>
      </c>
      <c r="G1723" s="1">
        <f t="shared" si="269"/>
        <v>-0.69342156780733055</v>
      </c>
      <c r="H1723" s="15">
        <f t="shared" si="265"/>
        <v>2.405498281786933E-2</v>
      </c>
      <c r="I1723" s="10">
        <f t="shared" si="260"/>
        <v>-1.1591962905718733E-2</v>
      </c>
      <c r="J1723" s="15">
        <f t="shared" si="261"/>
        <v>1.1206671879072205E-2</v>
      </c>
      <c r="K1723" s="1">
        <f t="shared" si="262"/>
        <v>-1.9563658478991761E-3</v>
      </c>
      <c r="L1723" s="15">
        <f t="shared" si="263"/>
        <v>1.3163037726971381E-2</v>
      </c>
      <c r="M1723" s="19" t="str">
        <f t="shared" si="267"/>
        <v>Compra</v>
      </c>
      <c r="N1723" s="10">
        <f t="shared" si="268"/>
        <v>1.1206671879072205E-2</v>
      </c>
      <c r="O1723" s="5">
        <f t="shared" si="266"/>
        <v>0.49912490903538909</v>
      </c>
      <c r="P1723" s="5"/>
      <c r="Q1723" s="5"/>
      <c r="R1723" s="5"/>
    </row>
    <row r="1724" spans="1:18" x14ac:dyDescent="0.25">
      <c r="A1724" s="3">
        <v>41033</v>
      </c>
      <c r="B1724" s="1">
        <v>1920</v>
      </c>
      <c r="C1724" s="1">
        <v>1940.5</v>
      </c>
      <c r="D1724" s="1">
        <v>1916.5</v>
      </c>
      <c r="E1724" s="1">
        <v>1940</v>
      </c>
      <c r="F1724" s="10">
        <f t="shared" si="264"/>
        <v>1.1206671879072205E-2</v>
      </c>
      <c r="G1724" s="1">
        <f t="shared" si="269"/>
        <v>-0.63553687474446141</v>
      </c>
      <c r="H1724" s="15">
        <f t="shared" si="265"/>
        <v>-9.5508518327310776E-3</v>
      </c>
      <c r="I1724" s="10">
        <f t="shared" si="260"/>
        <v>1.0416666666666741E-2</v>
      </c>
      <c r="J1724" s="15">
        <f t="shared" si="261"/>
        <v>-5.670103092783485E-3</v>
      </c>
      <c r="K1724" s="1">
        <f t="shared" si="262"/>
        <v>4.6551146117228959E-4</v>
      </c>
      <c r="L1724" s="15">
        <f t="shared" si="263"/>
        <v>-6.1356145539557747E-3</v>
      </c>
      <c r="M1724" s="19" t="str">
        <f t="shared" si="267"/>
        <v>Compra</v>
      </c>
      <c r="N1724" s="10">
        <f t="shared" si="268"/>
        <v>-5.670103092783485E-3</v>
      </c>
      <c r="O1724" s="5">
        <f t="shared" si="266"/>
        <v>0.4934548059426056</v>
      </c>
      <c r="P1724" s="5"/>
      <c r="Q1724" s="5"/>
      <c r="R1724" s="5"/>
    </row>
    <row r="1725" spans="1:18" x14ac:dyDescent="0.25">
      <c r="A1725" s="3">
        <v>41036</v>
      </c>
      <c r="B1725" s="1">
        <v>1937.5</v>
      </c>
      <c r="C1725" s="1">
        <v>1946.5</v>
      </c>
      <c r="D1725" s="1">
        <v>1929</v>
      </c>
      <c r="E1725" s="1">
        <v>1929</v>
      </c>
      <c r="F1725" s="10">
        <f t="shared" si="264"/>
        <v>-5.670103092783485E-3</v>
      </c>
      <c r="G1725" s="1">
        <f t="shared" si="269"/>
        <v>-0.71837314500775362</v>
      </c>
      <c r="H1725" s="15">
        <f t="shared" si="265"/>
        <v>1.1206671879072205E-2</v>
      </c>
      <c r="I1725" s="10">
        <f t="shared" si="260"/>
        <v>-4.3870967741935774E-3</v>
      </c>
      <c r="J1725" s="15">
        <f t="shared" si="261"/>
        <v>1.2182477967858985E-2</v>
      </c>
      <c r="K1725" s="1">
        <f t="shared" si="262"/>
        <v>-9.9774983185522406E-4</v>
      </c>
      <c r="L1725" s="15">
        <f t="shared" si="263"/>
        <v>1.3180227799714209E-2</v>
      </c>
      <c r="M1725" s="19" t="str">
        <f t="shared" si="267"/>
        <v>Compra</v>
      </c>
      <c r="N1725" s="10">
        <f t="shared" si="268"/>
        <v>1.2182477967858985E-2</v>
      </c>
      <c r="O1725" s="5">
        <f t="shared" si="266"/>
        <v>0.50563728391046459</v>
      </c>
      <c r="P1725" s="5"/>
      <c r="Q1725" s="5"/>
      <c r="R1725" s="5"/>
    </row>
    <row r="1726" spans="1:18" x14ac:dyDescent="0.25">
      <c r="A1726" s="3">
        <v>41037</v>
      </c>
      <c r="B1726" s="1">
        <v>1935</v>
      </c>
      <c r="C1726" s="1">
        <v>1952.5</v>
      </c>
      <c r="D1726" s="1">
        <v>1930.5</v>
      </c>
      <c r="E1726" s="1">
        <v>1952.5</v>
      </c>
      <c r="F1726" s="10">
        <f t="shared" si="264"/>
        <v>1.2182477967858985E-2</v>
      </c>
      <c r="G1726" s="1">
        <f t="shared" si="269"/>
        <v>-0.76976979336387963</v>
      </c>
      <c r="H1726" s="15">
        <f t="shared" si="265"/>
        <v>-5.670103092783485E-3</v>
      </c>
      <c r="I1726" s="10">
        <f t="shared" si="260"/>
        <v>9.0439276485787534E-3</v>
      </c>
      <c r="J1726" s="15">
        <f t="shared" si="261"/>
        <v>1.4340588988476233E-2</v>
      </c>
      <c r="K1726" s="1">
        <f t="shared" si="262"/>
        <v>1.6984658780950216E-4</v>
      </c>
      <c r="L1726" s="15">
        <f t="shared" si="263"/>
        <v>1.4170742400666731E-2</v>
      </c>
      <c r="M1726" s="19" t="str">
        <f t="shared" si="267"/>
        <v>Compra</v>
      </c>
      <c r="N1726" s="10">
        <f t="shared" si="268"/>
        <v>1.4340588988476233E-2</v>
      </c>
      <c r="O1726" s="5">
        <f t="shared" si="266"/>
        <v>0.51997787289894082</v>
      </c>
      <c r="P1726" s="5"/>
      <c r="Q1726" s="5"/>
      <c r="R1726" s="5"/>
    </row>
    <row r="1727" spans="1:18" x14ac:dyDescent="0.25">
      <c r="A1727" s="3">
        <v>41038</v>
      </c>
      <c r="B1727" s="1">
        <v>1953.5</v>
      </c>
      <c r="C1727" s="1">
        <v>1986.5</v>
      </c>
      <c r="D1727" s="1">
        <v>1953.5</v>
      </c>
      <c r="E1727" s="1">
        <v>1980.5</v>
      </c>
      <c r="F1727" s="10">
        <f t="shared" si="264"/>
        <v>1.4340588988476233E-2</v>
      </c>
      <c r="G1727" s="1">
        <f t="shared" si="269"/>
        <v>-0.57233895784796807</v>
      </c>
      <c r="H1727" s="15">
        <f t="shared" si="265"/>
        <v>1.2182477967858985E-2</v>
      </c>
      <c r="I1727" s="10">
        <f t="shared" si="260"/>
        <v>1.3821346301510218E-2</v>
      </c>
      <c r="J1727" s="15">
        <f t="shared" si="261"/>
        <v>-9.3410754859883927E-3</v>
      </c>
      <c r="K1727" s="1">
        <f t="shared" si="262"/>
        <v>-1.5244508346440924E-3</v>
      </c>
      <c r="L1727" s="15">
        <f t="shared" si="263"/>
        <v>-7.8166246513443009E-3</v>
      </c>
      <c r="M1727" s="19" t="str">
        <f t="shared" si="267"/>
        <v>Venda</v>
      </c>
      <c r="N1727" s="10">
        <f t="shared" si="268"/>
        <v>9.3410754859883927E-3</v>
      </c>
      <c r="O1727" s="5">
        <f t="shared" si="266"/>
        <v>0.52931894838492921</v>
      </c>
      <c r="P1727" s="5"/>
      <c r="Q1727" s="5"/>
      <c r="R1727" s="5"/>
    </row>
    <row r="1728" spans="1:18" x14ac:dyDescent="0.25">
      <c r="A1728" s="3">
        <v>41039</v>
      </c>
      <c r="B1728" s="1">
        <v>1970.5</v>
      </c>
      <c r="C1728" s="1">
        <v>1978.5</v>
      </c>
      <c r="D1728" s="1">
        <v>1953.5</v>
      </c>
      <c r="E1728" s="1">
        <v>1962</v>
      </c>
      <c r="F1728" s="10">
        <f t="shared" si="264"/>
        <v>-9.3410754859883927E-3</v>
      </c>
      <c r="G1728" s="1">
        <f t="shared" si="269"/>
        <v>-0.60032188042109402</v>
      </c>
      <c r="H1728" s="15">
        <f t="shared" si="265"/>
        <v>1.4340588988476233E-2</v>
      </c>
      <c r="I1728" s="10">
        <f t="shared" si="260"/>
        <v>-4.3136259832530222E-3</v>
      </c>
      <c r="J1728" s="15">
        <f t="shared" si="261"/>
        <v>6.3710499490317041E-3</v>
      </c>
      <c r="K1728" s="1">
        <f t="shared" si="262"/>
        <v>-1.2846955142231285E-3</v>
      </c>
      <c r="L1728" s="15">
        <f t="shared" si="263"/>
        <v>7.6557454632548323E-3</v>
      </c>
      <c r="M1728" s="19" t="str">
        <f t="shared" si="267"/>
        <v>Compra</v>
      </c>
      <c r="N1728" s="10">
        <f t="shared" si="268"/>
        <v>6.3710499490317041E-3</v>
      </c>
      <c r="O1728" s="5">
        <f t="shared" si="266"/>
        <v>0.53568999833396092</v>
      </c>
      <c r="P1728" s="5"/>
      <c r="Q1728" s="5"/>
      <c r="R1728" s="5"/>
    </row>
    <row r="1729" spans="1:18" x14ac:dyDescent="0.25">
      <c r="A1729" s="3">
        <v>41040</v>
      </c>
      <c r="B1729" s="1">
        <v>1963.5</v>
      </c>
      <c r="C1729" s="1">
        <v>1977</v>
      </c>
      <c r="D1729" s="1">
        <v>1948</v>
      </c>
      <c r="E1729" s="1">
        <v>1974.5</v>
      </c>
      <c r="F1729" s="10">
        <f t="shared" si="264"/>
        <v>6.3710499490317041E-3</v>
      </c>
      <c r="G1729" s="1">
        <f t="shared" si="269"/>
        <v>-0.46918711454797268</v>
      </c>
      <c r="H1729" s="15">
        <f t="shared" si="265"/>
        <v>-9.3410754859883927E-3</v>
      </c>
      <c r="I1729" s="10">
        <f t="shared" si="260"/>
        <v>5.6022408963585235E-3</v>
      </c>
      <c r="J1729" s="15">
        <f t="shared" si="261"/>
        <v>1.5700177260065784E-2</v>
      </c>
      <c r="K1729" s="1">
        <f t="shared" si="262"/>
        <v>5.4533083186287612E-4</v>
      </c>
      <c r="L1729" s="15">
        <f t="shared" si="263"/>
        <v>1.5154846428202908E-2</v>
      </c>
      <c r="M1729" s="19" t="str">
        <f t="shared" si="267"/>
        <v>Compra</v>
      </c>
      <c r="N1729" s="10">
        <f t="shared" si="268"/>
        <v>1.5700177260065784E-2</v>
      </c>
      <c r="O1729" s="5">
        <f t="shared" si="266"/>
        <v>0.5513901755940267</v>
      </c>
      <c r="P1729" s="5"/>
      <c r="Q1729" s="5"/>
      <c r="R1729" s="5"/>
    </row>
    <row r="1730" spans="1:18" x14ac:dyDescent="0.25">
      <c r="A1730" s="3">
        <v>41043</v>
      </c>
      <c r="B1730" s="1">
        <v>1986.5</v>
      </c>
      <c r="C1730" s="1">
        <v>2014</v>
      </c>
      <c r="D1730" s="1">
        <v>1982.5</v>
      </c>
      <c r="E1730" s="1">
        <v>2005.5</v>
      </c>
      <c r="F1730" s="10">
        <f t="shared" si="264"/>
        <v>1.5700177260065784E-2</v>
      </c>
      <c r="G1730" s="1">
        <f t="shared" si="269"/>
        <v>-0.28484013312248219</v>
      </c>
      <c r="H1730" s="15">
        <f t="shared" si="265"/>
        <v>6.3710499490317041E-3</v>
      </c>
      <c r="I1730" s="10">
        <f t="shared" si="260"/>
        <v>9.5645607853007686E-3</v>
      </c>
      <c r="J1730" s="15">
        <f t="shared" si="261"/>
        <v>1.2465719272001241E-3</v>
      </c>
      <c r="K1730" s="1">
        <f t="shared" si="262"/>
        <v>-9.4108406559214577E-4</v>
      </c>
      <c r="L1730" s="15">
        <f t="shared" si="263"/>
        <v>2.18765599279227E-3</v>
      </c>
      <c r="M1730" s="19" t="str">
        <f t="shared" si="267"/>
        <v>Venda</v>
      </c>
      <c r="N1730" s="10">
        <f t="shared" si="268"/>
        <v>-1.2465719272001241E-3</v>
      </c>
      <c r="O1730" s="5">
        <f t="shared" si="266"/>
        <v>0.55014360366682657</v>
      </c>
      <c r="P1730" s="5"/>
      <c r="Q1730" s="5"/>
      <c r="R1730" s="5"/>
    </row>
    <row r="1731" spans="1:18" x14ac:dyDescent="0.25">
      <c r="A1731" s="3">
        <v>41044</v>
      </c>
      <c r="B1731" s="1">
        <v>1998.5</v>
      </c>
      <c r="C1731" s="1">
        <v>2013.5</v>
      </c>
      <c r="D1731" s="1">
        <v>1989</v>
      </c>
      <c r="E1731" s="1">
        <v>2008</v>
      </c>
      <c r="F1731" s="10">
        <f t="shared" si="264"/>
        <v>1.2465719272001241E-3</v>
      </c>
      <c r="G1731" s="1">
        <f t="shared" si="269"/>
        <v>-0.2890612636387464</v>
      </c>
      <c r="H1731" s="15">
        <f t="shared" si="265"/>
        <v>1.5700177260065784E-2</v>
      </c>
      <c r="I1731" s="10">
        <f t="shared" ref="I1731:I1794" si="270">(E1731/B1731)-1</f>
        <v>4.7535651738803697E-3</v>
      </c>
      <c r="J1731" s="15">
        <f t="shared" ref="J1731:J1794" si="271">F1732</f>
        <v>9.960159362549792E-4</v>
      </c>
      <c r="K1731" s="1">
        <f t="shared" ref="K1731:K1794" si="272">$U$17+G1731*$U$18+H1731*$U$19+I1731*$U$20</f>
        <v>-1.6450051036474163E-3</v>
      </c>
      <c r="L1731" s="15">
        <f t="shared" ref="L1731:L1794" si="273">J1731-K1731</f>
        <v>2.6410210399023955E-3</v>
      </c>
      <c r="M1731" s="19" t="str">
        <f t="shared" si="267"/>
        <v>Compra</v>
      </c>
      <c r="N1731" s="10">
        <f t="shared" si="268"/>
        <v>9.960159362549792E-4</v>
      </c>
      <c r="O1731" s="5">
        <f t="shared" si="266"/>
        <v>0.55113961960308155</v>
      </c>
      <c r="P1731" s="5"/>
      <c r="Q1731" s="5"/>
      <c r="R1731" s="5"/>
    </row>
    <row r="1732" spans="1:18" x14ac:dyDescent="0.25">
      <c r="A1732" s="3">
        <v>41045</v>
      </c>
      <c r="B1732" s="1">
        <v>2003.5</v>
      </c>
      <c r="C1732" s="1">
        <v>2014.5</v>
      </c>
      <c r="D1732" s="1">
        <v>1994.5</v>
      </c>
      <c r="E1732" s="1">
        <v>2010</v>
      </c>
      <c r="F1732" s="10">
        <f t="shared" ref="F1732:F1795" si="274">E1732/E1731-1</f>
        <v>9.960159362549792E-4</v>
      </c>
      <c r="G1732" s="1">
        <f t="shared" si="269"/>
        <v>-0.37378123845910399</v>
      </c>
      <c r="H1732" s="15">
        <f t="shared" ref="H1732:H1795" si="275">F1731</f>
        <v>1.2465719272001241E-3</v>
      </c>
      <c r="I1732" s="10">
        <f t="shared" si="270"/>
        <v>3.2443224357374678E-3</v>
      </c>
      <c r="J1732" s="15">
        <f t="shared" si="271"/>
        <v>2.736318407960292E-3</v>
      </c>
      <c r="K1732" s="1">
        <f t="shared" si="272"/>
        <v>-3.3549891659347933E-4</v>
      </c>
      <c r="L1732" s="15">
        <f t="shared" si="273"/>
        <v>3.0718173245537711E-3</v>
      </c>
      <c r="M1732" s="19" t="str">
        <f t="shared" si="267"/>
        <v>Venda</v>
      </c>
      <c r="N1732" s="10">
        <f t="shared" si="268"/>
        <v>-2.736318407960292E-3</v>
      </c>
      <c r="O1732" s="5">
        <f t="shared" ref="O1732:O1795" si="276">N1732+O1731</f>
        <v>0.54840330119512126</v>
      </c>
      <c r="P1732" s="5"/>
      <c r="Q1732" s="5"/>
      <c r="R1732" s="5"/>
    </row>
    <row r="1733" spans="1:18" x14ac:dyDescent="0.25">
      <c r="A1733" s="3">
        <v>41046</v>
      </c>
      <c r="B1733" s="1">
        <v>2011.5</v>
      </c>
      <c r="C1733" s="1">
        <v>2018.5</v>
      </c>
      <c r="D1733" s="1">
        <v>1995.5</v>
      </c>
      <c r="E1733" s="1">
        <v>2015.5</v>
      </c>
      <c r="F1733" s="10">
        <f t="shared" si="274"/>
        <v>2.736318407960292E-3</v>
      </c>
      <c r="G1733" s="1">
        <f t="shared" si="269"/>
        <v>-5.1047419056657849E-2</v>
      </c>
      <c r="H1733" s="15">
        <f t="shared" si="275"/>
        <v>9.960159362549792E-4</v>
      </c>
      <c r="I1733" s="10">
        <f t="shared" si="270"/>
        <v>1.98856574695494E-3</v>
      </c>
      <c r="J1733" s="15">
        <f t="shared" si="271"/>
        <v>5.2096254031257505E-3</v>
      </c>
      <c r="K1733" s="1">
        <f t="shared" si="272"/>
        <v>-3.1308752831296524E-4</v>
      </c>
      <c r="L1733" s="15">
        <f t="shared" si="273"/>
        <v>5.522712931438716E-3</v>
      </c>
      <c r="M1733" s="19" t="str">
        <f t="shared" ref="M1733:M1796" si="277">IF(AND(L1732&gt;L1731,K1733&lt;0),"Venda","Compra")</f>
        <v>Venda</v>
      </c>
      <c r="N1733" s="10">
        <f t="shared" ref="N1733:N1796" si="278">IF(AND(L1732&gt;L1731,K1733&lt;0),-J1733,J1733)</f>
        <v>-5.2096254031257505E-3</v>
      </c>
      <c r="O1733" s="5">
        <f t="shared" si="276"/>
        <v>0.54319367579199551</v>
      </c>
      <c r="P1733" s="5"/>
      <c r="Q1733" s="5"/>
      <c r="R1733" s="5"/>
    </row>
    <row r="1734" spans="1:18" x14ac:dyDescent="0.25">
      <c r="A1734" s="3">
        <v>41047</v>
      </c>
      <c r="B1734" s="1">
        <v>2010.5</v>
      </c>
      <c r="C1734" s="1">
        <v>2063.5</v>
      </c>
      <c r="D1734" s="1">
        <v>1998.5</v>
      </c>
      <c r="E1734" s="1">
        <v>2026</v>
      </c>
      <c r="F1734" s="10">
        <f t="shared" si="274"/>
        <v>5.2096254031257505E-3</v>
      </c>
      <c r="G1734" s="1">
        <f t="shared" si="269"/>
        <v>-1.4845578026022096E-2</v>
      </c>
      <c r="H1734" s="15">
        <f t="shared" si="275"/>
        <v>2.736318407960292E-3</v>
      </c>
      <c r="I1734" s="10">
        <f t="shared" si="270"/>
        <v>7.7095249937826349E-3</v>
      </c>
      <c r="J1734" s="15">
        <f t="shared" si="271"/>
        <v>1.0858835143139123E-2</v>
      </c>
      <c r="K1734" s="1">
        <f t="shared" si="272"/>
        <v>-6.0332035466470902E-4</v>
      </c>
      <c r="L1734" s="15">
        <f t="shared" si="273"/>
        <v>1.1462155497803831E-2</v>
      </c>
      <c r="M1734" s="19" t="str">
        <f t="shared" si="277"/>
        <v>Venda</v>
      </c>
      <c r="N1734" s="10">
        <f t="shared" si="278"/>
        <v>-1.0858835143139123E-2</v>
      </c>
      <c r="O1734" s="5">
        <f t="shared" si="276"/>
        <v>0.53233484064885639</v>
      </c>
      <c r="P1734" s="5"/>
      <c r="Q1734" s="5"/>
      <c r="R1734" s="5"/>
    </row>
    <row r="1735" spans="1:18" x14ac:dyDescent="0.25">
      <c r="A1735" s="3">
        <v>41050</v>
      </c>
      <c r="B1735" s="1">
        <v>2026.5</v>
      </c>
      <c r="C1735" s="1">
        <v>2055</v>
      </c>
      <c r="D1735" s="1">
        <v>2026.5</v>
      </c>
      <c r="E1735" s="1">
        <v>2048</v>
      </c>
      <c r="F1735" s="10">
        <f t="shared" si="274"/>
        <v>1.0858835143139123E-2</v>
      </c>
      <c r="G1735" s="1">
        <f t="shared" si="269"/>
        <v>-9.7669740027578375E-2</v>
      </c>
      <c r="H1735" s="15">
        <f t="shared" si="275"/>
        <v>5.2096254031257505E-3</v>
      </c>
      <c r="I1735" s="10">
        <f t="shared" si="270"/>
        <v>1.0609425117197091E-2</v>
      </c>
      <c r="J1735" s="15">
        <f t="shared" si="271"/>
        <v>2.3193359375E-2</v>
      </c>
      <c r="K1735" s="1">
        <f t="shared" si="272"/>
        <v>-8.8074042762335868E-4</v>
      </c>
      <c r="L1735" s="15">
        <f t="shared" si="273"/>
        <v>2.4074099802623358E-2</v>
      </c>
      <c r="M1735" s="19" t="str">
        <f t="shared" si="277"/>
        <v>Venda</v>
      </c>
      <c r="N1735" s="10">
        <f t="shared" si="278"/>
        <v>-2.3193359375E-2</v>
      </c>
      <c r="O1735" s="5">
        <f t="shared" si="276"/>
        <v>0.50914148127385639</v>
      </c>
      <c r="P1735" s="5"/>
      <c r="Q1735" s="5"/>
      <c r="R1735" s="5"/>
    </row>
    <row r="1736" spans="1:18" x14ac:dyDescent="0.25">
      <c r="A1736" s="3">
        <v>41051</v>
      </c>
      <c r="B1736" s="1">
        <v>2047</v>
      </c>
      <c r="C1736" s="1">
        <v>2096.5</v>
      </c>
      <c r="D1736" s="1">
        <v>2042.5</v>
      </c>
      <c r="E1736" s="1">
        <v>2095.5</v>
      </c>
      <c r="F1736" s="10">
        <f t="shared" si="274"/>
        <v>2.3193359375E-2</v>
      </c>
      <c r="G1736" s="1">
        <f t="shared" ref="G1736:G1799" si="279">SLOPE(F1732:F1736,F1731:F1735)</f>
        <v>2.1907607901127326</v>
      </c>
      <c r="H1736" s="15">
        <f t="shared" si="275"/>
        <v>1.0858835143139123E-2</v>
      </c>
      <c r="I1736" s="10">
        <f t="shared" si="270"/>
        <v>2.3693209574987772E-2</v>
      </c>
      <c r="J1736" s="15">
        <f t="shared" si="271"/>
        <v>-2.6485325697924167E-2</v>
      </c>
      <c r="K1736" s="1">
        <f t="shared" si="272"/>
        <v>-1.8893697462519974E-3</v>
      </c>
      <c r="L1736" s="15">
        <f t="shared" si="273"/>
        <v>-2.4595955951672171E-2</v>
      </c>
      <c r="M1736" s="19" t="str">
        <f t="shared" si="277"/>
        <v>Venda</v>
      </c>
      <c r="N1736" s="10">
        <f t="shared" si="278"/>
        <v>2.6485325697924167E-2</v>
      </c>
      <c r="O1736" s="5">
        <f t="shared" si="276"/>
        <v>0.53562680697178056</v>
      </c>
      <c r="P1736" s="5"/>
      <c r="Q1736" s="5"/>
      <c r="R1736" s="5"/>
    </row>
    <row r="1737" spans="1:18" x14ac:dyDescent="0.25">
      <c r="A1737" s="3">
        <v>41052</v>
      </c>
      <c r="B1737" s="1">
        <v>2095</v>
      </c>
      <c r="C1737" s="1">
        <v>2110</v>
      </c>
      <c r="D1737" s="1">
        <v>2032</v>
      </c>
      <c r="E1737" s="1">
        <v>2040</v>
      </c>
      <c r="F1737" s="10">
        <f t="shared" si="274"/>
        <v>-2.6485325697924167E-2</v>
      </c>
      <c r="G1737" s="1">
        <f t="shared" si="279"/>
        <v>-1.3123549667108458</v>
      </c>
      <c r="H1737" s="15">
        <f t="shared" si="275"/>
        <v>2.3193359375E-2</v>
      </c>
      <c r="I1737" s="10">
        <f t="shared" si="270"/>
        <v>-2.6252983293556076E-2</v>
      </c>
      <c r="J1737" s="15">
        <f t="shared" si="271"/>
        <v>-3.9215686274509665E-3</v>
      </c>
      <c r="K1737" s="1">
        <f t="shared" si="272"/>
        <v>-1.4804783120293244E-3</v>
      </c>
      <c r="L1737" s="15">
        <f t="shared" si="273"/>
        <v>-2.4410903154216419E-3</v>
      </c>
      <c r="M1737" s="19" t="str">
        <f t="shared" si="277"/>
        <v>Compra</v>
      </c>
      <c r="N1737" s="10">
        <f t="shared" si="278"/>
        <v>-3.9215686274509665E-3</v>
      </c>
      <c r="O1737" s="5">
        <f t="shared" si="276"/>
        <v>0.53170523834432959</v>
      </c>
      <c r="P1737" s="5"/>
      <c r="Q1737" s="5"/>
      <c r="R1737" s="5"/>
    </row>
    <row r="1738" spans="1:18" x14ac:dyDescent="0.25">
      <c r="A1738" s="3">
        <v>41053</v>
      </c>
      <c r="B1738" s="1">
        <v>2032</v>
      </c>
      <c r="C1738" s="1">
        <v>2055</v>
      </c>
      <c r="D1738" s="1">
        <v>2025</v>
      </c>
      <c r="E1738" s="1">
        <v>2032</v>
      </c>
      <c r="F1738" s="10">
        <f t="shared" si="274"/>
        <v>-3.9215686274509665E-3</v>
      </c>
      <c r="G1738" s="1">
        <f t="shared" si="279"/>
        <v>-0.16015135551698181</v>
      </c>
      <c r="H1738" s="15">
        <f t="shared" si="275"/>
        <v>-2.6485325697924167E-2</v>
      </c>
      <c r="I1738" s="10">
        <f t="shared" si="270"/>
        <v>0</v>
      </c>
      <c r="J1738" s="15">
        <f t="shared" si="271"/>
        <v>-2.3129921259842479E-2</v>
      </c>
      <c r="K1738" s="1">
        <f t="shared" si="272"/>
        <v>2.151347778688958E-3</v>
      </c>
      <c r="L1738" s="15">
        <f t="shared" si="273"/>
        <v>-2.5281269038531437E-2</v>
      </c>
      <c r="M1738" s="19" t="str">
        <f t="shared" si="277"/>
        <v>Compra</v>
      </c>
      <c r="N1738" s="10">
        <f t="shared" si="278"/>
        <v>-2.3129921259842479E-2</v>
      </c>
      <c r="O1738" s="5">
        <f t="shared" si="276"/>
        <v>0.50857531708448711</v>
      </c>
      <c r="P1738" s="5"/>
      <c r="Q1738" s="5"/>
      <c r="R1738" s="5"/>
    </row>
    <row r="1739" spans="1:18" x14ac:dyDescent="0.25">
      <c r="A1739" s="3">
        <v>41054</v>
      </c>
      <c r="B1739" s="1">
        <v>2028</v>
      </c>
      <c r="C1739" s="1">
        <v>2034</v>
      </c>
      <c r="D1739" s="1">
        <v>1984.5</v>
      </c>
      <c r="E1739" s="1">
        <v>1985</v>
      </c>
      <c r="F1739" s="10">
        <f t="shared" si="274"/>
        <v>-2.3129921259842479E-2</v>
      </c>
      <c r="G1739" s="1">
        <f t="shared" si="279"/>
        <v>-5.547336945599797E-2</v>
      </c>
      <c r="H1739" s="15">
        <f t="shared" si="275"/>
        <v>-3.9215686274509665E-3</v>
      </c>
      <c r="I1739" s="10">
        <f t="shared" si="270"/>
        <v>-2.1203155818540487E-2</v>
      </c>
      <c r="J1739" s="15">
        <f t="shared" si="271"/>
        <v>-5.0377833753145751E-4</v>
      </c>
      <c r="K1739" s="1">
        <f t="shared" si="272"/>
        <v>6.6338156404210404E-4</v>
      </c>
      <c r="L1739" s="15">
        <f t="shared" si="273"/>
        <v>-1.1671599015735615E-3</v>
      </c>
      <c r="M1739" s="19" t="str">
        <f t="shared" si="277"/>
        <v>Compra</v>
      </c>
      <c r="N1739" s="10">
        <f t="shared" si="278"/>
        <v>-5.0377833753145751E-4</v>
      </c>
      <c r="O1739" s="5">
        <f t="shared" si="276"/>
        <v>0.50807153874695565</v>
      </c>
      <c r="P1739" s="5"/>
      <c r="Q1739" s="5"/>
      <c r="R1739" s="5"/>
    </row>
    <row r="1740" spans="1:18" x14ac:dyDescent="0.25">
      <c r="A1740" s="3">
        <v>41057</v>
      </c>
      <c r="B1740" s="1">
        <v>1979.5</v>
      </c>
      <c r="C1740" s="1">
        <v>1986</v>
      </c>
      <c r="D1740" s="1">
        <v>1972</v>
      </c>
      <c r="E1740" s="1">
        <v>1984</v>
      </c>
      <c r="F1740" s="10">
        <f t="shared" si="274"/>
        <v>-5.0377833753145751E-4</v>
      </c>
      <c r="G1740" s="1">
        <f t="shared" si="279"/>
        <v>-0.1509030179797704</v>
      </c>
      <c r="H1740" s="15">
        <f t="shared" si="275"/>
        <v>-2.3129921259842479E-2</v>
      </c>
      <c r="I1740" s="10">
        <f t="shared" si="270"/>
        <v>2.2733013387219447E-3</v>
      </c>
      <c r="J1740" s="15">
        <f t="shared" si="271"/>
        <v>5.5443548387097419E-3</v>
      </c>
      <c r="K1740" s="1">
        <f t="shared" si="272"/>
        <v>1.8030791027849437E-3</v>
      </c>
      <c r="L1740" s="15">
        <f t="shared" si="273"/>
        <v>3.7412757359247982E-3</v>
      </c>
      <c r="M1740" s="19" t="str">
        <f t="shared" si="277"/>
        <v>Compra</v>
      </c>
      <c r="N1740" s="10">
        <f t="shared" si="278"/>
        <v>5.5443548387097419E-3</v>
      </c>
      <c r="O1740" s="5">
        <f t="shared" si="276"/>
        <v>0.5136158935856654</v>
      </c>
      <c r="P1740" s="5"/>
      <c r="Q1740" s="5"/>
      <c r="R1740" s="5"/>
    </row>
    <row r="1741" spans="1:18" x14ac:dyDescent="0.25">
      <c r="A1741" s="3">
        <v>41058</v>
      </c>
      <c r="B1741" s="1">
        <v>1982</v>
      </c>
      <c r="C1741" s="1">
        <v>2001.5</v>
      </c>
      <c r="D1741" s="1">
        <v>1981.5</v>
      </c>
      <c r="E1741" s="1">
        <v>1995</v>
      </c>
      <c r="F1741" s="10">
        <f t="shared" si="274"/>
        <v>5.5443548387097419E-3</v>
      </c>
      <c r="G1741" s="1">
        <f t="shared" si="279"/>
        <v>-0.44385888008849977</v>
      </c>
      <c r="H1741" s="15">
        <f t="shared" si="275"/>
        <v>-5.0377833753145751E-4</v>
      </c>
      <c r="I1741" s="10">
        <f t="shared" si="270"/>
        <v>6.5590312815337892E-3</v>
      </c>
      <c r="J1741" s="15">
        <f t="shared" si="271"/>
        <v>1.3032581453634062E-2</v>
      </c>
      <c r="K1741" s="1">
        <f t="shared" si="272"/>
        <v>-2.5374962696809436E-4</v>
      </c>
      <c r="L1741" s="15">
        <f t="shared" si="273"/>
        <v>1.3286331080602157E-2</v>
      </c>
      <c r="M1741" s="19" t="str">
        <f t="shared" si="277"/>
        <v>Venda</v>
      </c>
      <c r="N1741" s="10">
        <f t="shared" si="278"/>
        <v>-1.3032581453634062E-2</v>
      </c>
      <c r="O1741" s="5">
        <f t="shared" si="276"/>
        <v>0.50058331213203133</v>
      </c>
      <c r="P1741" s="5"/>
      <c r="Q1741" s="5"/>
      <c r="R1741" s="5"/>
    </row>
    <row r="1742" spans="1:18" x14ac:dyDescent="0.25">
      <c r="A1742" s="3">
        <v>41059</v>
      </c>
      <c r="B1742" s="1">
        <v>2002.5</v>
      </c>
      <c r="C1742" s="1">
        <v>2021</v>
      </c>
      <c r="D1742" s="1">
        <v>2000</v>
      </c>
      <c r="E1742" s="1">
        <v>2021</v>
      </c>
      <c r="F1742" s="10">
        <f t="shared" si="274"/>
        <v>1.3032581453634062E-2</v>
      </c>
      <c r="G1742" s="1">
        <f t="shared" si="279"/>
        <v>0.23213791141103801</v>
      </c>
      <c r="H1742" s="15">
        <f t="shared" si="275"/>
        <v>5.5443548387097419E-3</v>
      </c>
      <c r="I1742" s="10">
        <f t="shared" si="270"/>
        <v>9.2384519350812155E-3</v>
      </c>
      <c r="J1742" s="15">
        <f t="shared" si="271"/>
        <v>4.9480455220196617E-4</v>
      </c>
      <c r="K1742" s="1">
        <f t="shared" si="272"/>
        <v>-9.0753907160738231E-4</v>
      </c>
      <c r="L1742" s="15">
        <f t="shared" si="273"/>
        <v>1.4023436238093485E-3</v>
      </c>
      <c r="M1742" s="19" t="str">
        <f t="shared" si="277"/>
        <v>Venda</v>
      </c>
      <c r="N1742" s="10">
        <f t="shared" si="278"/>
        <v>-4.9480455220196617E-4</v>
      </c>
      <c r="O1742" s="5">
        <f t="shared" si="276"/>
        <v>0.50008850757982937</v>
      </c>
      <c r="P1742" s="5"/>
      <c r="Q1742" s="5"/>
      <c r="R1742" s="5"/>
    </row>
    <row r="1743" spans="1:18" x14ac:dyDescent="0.25">
      <c r="A1743" s="3">
        <v>41060</v>
      </c>
      <c r="B1743" s="1">
        <v>2009</v>
      </c>
      <c r="C1743" s="1">
        <v>2027.5</v>
      </c>
      <c r="D1743" s="1">
        <v>2009</v>
      </c>
      <c r="E1743" s="1">
        <v>2022</v>
      </c>
      <c r="F1743" s="10">
        <f t="shared" si="274"/>
        <v>4.9480455220196617E-4</v>
      </c>
      <c r="G1743" s="1">
        <f t="shared" si="279"/>
        <v>0.23137096905023954</v>
      </c>
      <c r="H1743" s="15">
        <f t="shared" si="275"/>
        <v>1.3032581453634062E-2</v>
      </c>
      <c r="I1743" s="10">
        <f t="shared" si="270"/>
        <v>6.4708810353408808E-3</v>
      </c>
      <c r="J1743" s="15">
        <f t="shared" si="271"/>
        <v>1.3600395647873409E-2</v>
      </c>
      <c r="K1743" s="1">
        <f t="shared" si="272"/>
        <v>-1.4985127225147455E-3</v>
      </c>
      <c r="L1743" s="15">
        <f t="shared" si="273"/>
        <v>1.5098908370388155E-2</v>
      </c>
      <c r="M1743" s="19" t="str">
        <f t="shared" si="277"/>
        <v>Compra</v>
      </c>
      <c r="N1743" s="10">
        <f t="shared" si="278"/>
        <v>1.3600395647873409E-2</v>
      </c>
      <c r="O1743" s="5">
        <f t="shared" si="276"/>
        <v>0.51368890322770278</v>
      </c>
      <c r="P1743" s="5"/>
      <c r="Q1743" s="5"/>
      <c r="R1743" s="5"/>
    </row>
    <row r="1744" spans="1:18" x14ac:dyDescent="0.25">
      <c r="A1744" s="3">
        <v>41061</v>
      </c>
      <c r="B1744" s="1">
        <v>2042.5</v>
      </c>
      <c r="C1744" s="1">
        <v>2061</v>
      </c>
      <c r="D1744" s="1">
        <v>2036</v>
      </c>
      <c r="E1744" s="1">
        <v>2049.5</v>
      </c>
      <c r="F1744" s="10">
        <f t="shared" si="274"/>
        <v>1.3600395647873409E-2</v>
      </c>
      <c r="G1744" s="1">
        <f t="shared" si="279"/>
        <v>0.16893259562604065</v>
      </c>
      <c r="H1744" s="15">
        <f t="shared" si="275"/>
        <v>4.9480455220196617E-4</v>
      </c>
      <c r="I1744" s="10">
        <f t="shared" si="270"/>
        <v>3.4271725826193755E-3</v>
      </c>
      <c r="J1744" s="15">
        <f t="shared" si="271"/>
        <v>9.7584776774823911E-3</v>
      </c>
      <c r="K1744" s="1">
        <f t="shared" si="272"/>
        <v>-3.2280133102718136E-4</v>
      </c>
      <c r="L1744" s="15">
        <f t="shared" si="273"/>
        <v>1.0081279008509572E-2</v>
      </c>
      <c r="M1744" s="19" t="str">
        <f t="shared" si="277"/>
        <v>Venda</v>
      </c>
      <c r="N1744" s="10">
        <f t="shared" si="278"/>
        <v>-9.7584776774823911E-3</v>
      </c>
      <c r="O1744" s="5">
        <f t="shared" si="276"/>
        <v>0.50393042555022038</v>
      </c>
      <c r="P1744" s="5"/>
      <c r="Q1744" s="5"/>
      <c r="R1744" s="5"/>
    </row>
    <row r="1745" spans="1:18" x14ac:dyDescent="0.25">
      <c r="A1745" s="3">
        <v>41064</v>
      </c>
      <c r="B1745" s="1">
        <v>2044.5</v>
      </c>
      <c r="C1745" s="1">
        <v>2069.5</v>
      </c>
      <c r="D1745" s="1">
        <v>2042</v>
      </c>
      <c r="E1745" s="1">
        <v>2069.5</v>
      </c>
      <c r="F1745" s="10">
        <f t="shared" si="274"/>
        <v>9.7584776774823911E-3</v>
      </c>
      <c r="G1745" s="1">
        <f t="shared" si="279"/>
        <v>-0.32174354008648998</v>
      </c>
      <c r="H1745" s="15">
        <f t="shared" si="275"/>
        <v>1.3600395647873409E-2</v>
      </c>
      <c r="I1745" s="10">
        <f t="shared" si="270"/>
        <v>1.2227928588897097E-2</v>
      </c>
      <c r="J1745" s="15">
        <f t="shared" si="271"/>
        <v>-1.7637110413143309E-2</v>
      </c>
      <c r="K1745" s="1">
        <f t="shared" si="272"/>
        <v>-1.6337938261595602E-3</v>
      </c>
      <c r="L1745" s="15">
        <f t="shared" si="273"/>
        <v>-1.600331658698375E-2</v>
      </c>
      <c r="M1745" s="19" t="str">
        <f t="shared" si="277"/>
        <v>Compra</v>
      </c>
      <c r="N1745" s="10">
        <f t="shared" si="278"/>
        <v>-1.7637110413143309E-2</v>
      </c>
      <c r="O1745" s="5">
        <f t="shared" si="276"/>
        <v>0.48629331513707708</v>
      </c>
      <c r="P1745" s="5"/>
      <c r="Q1745" s="5"/>
      <c r="R1745" s="5"/>
    </row>
    <row r="1746" spans="1:18" x14ac:dyDescent="0.25">
      <c r="A1746" s="3">
        <v>41065</v>
      </c>
      <c r="B1746" s="1">
        <v>2070</v>
      </c>
      <c r="C1746" s="1">
        <v>2070</v>
      </c>
      <c r="D1746" s="1">
        <v>2026</v>
      </c>
      <c r="E1746" s="1">
        <v>2033</v>
      </c>
      <c r="F1746" s="10">
        <f t="shared" si="274"/>
        <v>-1.7637110413143309E-2</v>
      </c>
      <c r="G1746" s="1">
        <f t="shared" si="279"/>
        <v>-0.96980271567989196</v>
      </c>
      <c r="H1746" s="15">
        <f t="shared" si="275"/>
        <v>9.7584776774823911E-3</v>
      </c>
      <c r="I1746" s="10">
        <f t="shared" si="270"/>
        <v>-1.7874396135265647E-2</v>
      </c>
      <c r="J1746" s="15">
        <f t="shared" si="271"/>
        <v>4.918839153959631E-3</v>
      </c>
      <c r="K1746" s="1">
        <f t="shared" si="272"/>
        <v>-5.3115479186066931E-4</v>
      </c>
      <c r="L1746" s="15">
        <f t="shared" si="273"/>
        <v>5.4499939458203008E-3</v>
      </c>
      <c r="M1746" s="19" t="str">
        <f t="shared" si="277"/>
        <v>Compra</v>
      </c>
      <c r="N1746" s="10">
        <f t="shared" si="278"/>
        <v>4.918839153959631E-3</v>
      </c>
      <c r="O1746" s="5">
        <f t="shared" si="276"/>
        <v>0.49121215429103671</v>
      </c>
      <c r="P1746" s="5"/>
      <c r="Q1746" s="5"/>
      <c r="R1746" s="5"/>
    </row>
    <row r="1747" spans="1:18" x14ac:dyDescent="0.25">
      <c r="A1747" s="3">
        <v>41066</v>
      </c>
      <c r="B1747" s="1">
        <v>2020.5</v>
      </c>
      <c r="C1747" s="1">
        <v>2043</v>
      </c>
      <c r="D1747" s="1">
        <v>2020</v>
      </c>
      <c r="E1747" s="1">
        <v>2043</v>
      </c>
      <c r="F1747" s="10">
        <f t="shared" si="274"/>
        <v>4.918839153959631E-3</v>
      </c>
      <c r="G1747" s="1">
        <f t="shared" si="279"/>
        <v>-0.22675421807858392</v>
      </c>
      <c r="H1747" s="15">
        <f t="shared" si="275"/>
        <v>-1.7637110413143309E-2</v>
      </c>
      <c r="I1747" s="10">
        <f t="shared" si="270"/>
        <v>1.1135857461024523E-2</v>
      </c>
      <c r="J1747" s="15">
        <f t="shared" si="271"/>
        <v>-6.3631913852177924E-3</v>
      </c>
      <c r="K1747" s="1">
        <f t="shared" si="272"/>
        <v>1.1202952382084127E-3</v>
      </c>
      <c r="L1747" s="15">
        <f t="shared" si="273"/>
        <v>-7.4834866234262049E-3</v>
      </c>
      <c r="M1747" s="19" t="str">
        <f t="shared" si="277"/>
        <v>Compra</v>
      </c>
      <c r="N1747" s="10">
        <f t="shared" si="278"/>
        <v>-6.3631913852177924E-3</v>
      </c>
      <c r="O1747" s="5">
        <f t="shared" si="276"/>
        <v>0.48484896290581891</v>
      </c>
      <c r="P1747" s="5"/>
      <c r="Q1747" s="5"/>
      <c r="R1747" s="5"/>
    </row>
    <row r="1748" spans="1:18" x14ac:dyDescent="0.25">
      <c r="A1748" s="3">
        <v>41068</v>
      </c>
      <c r="B1748" s="1">
        <v>2043.5</v>
      </c>
      <c r="C1748" s="1">
        <v>2052</v>
      </c>
      <c r="D1748" s="1">
        <v>2028</v>
      </c>
      <c r="E1748" s="1">
        <v>2030</v>
      </c>
      <c r="F1748" s="10">
        <f t="shared" si="274"/>
        <v>-6.3631913852177924E-3</v>
      </c>
      <c r="G1748" s="1">
        <f t="shared" si="279"/>
        <v>-0.27118059088583685</v>
      </c>
      <c r="H1748" s="15">
        <f t="shared" si="275"/>
        <v>4.918839153959631E-3</v>
      </c>
      <c r="I1748" s="10">
        <f t="shared" si="270"/>
        <v>-6.6063126988010756E-3</v>
      </c>
      <c r="J1748" s="15">
        <f t="shared" si="271"/>
        <v>2.1674876847290747E-2</v>
      </c>
      <c r="K1748" s="1">
        <f t="shared" si="272"/>
        <v>-4.3492217767080355E-4</v>
      </c>
      <c r="L1748" s="15">
        <f t="shared" si="273"/>
        <v>2.210979902496155E-2</v>
      </c>
      <c r="M1748" s="19" t="str">
        <f t="shared" si="277"/>
        <v>Compra</v>
      </c>
      <c r="N1748" s="10">
        <f t="shared" si="278"/>
        <v>2.1674876847290747E-2</v>
      </c>
      <c r="O1748" s="5">
        <f t="shared" si="276"/>
        <v>0.50652383975310966</v>
      </c>
      <c r="P1748" s="5"/>
      <c r="Q1748" s="5"/>
      <c r="R1748" s="5"/>
    </row>
    <row r="1749" spans="1:18" x14ac:dyDescent="0.25">
      <c r="A1749" s="3">
        <v>41071</v>
      </c>
      <c r="B1749" s="1">
        <v>2030</v>
      </c>
      <c r="C1749" s="1">
        <v>2074</v>
      </c>
      <c r="D1749" s="1">
        <v>2026</v>
      </c>
      <c r="E1749" s="1">
        <v>2074</v>
      </c>
      <c r="F1749" s="10">
        <f t="shared" si="274"/>
        <v>2.1674876847290747E-2</v>
      </c>
      <c r="G1749" s="1">
        <f t="shared" si="279"/>
        <v>-0.46901374201853296</v>
      </c>
      <c r="H1749" s="15">
        <f t="shared" si="275"/>
        <v>-6.3631913852177924E-3</v>
      </c>
      <c r="I1749" s="10">
        <f t="shared" si="270"/>
        <v>2.1674876847290747E-2</v>
      </c>
      <c r="J1749" s="15">
        <f t="shared" si="271"/>
        <v>9.6432015429126494E-4</v>
      </c>
      <c r="K1749" s="1">
        <f t="shared" si="272"/>
        <v>-9.3443879054347942E-5</v>
      </c>
      <c r="L1749" s="15">
        <f t="shared" si="273"/>
        <v>1.0577640333456128E-3</v>
      </c>
      <c r="M1749" s="19" t="str">
        <f t="shared" si="277"/>
        <v>Venda</v>
      </c>
      <c r="N1749" s="10">
        <f t="shared" si="278"/>
        <v>-9.6432015429126494E-4</v>
      </c>
      <c r="O1749" s="5">
        <f t="shared" si="276"/>
        <v>0.5055595195988184</v>
      </c>
      <c r="P1749" s="5"/>
      <c r="Q1749" s="5"/>
      <c r="R1749" s="5"/>
    </row>
    <row r="1750" spans="1:18" x14ac:dyDescent="0.25">
      <c r="A1750" s="3">
        <v>41072</v>
      </c>
      <c r="B1750" s="1">
        <v>2066.5</v>
      </c>
      <c r="C1750" s="1">
        <v>2079</v>
      </c>
      <c r="D1750" s="1">
        <v>2058</v>
      </c>
      <c r="E1750" s="1">
        <v>2076</v>
      </c>
      <c r="F1750" s="10">
        <f t="shared" si="274"/>
        <v>9.6432015429126494E-4</v>
      </c>
      <c r="G1750" s="1">
        <f t="shared" si="279"/>
        <v>-0.45697988869183076</v>
      </c>
      <c r="H1750" s="15">
        <f t="shared" si="275"/>
        <v>2.1674876847290747E-2</v>
      </c>
      <c r="I1750" s="10">
        <f t="shared" si="270"/>
        <v>4.5971449310429069E-3</v>
      </c>
      <c r="J1750" s="15">
        <f t="shared" si="271"/>
        <v>2.408477842003931E-3</v>
      </c>
      <c r="K1750" s="1">
        <f t="shared" si="272"/>
        <v>-2.1496982218959363E-3</v>
      </c>
      <c r="L1750" s="15">
        <f t="shared" si="273"/>
        <v>4.5581760638998669E-3</v>
      </c>
      <c r="M1750" s="19" t="str">
        <f t="shared" si="277"/>
        <v>Compra</v>
      </c>
      <c r="N1750" s="10">
        <f t="shared" si="278"/>
        <v>2.408477842003931E-3</v>
      </c>
      <c r="O1750" s="5">
        <f t="shared" si="276"/>
        <v>0.50796799744082233</v>
      </c>
      <c r="P1750" s="5"/>
      <c r="Q1750" s="5"/>
      <c r="R1750" s="5"/>
    </row>
    <row r="1751" spans="1:18" x14ac:dyDescent="0.25">
      <c r="A1751" s="3">
        <v>41073</v>
      </c>
      <c r="B1751" s="1">
        <v>2068</v>
      </c>
      <c r="C1751" s="1">
        <v>2082.5</v>
      </c>
      <c r="D1751" s="1">
        <v>2059</v>
      </c>
      <c r="E1751" s="1">
        <v>2081</v>
      </c>
      <c r="F1751" s="10">
        <f t="shared" si="274"/>
        <v>2.408477842003931E-3</v>
      </c>
      <c r="G1751" s="1">
        <f t="shared" si="279"/>
        <v>-0.29568737602249595</v>
      </c>
      <c r="H1751" s="15">
        <f t="shared" si="275"/>
        <v>9.6432015429126494E-4</v>
      </c>
      <c r="I1751" s="10">
        <f t="shared" si="270"/>
        <v>6.2862669245646874E-3</v>
      </c>
      <c r="J1751" s="15">
        <f t="shared" si="271"/>
        <v>-9.1302258529553093E-3</v>
      </c>
      <c r="K1751" s="1">
        <f t="shared" si="272"/>
        <v>-3.8931241995928409E-4</v>
      </c>
      <c r="L1751" s="15">
        <f t="shared" si="273"/>
        <v>-8.7409134329960256E-3</v>
      </c>
      <c r="M1751" s="19" t="str">
        <f t="shared" si="277"/>
        <v>Venda</v>
      </c>
      <c r="N1751" s="10">
        <f t="shared" si="278"/>
        <v>9.1302258529553093E-3</v>
      </c>
      <c r="O1751" s="5">
        <f t="shared" si="276"/>
        <v>0.51709822329377764</v>
      </c>
      <c r="P1751" s="5"/>
      <c r="Q1751" s="5"/>
      <c r="R1751" s="5"/>
    </row>
    <row r="1752" spans="1:18" x14ac:dyDescent="0.25">
      <c r="A1752" s="3">
        <v>41074</v>
      </c>
      <c r="B1752" s="1">
        <v>2074</v>
      </c>
      <c r="C1752" s="1">
        <v>2081.5</v>
      </c>
      <c r="D1752" s="1">
        <v>2056</v>
      </c>
      <c r="E1752" s="1">
        <v>2062</v>
      </c>
      <c r="F1752" s="10">
        <f t="shared" si="274"/>
        <v>-9.1302258529553093E-3</v>
      </c>
      <c r="G1752" s="1">
        <f t="shared" si="279"/>
        <v>-0.49579527938875789</v>
      </c>
      <c r="H1752" s="15">
        <f t="shared" si="275"/>
        <v>2.408477842003931E-3</v>
      </c>
      <c r="I1752" s="10">
        <f t="shared" si="270"/>
        <v>-5.7859209257473676E-3</v>
      </c>
      <c r="J1752" s="15">
        <f t="shared" si="271"/>
        <v>-2.4248302618816719E-3</v>
      </c>
      <c r="K1752" s="1">
        <f t="shared" si="272"/>
        <v>-2.1402835235662693E-4</v>
      </c>
      <c r="L1752" s="15">
        <f t="shared" si="273"/>
        <v>-2.2108019095250452E-3</v>
      </c>
      <c r="M1752" s="19" t="str">
        <f t="shared" si="277"/>
        <v>Compra</v>
      </c>
      <c r="N1752" s="10">
        <f t="shared" si="278"/>
        <v>-2.4248302618816719E-3</v>
      </c>
      <c r="O1752" s="5">
        <f t="shared" si="276"/>
        <v>0.51467339303189596</v>
      </c>
      <c r="P1752" s="5"/>
      <c r="Q1752" s="5"/>
      <c r="R1752" s="5"/>
    </row>
    <row r="1753" spans="1:18" x14ac:dyDescent="0.25">
      <c r="A1753" s="3">
        <v>41075</v>
      </c>
      <c r="B1753" s="1">
        <v>2062</v>
      </c>
      <c r="C1753" s="1">
        <v>2066</v>
      </c>
      <c r="D1753" s="1">
        <v>2042.5</v>
      </c>
      <c r="E1753" s="1">
        <v>2057</v>
      </c>
      <c r="F1753" s="10">
        <f t="shared" si="274"/>
        <v>-2.4248302618816719E-3</v>
      </c>
      <c r="G1753" s="1">
        <f t="shared" si="279"/>
        <v>-0.24106559981987979</v>
      </c>
      <c r="H1753" s="15">
        <f t="shared" si="275"/>
        <v>-9.1302258529553093E-3</v>
      </c>
      <c r="I1753" s="10">
        <f t="shared" si="270"/>
        <v>-2.4248302618816719E-3</v>
      </c>
      <c r="J1753" s="15">
        <f t="shared" si="271"/>
        <v>2.9168692270296059E-3</v>
      </c>
      <c r="K1753" s="1">
        <f t="shared" si="272"/>
        <v>6.9501779935831384E-4</v>
      </c>
      <c r="L1753" s="15">
        <f t="shared" si="273"/>
        <v>2.221851427671292E-3</v>
      </c>
      <c r="M1753" s="19" t="str">
        <f t="shared" si="277"/>
        <v>Compra</v>
      </c>
      <c r="N1753" s="10">
        <f t="shared" si="278"/>
        <v>2.9168692270296059E-3</v>
      </c>
      <c r="O1753" s="5">
        <f t="shared" si="276"/>
        <v>0.51759026225892557</v>
      </c>
      <c r="P1753" s="5"/>
      <c r="Q1753" s="5"/>
      <c r="R1753" s="5"/>
    </row>
    <row r="1754" spans="1:18" x14ac:dyDescent="0.25">
      <c r="A1754" s="3">
        <v>41078</v>
      </c>
      <c r="B1754" s="1">
        <v>2055</v>
      </c>
      <c r="C1754" s="1">
        <v>2073.5</v>
      </c>
      <c r="D1754" s="1">
        <v>2054.5</v>
      </c>
      <c r="E1754" s="1">
        <v>2063</v>
      </c>
      <c r="F1754" s="10">
        <f t="shared" si="274"/>
        <v>2.9168692270296059E-3</v>
      </c>
      <c r="G1754" s="1">
        <f t="shared" si="279"/>
        <v>5.763400202240182E-2</v>
      </c>
      <c r="H1754" s="15">
        <f t="shared" si="275"/>
        <v>-2.4248302618816719E-3</v>
      </c>
      <c r="I1754" s="10">
        <f t="shared" si="270"/>
        <v>3.89294403892948E-3</v>
      </c>
      <c r="J1754" s="15">
        <f t="shared" si="271"/>
        <v>-1.3572467280659195E-2</v>
      </c>
      <c r="K1754" s="1">
        <f t="shared" si="272"/>
        <v>-6.7915485229260393E-5</v>
      </c>
      <c r="L1754" s="15">
        <f t="shared" si="273"/>
        <v>-1.3504551795429936E-2</v>
      </c>
      <c r="M1754" s="19" t="str">
        <f t="shared" si="277"/>
        <v>Venda</v>
      </c>
      <c r="N1754" s="10">
        <f t="shared" si="278"/>
        <v>1.3572467280659195E-2</v>
      </c>
      <c r="O1754" s="5">
        <f t="shared" si="276"/>
        <v>0.53116272953958477</v>
      </c>
      <c r="P1754" s="5"/>
      <c r="Q1754" s="5"/>
      <c r="R1754" s="5"/>
    </row>
    <row r="1755" spans="1:18" x14ac:dyDescent="0.25">
      <c r="A1755" s="3">
        <v>41079</v>
      </c>
      <c r="B1755" s="1">
        <v>2055</v>
      </c>
      <c r="C1755" s="1">
        <v>2059</v>
      </c>
      <c r="D1755" s="1">
        <v>2031</v>
      </c>
      <c r="E1755" s="1">
        <v>2035</v>
      </c>
      <c r="F1755" s="10">
        <f t="shared" si="274"/>
        <v>-1.3572467280659195E-2</v>
      </c>
      <c r="G1755" s="1">
        <f t="shared" si="279"/>
        <v>-0.65743735824617455</v>
      </c>
      <c r="H1755" s="15">
        <f t="shared" si="275"/>
        <v>2.9168692270296059E-3</v>
      </c>
      <c r="I1755" s="10">
        <f t="shared" si="270"/>
        <v>-9.7323600973235891E-3</v>
      </c>
      <c r="J1755" s="15">
        <f t="shared" si="271"/>
        <v>-2.4570024570024218E-3</v>
      </c>
      <c r="K1755" s="1">
        <f t="shared" si="272"/>
        <v>-1.5124184689534214E-4</v>
      </c>
      <c r="L1755" s="15">
        <f t="shared" si="273"/>
        <v>-2.3057606101070799E-3</v>
      </c>
      <c r="M1755" s="19" t="str">
        <f t="shared" si="277"/>
        <v>Compra</v>
      </c>
      <c r="N1755" s="10">
        <f t="shared" si="278"/>
        <v>-2.4570024570024218E-3</v>
      </c>
      <c r="O1755" s="5">
        <f t="shared" si="276"/>
        <v>0.52870572708258234</v>
      </c>
      <c r="P1755" s="5"/>
      <c r="Q1755" s="5"/>
      <c r="R1755" s="5"/>
    </row>
    <row r="1756" spans="1:18" x14ac:dyDescent="0.25">
      <c r="A1756" s="3">
        <v>41080</v>
      </c>
      <c r="B1756" s="1">
        <v>2030</v>
      </c>
      <c r="C1756" s="1">
        <v>2042</v>
      </c>
      <c r="D1756" s="1">
        <v>2025.5</v>
      </c>
      <c r="E1756" s="1">
        <v>2030</v>
      </c>
      <c r="F1756" s="10">
        <f t="shared" si="274"/>
        <v>-2.4570024570024218E-3</v>
      </c>
      <c r="G1756" s="1">
        <f t="shared" si="279"/>
        <v>-0.52957738281400635</v>
      </c>
      <c r="H1756" s="15">
        <f t="shared" si="275"/>
        <v>-1.3572467280659195E-2</v>
      </c>
      <c r="I1756" s="10">
        <f t="shared" si="270"/>
        <v>0</v>
      </c>
      <c r="J1756" s="15">
        <f t="shared" si="271"/>
        <v>1.5024630541871975E-2</v>
      </c>
      <c r="K1756" s="1">
        <f t="shared" si="272"/>
        <v>1.0532154328033929E-3</v>
      </c>
      <c r="L1756" s="15">
        <f t="shared" si="273"/>
        <v>1.3971415109068581E-2</v>
      </c>
      <c r="M1756" s="19" t="str">
        <f t="shared" si="277"/>
        <v>Compra</v>
      </c>
      <c r="N1756" s="10">
        <f t="shared" si="278"/>
        <v>1.5024630541871975E-2</v>
      </c>
      <c r="O1756" s="5">
        <f t="shared" si="276"/>
        <v>0.54373035762445432</v>
      </c>
      <c r="P1756" s="5"/>
      <c r="Q1756" s="5"/>
      <c r="R1756" s="5"/>
    </row>
    <row r="1757" spans="1:18" x14ac:dyDescent="0.25">
      <c r="A1757" s="3">
        <v>41081</v>
      </c>
      <c r="B1757" s="1">
        <v>2029</v>
      </c>
      <c r="C1757" s="1">
        <v>2066</v>
      </c>
      <c r="D1757" s="1">
        <v>2027</v>
      </c>
      <c r="E1757" s="1">
        <v>2060.5</v>
      </c>
      <c r="F1757" s="10">
        <f t="shared" si="274"/>
        <v>1.5024630541871975E-2</v>
      </c>
      <c r="G1757" s="1">
        <f t="shared" si="279"/>
        <v>-0.18413013405843573</v>
      </c>
      <c r="H1757" s="15">
        <f t="shared" si="275"/>
        <v>-2.4570024570024218E-3</v>
      </c>
      <c r="I1757" s="10">
        <f t="shared" si="270"/>
        <v>1.5524889107934925E-2</v>
      </c>
      <c r="J1757" s="15">
        <f t="shared" si="271"/>
        <v>4.6105314244115903E-3</v>
      </c>
      <c r="K1757" s="1">
        <f t="shared" si="272"/>
        <v>-3.1677425339820663E-4</v>
      </c>
      <c r="L1757" s="15">
        <f t="shared" si="273"/>
        <v>4.9273056778097969E-3</v>
      </c>
      <c r="M1757" s="19" t="str">
        <f t="shared" si="277"/>
        <v>Venda</v>
      </c>
      <c r="N1757" s="10">
        <f t="shared" si="278"/>
        <v>-4.6105314244115903E-3</v>
      </c>
      <c r="O1757" s="5">
        <f t="shared" si="276"/>
        <v>0.53911982620004273</v>
      </c>
      <c r="P1757" s="5"/>
      <c r="Q1757" s="5"/>
      <c r="R1757" s="5"/>
    </row>
    <row r="1758" spans="1:18" x14ac:dyDescent="0.25">
      <c r="A1758" s="3">
        <v>41082</v>
      </c>
      <c r="B1758" s="1">
        <v>2057</v>
      </c>
      <c r="C1758" s="1">
        <v>2079</v>
      </c>
      <c r="D1758" s="1">
        <v>2051.5</v>
      </c>
      <c r="E1758" s="1">
        <v>2070</v>
      </c>
      <c r="F1758" s="10">
        <f t="shared" si="274"/>
        <v>4.6105314244115903E-3</v>
      </c>
      <c r="G1758" s="1">
        <f t="shared" si="279"/>
        <v>4.5803884396796633E-2</v>
      </c>
      <c r="H1758" s="15">
        <f t="shared" si="275"/>
        <v>1.5024630541871975E-2</v>
      </c>
      <c r="I1758" s="10">
        <f t="shared" si="270"/>
        <v>6.3198833252309239E-3</v>
      </c>
      <c r="J1758" s="15">
        <f t="shared" si="271"/>
        <v>-2.1739130434782483E-3</v>
      </c>
      <c r="K1758" s="1">
        <f t="shared" si="272"/>
        <v>-1.6527918754412852E-3</v>
      </c>
      <c r="L1758" s="15">
        <f t="shared" si="273"/>
        <v>-5.2112116803696307E-4</v>
      </c>
      <c r="M1758" s="19" t="str">
        <f t="shared" si="277"/>
        <v>Compra</v>
      </c>
      <c r="N1758" s="10">
        <f t="shared" si="278"/>
        <v>-2.1739130434782483E-3</v>
      </c>
      <c r="O1758" s="5">
        <f t="shared" si="276"/>
        <v>0.53694591315656448</v>
      </c>
      <c r="P1758" s="5"/>
      <c r="Q1758" s="5"/>
      <c r="R1758" s="5"/>
    </row>
    <row r="1759" spans="1:18" x14ac:dyDescent="0.25">
      <c r="A1759" s="3">
        <v>41085</v>
      </c>
      <c r="B1759" s="1">
        <v>2075.5</v>
      </c>
      <c r="C1759" s="1">
        <v>2081</v>
      </c>
      <c r="D1759" s="1">
        <v>2065</v>
      </c>
      <c r="E1759" s="1">
        <v>2065.5</v>
      </c>
      <c r="F1759" s="10">
        <f t="shared" si="274"/>
        <v>-2.1739130434782483E-3</v>
      </c>
      <c r="G1759" s="1">
        <f t="shared" si="279"/>
        <v>3.2530491905496485E-2</v>
      </c>
      <c r="H1759" s="15">
        <f t="shared" si="275"/>
        <v>4.6105314244115903E-3</v>
      </c>
      <c r="I1759" s="10">
        <f t="shared" si="270"/>
        <v>-4.8181161165984365E-3</v>
      </c>
      <c r="J1759" s="15">
        <f t="shared" si="271"/>
        <v>6.0518034374243967E-3</v>
      </c>
      <c r="K1759" s="1">
        <f t="shared" si="272"/>
        <v>-4.7729626215605022E-4</v>
      </c>
      <c r="L1759" s="15">
        <f t="shared" si="273"/>
        <v>6.5290996995804474E-3</v>
      </c>
      <c r="M1759" s="19" t="str">
        <f t="shared" si="277"/>
        <v>Compra</v>
      </c>
      <c r="N1759" s="10">
        <f t="shared" si="278"/>
        <v>6.0518034374243967E-3</v>
      </c>
      <c r="O1759" s="5">
        <f t="shared" si="276"/>
        <v>0.54299771659398888</v>
      </c>
      <c r="P1759" s="5"/>
      <c r="Q1759" s="5"/>
      <c r="R1759" s="5"/>
    </row>
    <row r="1760" spans="1:18" x14ac:dyDescent="0.25">
      <c r="A1760" s="3">
        <v>41086</v>
      </c>
      <c r="B1760" s="1">
        <v>2063.5</v>
      </c>
      <c r="C1760" s="1">
        <v>2079.5</v>
      </c>
      <c r="D1760" s="1">
        <v>2063</v>
      </c>
      <c r="E1760" s="1">
        <v>2078</v>
      </c>
      <c r="F1760" s="10">
        <f t="shared" si="274"/>
        <v>6.0518034374243967E-3</v>
      </c>
      <c r="G1760" s="1">
        <f t="shared" si="279"/>
        <v>8.2650049236963105E-2</v>
      </c>
      <c r="H1760" s="15">
        <f t="shared" si="275"/>
        <v>-2.1739130434782483E-3</v>
      </c>
      <c r="I1760" s="10">
        <f t="shared" si="270"/>
        <v>7.0268960503998557E-3</v>
      </c>
      <c r="J1760" s="15">
        <f t="shared" si="271"/>
        <v>-4.8123195380178618E-4</v>
      </c>
      <c r="K1760" s="1">
        <f t="shared" si="272"/>
        <v>-1.6582743496900614E-4</v>
      </c>
      <c r="L1760" s="15">
        <f t="shared" si="273"/>
        <v>-3.1540451883278005E-4</v>
      </c>
      <c r="M1760" s="19" t="str">
        <f t="shared" si="277"/>
        <v>Venda</v>
      </c>
      <c r="N1760" s="10">
        <f t="shared" si="278"/>
        <v>4.8123195380178618E-4</v>
      </c>
      <c r="O1760" s="5">
        <f t="shared" si="276"/>
        <v>0.54347894854779066</v>
      </c>
      <c r="P1760" s="5"/>
      <c r="Q1760" s="5"/>
      <c r="R1760" s="5"/>
    </row>
    <row r="1761" spans="1:18" x14ac:dyDescent="0.25">
      <c r="A1761" s="3">
        <v>41087</v>
      </c>
      <c r="B1761" s="1">
        <v>2072</v>
      </c>
      <c r="C1761" s="1">
        <v>2098.5</v>
      </c>
      <c r="D1761" s="1">
        <v>2071</v>
      </c>
      <c r="E1761" s="1">
        <v>2077</v>
      </c>
      <c r="F1761" s="10">
        <f t="shared" si="274"/>
        <v>-4.8123195380178618E-4</v>
      </c>
      <c r="G1761" s="1">
        <f t="shared" si="279"/>
        <v>-0.44103938831804801</v>
      </c>
      <c r="H1761" s="15">
        <f t="shared" si="275"/>
        <v>6.0518034374243967E-3</v>
      </c>
      <c r="I1761" s="10">
        <f t="shared" si="270"/>
        <v>2.4131274131273805E-3</v>
      </c>
      <c r="J1761" s="15">
        <f t="shared" si="271"/>
        <v>0</v>
      </c>
      <c r="K1761" s="1">
        <f t="shared" si="272"/>
        <v>-7.3092723707296285E-4</v>
      </c>
      <c r="L1761" s="15">
        <f t="shared" si="273"/>
        <v>7.3092723707296285E-4</v>
      </c>
      <c r="M1761" s="19" t="str">
        <f t="shared" si="277"/>
        <v>Compra</v>
      </c>
      <c r="N1761" s="10">
        <f t="shared" si="278"/>
        <v>0</v>
      </c>
      <c r="O1761" s="5">
        <f t="shared" si="276"/>
        <v>0.54347894854779066</v>
      </c>
      <c r="P1761" s="5"/>
      <c r="Q1761" s="5"/>
      <c r="R1761" s="5"/>
    </row>
    <row r="1762" spans="1:18" x14ac:dyDescent="0.25">
      <c r="A1762" s="3">
        <v>41088</v>
      </c>
      <c r="B1762" s="1">
        <v>2080.5</v>
      </c>
      <c r="C1762" s="1">
        <v>2099.5</v>
      </c>
      <c r="D1762" s="1">
        <v>2073.5</v>
      </c>
      <c r="E1762" s="1">
        <v>2077</v>
      </c>
      <c r="F1762" s="10">
        <f t="shared" si="274"/>
        <v>0</v>
      </c>
      <c r="G1762" s="1">
        <f t="shared" si="279"/>
        <v>3.4502432245331539E-2</v>
      </c>
      <c r="H1762" s="15">
        <f t="shared" si="275"/>
        <v>-4.8123195380178618E-4</v>
      </c>
      <c r="I1762" s="10">
        <f t="shared" si="270"/>
        <v>-1.6822879115597766E-3</v>
      </c>
      <c r="J1762" s="15">
        <f t="shared" si="271"/>
        <v>-2.6721232546942697E-2</v>
      </c>
      <c r="K1762" s="1">
        <f t="shared" si="272"/>
        <v>-1.050617724819293E-4</v>
      </c>
      <c r="L1762" s="15">
        <f t="shared" si="273"/>
        <v>-2.6616170774460768E-2</v>
      </c>
      <c r="M1762" s="19" t="str">
        <f t="shared" si="277"/>
        <v>Venda</v>
      </c>
      <c r="N1762" s="10">
        <f t="shared" si="278"/>
        <v>2.6721232546942697E-2</v>
      </c>
      <c r="O1762" s="5">
        <f t="shared" si="276"/>
        <v>0.57020018109473336</v>
      </c>
      <c r="P1762" s="5"/>
      <c r="Q1762" s="5"/>
      <c r="R1762" s="5"/>
    </row>
    <row r="1763" spans="1:18" x14ac:dyDescent="0.25">
      <c r="A1763" s="3">
        <v>41089</v>
      </c>
      <c r="B1763" s="1">
        <v>2060</v>
      </c>
      <c r="C1763" s="1">
        <v>2060</v>
      </c>
      <c r="D1763" s="1">
        <v>2021</v>
      </c>
      <c r="E1763" s="1">
        <v>2021.5</v>
      </c>
      <c r="F1763" s="10">
        <f t="shared" si="274"/>
        <v>-2.6721232546942697E-2</v>
      </c>
      <c r="G1763" s="1">
        <f t="shared" si="279"/>
        <v>0.22515987179005284</v>
      </c>
      <c r="H1763" s="15">
        <f t="shared" si="275"/>
        <v>0</v>
      </c>
      <c r="I1763" s="10">
        <f t="shared" si="270"/>
        <v>-1.8689320388349473E-2</v>
      </c>
      <c r="J1763" s="15">
        <f t="shared" si="271"/>
        <v>-1.2119713084343342E-2</v>
      </c>
      <c r="K1763" s="1">
        <f t="shared" si="272"/>
        <v>2.3541341922683133E-4</v>
      </c>
      <c r="L1763" s="15">
        <f t="shared" si="273"/>
        <v>-1.2355126503570173E-2</v>
      </c>
      <c r="M1763" s="19" t="str">
        <f t="shared" si="277"/>
        <v>Compra</v>
      </c>
      <c r="N1763" s="10">
        <f t="shared" si="278"/>
        <v>-1.2119713084343342E-2</v>
      </c>
      <c r="O1763" s="5">
        <f t="shared" si="276"/>
        <v>0.55808046801039002</v>
      </c>
      <c r="P1763" s="5"/>
      <c r="Q1763" s="5"/>
      <c r="R1763" s="5"/>
    </row>
    <row r="1764" spans="1:18" x14ac:dyDescent="0.25">
      <c r="A1764" s="3">
        <v>41092</v>
      </c>
      <c r="B1764" s="1">
        <v>2021</v>
      </c>
      <c r="C1764" s="1">
        <v>2025</v>
      </c>
      <c r="D1764" s="1">
        <v>1995</v>
      </c>
      <c r="E1764" s="1">
        <v>1997</v>
      </c>
      <c r="F1764" s="10">
        <f t="shared" si="274"/>
        <v>-1.2119713084343342E-2</v>
      </c>
      <c r="G1764" s="1">
        <f t="shared" si="279"/>
        <v>0.23590298142655994</v>
      </c>
      <c r="H1764" s="15">
        <f t="shared" si="275"/>
        <v>-2.6721232546942697E-2</v>
      </c>
      <c r="I1764" s="10">
        <f t="shared" si="270"/>
        <v>-1.1875309252845079E-2</v>
      </c>
      <c r="J1764" s="15">
        <f t="shared" si="271"/>
        <v>1.4021031547321039E-2</v>
      </c>
      <c r="K1764" s="1">
        <f t="shared" si="272"/>
        <v>2.4155221347158789E-3</v>
      </c>
      <c r="L1764" s="15">
        <f t="shared" si="273"/>
        <v>1.160550941260516E-2</v>
      </c>
      <c r="M1764" s="19" t="str">
        <f t="shared" si="277"/>
        <v>Compra</v>
      </c>
      <c r="N1764" s="10">
        <f t="shared" si="278"/>
        <v>1.4021031547321039E-2</v>
      </c>
      <c r="O1764" s="5">
        <f t="shared" si="276"/>
        <v>0.57210149955771106</v>
      </c>
      <c r="P1764" s="5"/>
      <c r="Q1764" s="5"/>
      <c r="R1764" s="5"/>
    </row>
    <row r="1765" spans="1:18" x14ac:dyDescent="0.25">
      <c r="A1765" s="3">
        <v>41093</v>
      </c>
      <c r="B1765" s="1">
        <v>1992.5</v>
      </c>
      <c r="C1765" s="1">
        <v>2035</v>
      </c>
      <c r="D1765" s="1">
        <v>1988.5</v>
      </c>
      <c r="E1765" s="1">
        <v>2025</v>
      </c>
      <c r="F1765" s="10">
        <f t="shared" si="274"/>
        <v>1.4021031547321039E-2</v>
      </c>
      <c r="G1765" s="1">
        <f t="shared" si="279"/>
        <v>-2.5644081368230251E-2</v>
      </c>
      <c r="H1765" s="15">
        <f t="shared" si="275"/>
        <v>-1.2119713084343342E-2</v>
      </c>
      <c r="I1765" s="10">
        <f t="shared" si="270"/>
        <v>1.6311166875784266E-2</v>
      </c>
      <c r="J1765" s="15">
        <f t="shared" si="271"/>
        <v>5.4320987654321584E-3</v>
      </c>
      <c r="K1765" s="1">
        <f t="shared" si="272"/>
        <v>4.9709773988092655E-4</v>
      </c>
      <c r="L1765" s="15">
        <f t="shared" si="273"/>
        <v>4.9350010255512318E-3</v>
      </c>
      <c r="M1765" s="19" t="str">
        <f t="shared" si="277"/>
        <v>Compra</v>
      </c>
      <c r="N1765" s="10">
        <f t="shared" si="278"/>
        <v>5.4320987654321584E-3</v>
      </c>
      <c r="O1765" s="5">
        <f t="shared" si="276"/>
        <v>0.57753359832314322</v>
      </c>
      <c r="P1765" s="5"/>
      <c r="Q1765" s="5"/>
      <c r="R1765" s="5"/>
    </row>
    <row r="1766" spans="1:18" x14ac:dyDescent="0.25">
      <c r="A1766" s="3">
        <v>41094</v>
      </c>
      <c r="B1766" s="1">
        <v>2031</v>
      </c>
      <c r="C1766" s="1">
        <v>2047.5</v>
      </c>
      <c r="D1766" s="1">
        <v>2021</v>
      </c>
      <c r="E1766" s="1">
        <v>2036</v>
      </c>
      <c r="F1766" s="10">
        <f t="shared" si="274"/>
        <v>5.4320987654321584E-3</v>
      </c>
      <c r="G1766" s="1">
        <f t="shared" si="279"/>
        <v>0.14195891309986799</v>
      </c>
      <c r="H1766" s="15">
        <f t="shared" si="275"/>
        <v>1.4021031547321039E-2</v>
      </c>
      <c r="I1766" s="10">
        <f t="shared" si="270"/>
        <v>2.461841457410241E-3</v>
      </c>
      <c r="J1766" s="15">
        <f t="shared" si="271"/>
        <v>-2.4557956777996326E-3</v>
      </c>
      <c r="K1766" s="1">
        <f t="shared" si="272"/>
        <v>-1.482820834759284E-3</v>
      </c>
      <c r="L1766" s="15">
        <f t="shared" si="273"/>
        <v>-9.7297484304034862E-4</v>
      </c>
      <c r="M1766" s="19" t="str">
        <f t="shared" si="277"/>
        <v>Compra</v>
      </c>
      <c r="N1766" s="10">
        <f t="shared" si="278"/>
        <v>-2.4557956777996326E-3</v>
      </c>
      <c r="O1766" s="5">
        <f t="shared" si="276"/>
        <v>0.57507780264534358</v>
      </c>
      <c r="P1766" s="5"/>
      <c r="Q1766" s="5"/>
      <c r="R1766" s="5"/>
    </row>
    <row r="1767" spans="1:18" x14ac:dyDescent="0.25">
      <c r="A1767" s="3">
        <v>41095</v>
      </c>
      <c r="B1767" s="1">
        <v>2034</v>
      </c>
      <c r="C1767" s="1">
        <v>2048.5</v>
      </c>
      <c r="D1767" s="1">
        <v>2023</v>
      </c>
      <c r="E1767" s="1">
        <v>2031</v>
      </c>
      <c r="F1767" s="10">
        <f t="shared" si="274"/>
        <v>-2.4557956777996326E-3</v>
      </c>
      <c r="G1767" s="1">
        <f t="shared" si="279"/>
        <v>0.13050230976231006</v>
      </c>
      <c r="H1767" s="15">
        <f t="shared" si="275"/>
        <v>5.4320987654321584E-3</v>
      </c>
      <c r="I1767" s="10">
        <f t="shared" si="270"/>
        <v>-1.4749262536872809E-3</v>
      </c>
      <c r="J1767" s="15">
        <f t="shared" si="271"/>
        <v>2.7080256031510874E-3</v>
      </c>
      <c r="K1767" s="1">
        <f t="shared" si="272"/>
        <v>-6.3669612353416355E-4</v>
      </c>
      <c r="L1767" s="15">
        <f t="shared" si="273"/>
        <v>3.3447217266852512E-3</v>
      </c>
      <c r="M1767" s="19" t="str">
        <f t="shared" si="277"/>
        <v>Compra</v>
      </c>
      <c r="N1767" s="10">
        <f t="shared" si="278"/>
        <v>2.7080256031510874E-3</v>
      </c>
      <c r="O1767" s="5">
        <f t="shared" si="276"/>
        <v>0.57778582824849467</v>
      </c>
      <c r="P1767" s="5"/>
      <c r="Q1767" s="5"/>
      <c r="R1767" s="5"/>
    </row>
    <row r="1768" spans="1:18" x14ac:dyDescent="0.25">
      <c r="A1768" s="3">
        <v>41096</v>
      </c>
      <c r="B1768" s="1">
        <v>2033</v>
      </c>
      <c r="C1768" s="1">
        <v>2051.5</v>
      </c>
      <c r="D1768" s="1">
        <v>2026</v>
      </c>
      <c r="E1768" s="1">
        <v>2036.5</v>
      </c>
      <c r="F1768" s="10">
        <f t="shared" si="274"/>
        <v>2.7080256031510874E-3</v>
      </c>
      <c r="G1768" s="1">
        <f t="shared" si="279"/>
        <v>0.24381800426446928</v>
      </c>
      <c r="H1768" s="15">
        <f t="shared" si="275"/>
        <v>-2.4557956777996326E-3</v>
      </c>
      <c r="I1768" s="10">
        <f t="shared" si="270"/>
        <v>1.7215937038859153E-3</v>
      </c>
      <c r="J1768" s="15">
        <f t="shared" si="271"/>
        <v>1.7186349128406331E-3</v>
      </c>
      <c r="K1768" s="1">
        <f t="shared" si="272"/>
        <v>-3.0923477380431181E-5</v>
      </c>
      <c r="L1768" s="15">
        <f t="shared" si="273"/>
        <v>1.7495583902210642E-3</v>
      </c>
      <c r="M1768" s="19" t="str">
        <f t="shared" si="277"/>
        <v>Venda</v>
      </c>
      <c r="N1768" s="10">
        <f t="shared" si="278"/>
        <v>-1.7186349128406331E-3</v>
      </c>
      <c r="O1768" s="5">
        <f t="shared" si="276"/>
        <v>0.57606719333565404</v>
      </c>
      <c r="P1768" s="5"/>
      <c r="Q1768" s="5"/>
      <c r="R1768" s="5"/>
    </row>
    <row r="1769" spans="1:18" x14ac:dyDescent="0.25">
      <c r="A1769" s="3">
        <v>41100</v>
      </c>
      <c r="B1769" s="1">
        <v>2038</v>
      </c>
      <c r="C1769" s="1">
        <v>2049</v>
      </c>
      <c r="D1769" s="1">
        <v>2036</v>
      </c>
      <c r="E1769" s="1">
        <v>2040</v>
      </c>
      <c r="F1769" s="10">
        <f t="shared" si="274"/>
        <v>1.7186349128406331E-3</v>
      </c>
      <c r="G1769" s="1">
        <f t="shared" si="279"/>
        <v>-0.37777838757569315</v>
      </c>
      <c r="H1769" s="15">
        <f t="shared" si="275"/>
        <v>2.7080256031510874E-3</v>
      </c>
      <c r="I1769" s="10">
        <f t="shared" si="270"/>
        <v>9.8135426889101041E-4</v>
      </c>
      <c r="J1769" s="15">
        <f t="shared" si="271"/>
        <v>1.9607843137254832E-3</v>
      </c>
      <c r="K1769" s="1">
        <f t="shared" si="272"/>
        <v>-4.0998986746421508E-4</v>
      </c>
      <c r="L1769" s="15">
        <f t="shared" si="273"/>
        <v>2.3707741811896982E-3</v>
      </c>
      <c r="M1769" s="19" t="str">
        <f t="shared" si="277"/>
        <v>Compra</v>
      </c>
      <c r="N1769" s="10">
        <f t="shared" si="278"/>
        <v>1.9607843137254832E-3</v>
      </c>
      <c r="O1769" s="5">
        <f t="shared" si="276"/>
        <v>0.57802797764937952</v>
      </c>
      <c r="P1769" s="5"/>
      <c r="Q1769" s="5"/>
      <c r="R1769" s="5"/>
    </row>
    <row r="1770" spans="1:18" x14ac:dyDescent="0.25">
      <c r="A1770" s="3">
        <v>41101</v>
      </c>
      <c r="B1770" s="1">
        <v>2035</v>
      </c>
      <c r="C1770" s="1">
        <v>2047.5</v>
      </c>
      <c r="D1770" s="1">
        <v>2030</v>
      </c>
      <c r="E1770" s="1">
        <v>2044</v>
      </c>
      <c r="F1770" s="10">
        <f t="shared" si="274"/>
        <v>1.9607843137254832E-3</v>
      </c>
      <c r="G1770" s="1">
        <f t="shared" si="279"/>
        <v>0.15984423886432741</v>
      </c>
      <c r="H1770" s="15">
        <f t="shared" si="275"/>
        <v>1.7186349128406331E-3</v>
      </c>
      <c r="I1770" s="10">
        <f t="shared" si="270"/>
        <v>4.4226044226043371E-3</v>
      </c>
      <c r="J1770" s="15">
        <f t="shared" si="271"/>
        <v>9.7847358121327943E-4</v>
      </c>
      <c r="K1770" s="1">
        <f t="shared" si="272"/>
        <v>-4.5261361997335248E-4</v>
      </c>
      <c r="L1770" s="15">
        <f t="shared" si="273"/>
        <v>1.431087201186632E-3</v>
      </c>
      <c r="M1770" s="19" t="str">
        <f t="shared" si="277"/>
        <v>Venda</v>
      </c>
      <c r="N1770" s="10">
        <f t="shared" si="278"/>
        <v>-9.7847358121327943E-4</v>
      </c>
      <c r="O1770" s="5">
        <f t="shared" si="276"/>
        <v>0.57704950406816624</v>
      </c>
      <c r="P1770" s="5"/>
      <c r="Q1770" s="5"/>
      <c r="R1770" s="5"/>
    </row>
    <row r="1771" spans="1:18" x14ac:dyDescent="0.25">
      <c r="A1771" s="3">
        <v>41102</v>
      </c>
      <c r="B1771" s="1">
        <v>2051.5</v>
      </c>
      <c r="C1771" s="1">
        <v>2059.5</v>
      </c>
      <c r="D1771" s="1">
        <v>2043.5</v>
      </c>
      <c r="E1771" s="1">
        <v>2046</v>
      </c>
      <c r="F1771" s="10">
        <f t="shared" si="274"/>
        <v>9.7847358121327943E-4</v>
      </c>
      <c r="G1771" s="1">
        <f t="shared" si="279"/>
        <v>-0.59883870078232149</v>
      </c>
      <c r="H1771" s="15">
        <f t="shared" si="275"/>
        <v>1.9607843137254832E-3</v>
      </c>
      <c r="I1771" s="10">
        <f t="shared" si="270"/>
        <v>-2.6809651474530849E-3</v>
      </c>
      <c r="J1771" s="15">
        <f t="shared" si="271"/>
        <v>2.4437927663734094E-4</v>
      </c>
      <c r="K1771" s="1">
        <f t="shared" si="272"/>
        <v>-2.3851574507625456E-4</v>
      </c>
      <c r="L1771" s="15">
        <f t="shared" si="273"/>
        <v>4.828950217135955E-4</v>
      </c>
      <c r="M1771" s="19" t="str">
        <f t="shared" si="277"/>
        <v>Compra</v>
      </c>
      <c r="N1771" s="10">
        <f t="shared" si="278"/>
        <v>2.4437927663734094E-4</v>
      </c>
      <c r="O1771" s="5">
        <f t="shared" si="276"/>
        <v>0.57729388334480358</v>
      </c>
      <c r="P1771" s="5"/>
      <c r="Q1771" s="5"/>
      <c r="R1771" s="5"/>
    </row>
    <row r="1772" spans="1:18" x14ac:dyDescent="0.25">
      <c r="A1772" s="3">
        <v>41103</v>
      </c>
      <c r="B1772" s="1">
        <v>2040</v>
      </c>
      <c r="C1772" s="1">
        <v>2047.5</v>
      </c>
      <c r="D1772" s="1">
        <v>2035</v>
      </c>
      <c r="E1772" s="1">
        <v>2046.5</v>
      </c>
      <c r="F1772" s="10">
        <f t="shared" si="274"/>
        <v>2.4437927663734094E-4</v>
      </c>
      <c r="G1772" s="1">
        <f t="shared" si="279"/>
        <v>-0.2418774333966259</v>
      </c>
      <c r="H1772" s="15">
        <f t="shared" si="275"/>
        <v>9.7847358121327943E-4</v>
      </c>
      <c r="I1772" s="10">
        <f t="shared" si="270"/>
        <v>3.1862745098039102E-3</v>
      </c>
      <c r="J1772" s="15">
        <f t="shared" si="271"/>
        <v>-1.4659174199853631E-3</v>
      </c>
      <c r="K1772" s="1">
        <f t="shared" si="272"/>
        <v>-3.2252220108364149E-4</v>
      </c>
      <c r="L1772" s="15">
        <f t="shared" si="273"/>
        <v>-1.1433952189017216E-3</v>
      </c>
      <c r="M1772" s="19" t="str">
        <f t="shared" si="277"/>
        <v>Compra</v>
      </c>
      <c r="N1772" s="10">
        <f t="shared" si="278"/>
        <v>-1.4659174199853631E-3</v>
      </c>
      <c r="O1772" s="5">
        <f t="shared" si="276"/>
        <v>0.57582796592481822</v>
      </c>
      <c r="P1772" s="5"/>
      <c r="Q1772" s="5"/>
      <c r="R1772" s="5"/>
    </row>
    <row r="1773" spans="1:18" x14ac:dyDescent="0.25">
      <c r="A1773" s="3">
        <v>41106</v>
      </c>
      <c r="B1773" s="1">
        <v>2046</v>
      </c>
      <c r="C1773" s="1">
        <v>2049.5</v>
      </c>
      <c r="D1773" s="1">
        <v>2038.5</v>
      </c>
      <c r="E1773" s="1">
        <v>2043.5</v>
      </c>
      <c r="F1773" s="10">
        <f t="shared" si="274"/>
        <v>-1.4659174199853631E-3</v>
      </c>
      <c r="G1773" s="1">
        <f t="shared" si="279"/>
        <v>1.2881735247253177</v>
      </c>
      <c r="H1773" s="15">
        <f t="shared" si="275"/>
        <v>2.4437927663734094E-4</v>
      </c>
      <c r="I1773" s="10">
        <f t="shared" si="270"/>
        <v>-1.2218963831867047E-3</v>
      </c>
      <c r="J1773" s="15">
        <f t="shared" si="271"/>
        <v>-8.5637386836310281E-3</v>
      </c>
      <c r="K1773" s="1">
        <f t="shared" si="272"/>
        <v>-2.9235672856990007E-4</v>
      </c>
      <c r="L1773" s="15">
        <f t="shared" si="273"/>
        <v>-8.2713819550611287E-3</v>
      </c>
      <c r="M1773" s="19" t="str">
        <f t="shared" si="277"/>
        <v>Compra</v>
      </c>
      <c r="N1773" s="10">
        <f t="shared" si="278"/>
        <v>-8.5637386836310281E-3</v>
      </c>
      <c r="O1773" s="5">
        <f t="shared" si="276"/>
        <v>0.56726422724118719</v>
      </c>
      <c r="P1773" s="5"/>
      <c r="Q1773" s="5"/>
      <c r="R1773" s="5"/>
    </row>
    <row r="1774" spans="1:18" x14ac:dyDescent="0.25">
      <c r="A1774" s="3">
        <v>41107</v>
      </c>
      <c r="B1774" s="1">
        <v>2040.5</v>
      </c>
      <c r="C1774" s="1">
        <v>2045</v>
      </c>
      <c r="D1774" s="1">
        <v>2025.5</v>
      </c>
      <c r="E1774" s="1">
        <v>2026</v>
      </c>
      <c r="F1774" s="10">
        <f t="shared" si="274"/>
        <v>-8.5637386836310281E-3</v>
      </c>
      <c r="G1774" s="1">
        <f t="shared" si="279"/>
        <v>2.9500139645540178</v>
      </c>
      <c r="H1774" s="15">
        <f t="shared" si="275"/>
        <v>-1.4659174199853631E-3</v>
      </c>
      <c r="I1774" s="10">
        <f t="shared" si="270"/>
        <v>-7.1061014457241001E-3</v>
      </c>
      <c r="J1774" s="15">
        <f t="shared" si="271"/>
        <v>1.2339585389931074E-3</v>
      </c>
      <c r="K1774" s="1">
        <f t="shared" si="272"/>
        <v>-1.5382688547821755E-4</v>
      </c>
      <c r="L1774" s="15">
        <f t="shared" si="273"/>
        <v>1.3877854244713249E-3</v>
      </c>
      <c r="M1774" s="19" t="str">
        <f t="shared" si="277"/>
        <v>Compra</v>
      </c>
      <c r="N1774" s="10">
        <f t="shared" si="278"/>
        <v>1.2339585389931074E-3</v>
      </c>
      <c r="O1774" s="5">
        <f t="shared" si="276"/>
        <v>0.5684981857801803</v>
      </c>
      <c r="P1774" s="5"/>
      <c r="Q1774" s="5"/>
      <c r="R1774" s="5"/>
    </row>
    <row r="1775" spans="1:18" x14ac:dyDescent="0.25">
      <c r="A1775" s="3">
        <v>41108</v>
      </c>
      <c r="B1775" s="1">
        <v>2028.5</v>
      </c>
      <c r="C1775" s="1">
        <v>2034</v>
      </c>
      <c r="D1775" s="1">
        <v>2022</v>
      </c>
      <c r="E1775" s="1">
        <v>2028.5</v>
      </c>
      <c r="F1775" s="10">
        <f t="shared" si="274"/>
        <v>1.2339585389931074E-3</v>
      </c>
      <c r="G1775" s="1">
        <f t="shared" si="279"/>
        <v>-9.2749580659196432E-2</v>
      </c>
      <c r="H1775" s="15">
        <f t="shared" si="275"/>
        <v>-8.5637386836310281E-3</v>
      </c>
      <c r="I1775" s="10">
        <f t="shared" si="270"/>
        <v>0</v>
      </c>
      <c r="J1775" s="15">
        <f t="shared" si="271"/>
        <v>-6.4086763618437237E-3</v>
      </c>
      <c r="K1775" s="1">
        <f t="shared" si="272"/>
        <v>5.7502319392125126E-4</v>
      </c>
      <c r="L1775" s="15">
        <f t="shared" si="273"/>
        <v>-6.9836995557649752E-3</v>
      </c>
      <c r="M1775" s="19" t="str">
        <f t="shared" si="277"/>
        <v>Compra</v>
      </c>
      <c r="N1775" s="10">
        <f t="shared" si="278"/>
        <v>-6.4086763618437237E-3</v>
      </c>
      <c r="O1775" s="5">
        <f t="shared" si="276"/>
        <v>0.56208950941833657</v>
      </c>
      <c r="P1775" s="5"/>
      <c r="Q1775" s="5"/>
      <c r="R1775" s="5"/>
    </row>
    <row r="1776" spans="1:18" x14ac:dyDescent="0.25">
      <c r="A1776" s="3">
        <v>41109</v>
      </c>
      <c r="B1776" s="1">
        <v>2020.5</v>
      </c>
      <c r="C1776" s="1">
        <v>2031</v>
      </c>
      <c r="D1776" s="1">
        <v>2015</v>
      </c>
      <c r="E1776" s="1">
        <v>2015.5</v>
      </c>
      <c r="F1776" s="10">
        <f t="shared" si="274"/>
        <v>-6.4086763618437237E-3</v>
      </c>
      <c r="G1776" s="1">
        <f t="shared" si="279"/>
        <v>-0.43119114499720196</v>
      </c>
      <c r="H1776" s="15">
        <f t="shared" si="275"/>
        <v>1.2339585389931074E-3</v>
      </c>
      <c r="I1776" s="10">
        <f t="shared" si="270"/>
        <v>-2.4746349913388199E-3</v>
      </c>
      <c r="J1776" s="15">
        <f t="shared" si="271"/>
        <v>5.9538576035722546E-3</v>
      </c>
      <c r="K1776" s="1">
        <f t="shared" si="272"/>
        <v>-1.9478011789178415E-4</v>
      </c>
      <c r="L1776" s="15">
        <f t="shared" si="273"/>
        <v>6.1486377214640389E-3</v>
      </c>
      <c r="M1776" s="19" t="str">
        <f t="shared" si="277"/>
        <v>Compra</v>
      </c>
      <c r="N1776" s="10">
        <f t="shared" si="278"/>
        <v>5.9538576035722546E-3</v>
      </c>
      <c r="O1776" s="5">
        <f t="shared" si="276"/>
        <v>0.56804336702190883</v>
      </c>
      <c r="P1776" s="5"/>
      <c r="Q1776" s="5"/>
      <c r="R1776" s="5"/>
    </row>
    <row r="1777" spans="1:18" x14ac:dyDescent="0.25">
      <c r="A1777" s="3">
        <v>41110</v>
      </c>
      <c r="B1777" s="1">
        <v>2022.5</v>
      </c>
      <c r="C1777" s="1">
        <v>2031</v>
      </c>
      <c r="D1777" s="1">
        <v>2021.5</v>
      </c>
      <c r="E1777" s="1">
        <v>2027.5</v>
      </c>
      <c r="F1777" s="10">
        <f t="shared" si="274"/>
        <v>5.9538576035722546E-3</v>
      </c>
      <c r="G1777" s="1">
        <f t="shared" si="279"/>
        <v>-0.9827469192852446</v>
      </c>
      <c r="H1777" s="15">
        <f t="shared" si="275"/>
        <v>-6.4086763618437237E-3</v>
      </c>
      <c r="I1777" s="10">
        <f t="shared" si="270"/>
        <v>2.4721878862794533E-3</v>
      </c>
      <c r="J1777" s="15">
        <f t="shared" si="271"/>
        <v>7.6448828606658914E-3</v>
      </c>
      <c r="K1777" s="1">
        <f t="shared" si="272"/>
        <v>4.0822926936443128E-4</v>
      </c>
      <c r="L1777" s="15">
        <f t="shared" si="273"/>
        <v>7.2366535913014601E-3</v>
      </c>
      <c r="M1777" s="19" t="str">
        <f t="shared" si="277"/>
        <v>Compra</v>
      </c>
      <c r="N1777" s="10">
        <f t="shared" si="278"/>
        <v>7.6448828606658914E-3</v>
      </c>
      <c r="O1777" s="5">
        <f t="shared" si="276"/>
        <v>0.57568824988257472</v>
      </c>
      <c r="P1777" s="5"/>
      <c r="Q1777" s="5"/>
      <c r="R1777" s="5"/>
    </row>
    <row r="1778" spans="1:18" x14ac:dyDescent="0.25">
      <c r="A1778" s="3">
        <v>41113</v>
      </c>
      <c r="B1778" s="1">
        <v>2035.5</v>
      </c>
      <c r="C1778" s="1">
        <v>2049</v>
      </c>
      <c r="D1778" s="1">
        <v>2034</v>
      </c>
      <c r="E1778" s="1">
        <v>2043</v>
      </c>
      <c r="F1778" s="10">
        <f t="shared" si="274"/>
        <v>7.6448828606658914E-3</v>
      </c>
      <c r="G1778" s="1">
        <f t="shared" si="279"/>
        <v>8.6508702924939004E-3</v>
      </c>
      <c r="H1778" s="15">
        <f t="shared" si="275"/>
        <v>5.9538576035722546E-3</v>
      </c>
      <c r="I1778" s="10">
        <f t="shared" si="270"/>
        <v>3.6845983787767711E-3</v>
      </c>
      <c r="J1778" s="15">
        <f t="shared" si="271"/>
        <v>3.9158100832110687E-3</v>
      </c>
      <c r="K1778" s="1">
        <f t="shared" si="272"/>
        <v>-7.927310841890704E-4</v>
      </c>
      <c r="L1778" s="15">
        <f t="shared" si="273"/>
        <v>4.708541167400139E-3</v>
      </c>
      <c r="M1778" s="19" t="str">
        <f t="shared" si="277"/>
        <v>Venda</v>
      </c>
      <c r="N1778" s="10">
        <f t="shared" si="278"/>
        <v>-3.9158100832110687E-3</v>
      </c>
      <c r="O1778" s="5">
        <f t="shared" si="276"/>
        <v>0.57177243979936365</v>
      </c>
      <c r="P1778" s="5"/>
      <c r="Q1778" s="5"/>
      <c r="R1778" s="5"/>
    </row>
    <row r="1779" spans="1:18" x14ac:dyDescent="0.25">
      <c r="A1779" s="3">
        <v>41114</v>
      </c>
      <c r="B1779" s="1">
        <v>2047</v>
      </c>
      <c r="C1779" s="1">
        <v>2054</v>
      </c>
      <c r="D1779" s="1">
        <v>2038.5</v>
      </c>
      <c r="E1779" s="1">
        <v>2051</v>
      </c>
      <c r="F1779" s="10">
        <f t="shared" si="274"/>
        <v>3.9158100832110687E-3</v>
      </c>
      <c r="G1779" s="1">
        <f t="shared" si="279"/>
        <v>9.1342901779228824E-2</v>
      </c>
      <c r="H1779" s="15">
        <f t="shared" si="275"/>
        <v>7.6448828606658914E-3</v>
      </c>
      <c r="I1779" s="10">
        <f t="shared" si="270"/>
        <v>1.9540791402052893E-3</v>
      </c>
      <c r="J1779" s="15">
        <f t="shared" si="271"/>
        <v>-7.3135056070209314E-3</v>
      </c>
      <c r="K1779" s="1">
        <f t="shared" si="272"/>
        <v>-9.0766020744775301E-4</v>
      </c>
      <c r="L1779" s="15">
        <f t="shared" si="273"/>
        <v>-6.4058453995731787E-3</v>
      </c>
      <c r="M1779" s="19" t="str">
        <f t="shared" si="277"/>
        <v>Compra</v>
      </c>
      <c r="N1779" s="10">
        <f t="shared" si="278"/>
        <v>-7.3135056070209314E-3</v>
      </c>
      <c r="O1779" s="5">
        <f t="shared" si="276"/>
        <v>0.56445893419234272</v>
      </c>
      <c r="P1779" s="5"/>
      <c r="Q1779" s="5"/>
      <c r="R1779" s="5"/>
    </row>
    <row r="1780" spans="1:18" x14ac:dyDescent="0.25">
      <c r="A1780" s="3">
        <v>41115</v>
      </c>
      <c r="B1780" s="1">
        <v>2041</v>
      </c>
      <c r="C1780" s="1">
        <v>2046</v>
      </c>
      <c r="D1780" s="1">
        <v>2033.5</v>
      </c>
      <c r="E1780" s="1">
        <v>2036</v>
      </c>
      <c r="F1780" s="10">
        <f t="shared" si="274"/>
        <v>-7.3135056070209314E-3</v>
      </c>
      <c r="G1780" s="1">
        <f t="shared" si="279"/>
        <v>-7.0939901323329696E-2</v>
      </c>
      <c r="H1780" s="15">
        <f t="shared" si="275"/>
        <v>3.9158100832110687E-3</v>
      </c>
      <c r="I1780" s="10">
        <f t="shared" si="270"/>
        <v>-2.4497795198432648E-3</v>
      </c>
      <c r="J1780" s="15">
        <f t="shared" si="271"/>
        <v>-6.8762278978389269E-3</v>
      </c>
      <c r="K1780" s="1">
        <f t="shared" si="272"/>
        <v>-4.6278433486996167E-4</v>
      </c>
      <c r="L1780" s="15">
        <f t="shared" si="273"/>
        <v>-6.4134435629689653E-3</v>
      </c>
      <c r="M1780" s="19" t="str">
        <f t="shared" si="277"/>
        <v>Compra</v>
      </c>
      <c r="N1780" s="10">
        <f t="shared" si="278"/>
        <v>-6.8762278978389269E-3</v>
      </c>
      <c r="O1780" s="5">
        <f t="shared" si="276"/>
        <v>0.55758270629450379</v>
      </c>
      <c r="P1780" s="5"/>
      <c r="Q1780" s="5"/>
      <c r="R1780" s="5"/>
    </row>
    <row r="1781" spans="1:18" x14ac:dyDescent="0.25">
      <c r="A1781" s="3">
        <v>41116</v>
      </c>
      <c r="B1781" s="1">
        <v>2026.5</v>
      </c>
      <c r="C1781" s="1">
        <v>2029.5</v>
      </c>
      <c r="D1781" s="1">
        <v>2021</v>
      </c>
      <c r="E1781" s="1">
        <v>2022</v>
      </c>
      <c r="F1781" s="10">
        <f t="shared" si="274"/>
        <v>-6.8762278978389269E-3</v>
      </c>
      <c r="G1781" s="1">
        <f t="shared" si="279"/>
        <v>0.28085126673774691</v>
      </c>
      <c r="H1781" s="15">
        <f t="shared" si="275"/>
        <v>-7.3135056070209314E-3</v>
      </c>
      <c r="I1781" s="10">
        <f t="shared" si="270"/>
        <v>-2.2205773501110526E-3</v>
      </c>
      <c r="J1781" s="15">
        <f t="shared" si="271"/>
        <v>1.2363996043520675E-3</v>
      </c>
      <c r="K1781" s="1">
        <f t="shared" si="272"/>
        <v>4.8403910258475484E-4</v>
      </c>
      <c r="L1781" s="15">
        <f t="shared" si="273"/>
        <v>7.5236050176731269E-4</v>
      </c>
      <c r="M1781" s="19" t="str">
        <f t="shared" si="277"/>
        <v>Compra</v>
      </c>
      <c r="N1781" s="10">
        <f t="shared" si="278"/>
        <v>1.2363996043520675E-3</v>
      </c>
      <c r="O1781" s="5">
        <f t="shared" si="276"/>
        <v>0.55881910589885586</v>
      </c>
      <c r="P1781" s="5"/>
      <c r="Q1781" s="5"/>
      <c r="R1781" s="5"/>
    </row>
    <row r="1782" spans="1:18" x14ac:dyDescent="0.25">
      <c r="A1782" s="3">
        <v>41117</v>
      </c>
      <c r="B1782" s="1">
        <v>2021.5</v>
      </c>
      <c r="C1782" s="1">
        <v>2029.5</v>
      </c>
      <c r="D1782" s="1">
        <v>2009.5</v>
      </c>
      <c r="E1782" s="1">
        <v>2024.5</v>
      </c>
      <c r="F1782" s="10">
        <f t="shared" si="274"/>
        <v>1.2363996043520675E-3</v>
      </c>
      <c r="G1782" s="1">
        <f t="shared" si="279"/>
        <v>0.43086691795755283</v>
      </c>
      <c r="H1782" s="15">
        <f t="shared" si="275"/>
        <v>-6.8762278978389269E-3</v>
      </c>
      <c r="I1782" s="10">
        <f t="shared" si="270"/>
        <v>1.4840465001235703E-3</v>
      </c>
      <c r="J1782" s="15">
        <f t="shared" si="271"/>
        <v>7.9031859718448061E-3</v>
      </c>
      <c r="K1782" s="1">
        <f t="shared" si="272"/>
        <v>3.4512657324882858E-4</v>
      </c>
      <c r="L1782" s="15">
        <f t="shared" si="273"/>
        <v>7.5580593985959772E-3</v>
      </c>
      <c r="M1782" s="19" t="str">
        <f t="shared" si="277"/>
        <v>Compra</v>
      </c>
      <c r="N1782" s="10">
        <f t="shared" si="278"/>
        <v>7.9031859718448061E-3</v>
      </c>
      <c r="O1782" s="5">
        <f t="shared" si="276"/>
        <v>0.56672229187070067</v>
      </c>
      <c r="P1782" s="5"/>
      <c r="Q1782" s="5"/>
      <c r="R1782" s="5"/>
    </row>
    <row r="1783" spans="1:18" x14ac:dyDescent="0.25">
      <c r="A1783" s="3">
        <v>41120</v>
      </c>
      <c r="B1783" s="1">
        <v>2029</v>
      </c>
      <c r="C1783" s="1">
        <v>2042.5</v>
      </c>
      <c r="D1783" s="1">
        <v>2025.5</v>
      </c>
      <c r="E1783" s="1">
        <v>2040.5</v>
      </c>
      <c r="F1783" s="10">
        <f t="shared" si="274"/>
        <v>7.9031859718448061E-3</v>
      </c>
      <c r="G1783" s="1">
        <f t="shared" si="279"/>
        <v>0.29905620342264055</v>
      </c>
      <c r="H1783" s="15">
        <f t="shared" si="275"/>
        <v>1.2363996043520675E-3</v>
      </c>
      <c r="I1783" s="10">
        <f t="shared" si="270"/>
        <v>5.6678166584525069E-3</v>
      </c>
      <c r="J1783" s="15">
        <f t="shared" si="271"/>
        <v>4.6557216368536825E-3</v>
      </c>
      <c r="K1783" s="1">
        <f t="shared" si="272"/>
        <v>-4.521703641543846E-4</v>
      </c>
      <c r="L1783" s="15">
        <f t="shared" si="273"/>
        <v>5.1078920010080671E-3</v>
      </c>
      <c r="M1783" s="19" t="str">
        <f t="shared" si="277"/>
        <v>Venda</v>
      </c>
      <c r="N1783" s="10">
        <f t="shared" si="278"/>
        <v>-4.6557216368536825E-3</v>
      </c>
      <c r="O1783" s="5">
        <f t="shared" si="276"/>
        <v>0.56206657023384698</v>
      </c>
      <c r="P1783" s="5"/>
      <c r="Q1783" s="5"/>
      <c r="R1783" s="5"/>
    </row>
    <row r="1784" spans="1:18" x14ac:dyDescent="0.25">
      <c r="A1784" s="3">
        <v>41121</v>
      </c>
      <c r="B1784" s="1">
        <v>2042.5</v>
      </c>
      <c r="C1784" s="1">
        <v>2055</v>
      </c>
      <c r="D1784" s="1">
        <v>2040</v>
      </c>
      <c r="E1784" s="1">
        <v>2050</v>
      </c>
      <c r="F1784" s="10">
        <f t="shared" si="274"/>
        <v>4.6557216368536825E-3</v>
      </c>
      <c r="G1784" s="1">
        <f t="shared" si="279"/>
        <v>0.33156099094174946</v>
      </c>
      <c r="H1784" s="15">
        <f t="shared" si="275"/>
        <v>7.9031859718448061E-3</v>
      </c>
      <c r="I1784" s="10">
        <f t="shared" si="270"/>
        <v>3.6719706242349659E-3</v>
      </c>
      <c r="J1784" s="15">
        <f t="shared" si="271"/>
        <v>3.4146341463414664E-3</v>
      </c>
      <c r="K1784" s="1">
        <f t="shared" si="272"/>
        <v>-9.9230922743913158E-4</v>
      </c>
      <c r="L1784" s="15">
        <f t="shared" si="273"/>
        <v>4.4069433737805985E-3</v>
      </c>
      <c r="M1784" s="19" t="str">
        <f t="shared" si="277"/>
        <v>Compra</v>
      </c>
      <c r="N1784" s="10">
        <f t="shared" si="278"/>
        <v>3.4146341463414664E-3</v>
      </c>
      <c r="O1784" s="5">
        <f t="shared" si="276"/>
        <v>0.56548120438018845</v>
      </c>
      <c r="P1784" s="5"/>
      <c r="Q1784" s="5"/>
      <c r="R1784" s="5"/>
    </row>
    <row r="1785" spans="1:18" x14ac:dyDescent="0.25">
      <c r="A1785" s="3">
        <v>41122</v>
      </c>
      <c r="B1785" s="1">
        <v>2065</v>
      </c>
      <c r="C1785" s="1">
        <v>2067</v>
      </c>
      <c r="D1785" s="1">
        <v>2049.5</v>
      </c>
      <c r="E1785" s="1">
        <v>2057</v>
      </c>
      <c r="F1785" s="10">
        <f t="shared" si="274"/>
        <v>3.4146341463414664E-3</v>
      </c>
      <c r="G1785" s="1">
        <f t="shared" si="279"/>
        <v>0.56365271570153352</v>
      </c>
      <c r="H1785" s="15">
        <f t="shared" si="275"/>
        <v>4.6557216368536825E-3</v>
      </c>
      <c r="I1785" s="10">
        <f t="shared" si="270"/>
        <v>-3.8740920096852483E-3</v>
      </c>
      <c r="J1785" s="15">
        <f t="shared" si="271"/>
        <v>2.9168692270296059E-3</v>
      </c>
      <c r="K1785" s="1">
        <f t="shared" si="272"/>
        <v>-5.5127673523733235E-4</v>
      </c>
      <c r="L1785" s="15">
        <f t="shared" si="273"/>
        <v>3.4681459622669382E-3</v>
      </c>
      <c r="M1785" s="19" t="str">
        <f t="shared" si="277"/>
        <v>Compra</v>
      </c>
      <c r="N1785" s="10">
        <f t="shared" si="278"/>
        <v>2.9168692270296059E-3</v>
      </c>
      <c r="O1785" s="5">
        <f t="shared" si="276"/>
        <v>0.56839807360721806</v>
      </c>
      <c r="P1785" s="5"/>
      <c r="Q1785" s="5"/>
      <c r="R1785" s="5"/>
    </row>
    <row r="1786" spans="1:18" x14ac:dyDescent="0.25">
      <c r="A1786" s="3">
        <v>41123</v>
      </c>
      <c r="B1786" s="1">
        <v>2051</v>
      </c>
      <c r="C1786" s="1">
        <v>2065.5</v>
      </c>
      <c r="D1786" s="1">
        <v>2044.5</v>
      </c>
      <c r="E1786" s="1">
        <v>2063</v>
      </c>
      <c r="F1786" s="10">
        <f t="shared" si="274"/>
        <v>2.9168692270296059E-3</v>
      </c>
      <c r="G1786" s="1">
        <f t="shared" si="279"/>
        <v>0.18113974648627354</v>
      </c>
      <c r="H1786" s="15">
        <f t="shared" si="275"/>
        <v>3.4146341463414664E-3</v>
      </c>
      <c r="I1786" s="10">
        <f t="shared" si="270"/>
        <v>5.8508044856167007E-3</v>
      </c>
      <c r="J1786" s="15">
        <f t="shared" si="271"/>
        <v>-1.2360639844886112E-2</v>
      </c>
      <c r="K1786" s="1">
        <f t="shared" si="272"/>
        <v>-6.3670626143943186E-4</v>
      </c>
      <c r="L1786" s="15">
        <f t="shared" si="273"/>
        <v>-1.172393358344668E-2</v>
      </c>
      <c r="M1786" s="19" t="str">
        <f t="shared" si="277"/>
        <v>Compra</v>
      </c>
      <c r="N1786" s="10">
        <f t="shared" si="278"/>
        <v>-1.2360639844886112E-2</v>
      </c>
      <c r="O1786" s="5">
        <f t="shared" si="276"/>
        <v>0.55603743376233195</v>
      </c>
      <c r="P1786" s="5"/>
      <c r="Q1786" s="5"/>
      <c r="R1786" s="5"/>
    </row>
    <row r="1787" spans="1:18" x14ac:dyDescent="0.25">
      <c r="A1787" s="3">
        <v>41124</v>
      </c>
      <c r="B1787" s="1">
        <v>2053</v>
      </c>
      <c r="C1787" s="1">
        <v>2056</v>
      </c>
      <c r="D1787" s="1">
        <v>2033</v>
      </c>
      <c r="E1787" s="1">
        <v>2037.5</v>
      </c>
      <c r="F1787" s="10">
        <f t="shared" si="274"/>
        <v>-1.2360639844886112E-2</v>
      </c>
      <c r="G1787" s="1">
        <f t="shared" si="279"/>
        <v>0.40641237859508689</v>
      </c>
      <c r="H1787" s="15">
        <f t="shared" si="275"/>
        <v>2.9168692270296059E-3</v>
      </c>
      <c r="I1787" s="10">
        <f t="shared" si="270"/>
        <v>-7.5499269361909427E-3</v>
      </c>
      <c r="J1787" s="15">
        <f t="shared" si="271"/>
        <v>2.9447852760735582E-3</v>
      </c>
      <c r="K1787" s="1">
        <f t="shared" si="272"/>
        <v>-2.9834892473627788E-4</v>
      </c>
      <c r="L1787" s="15">
        <f t="shared" si="273"/>
        <v>3.2431342008098362E-3</v>
      </c>
      <c r="M1787" s="19" t="str">
        <f t="shared" si="277"/>
        <v>Compra</v>
      </c>
      <c r="N1787" s="10">
        <f t="shared" si="278"/>
        <v>2.9447852760735582E-3</v>
      </c>
      <c r="O1787" s="5">
        <f t="shared" si="276"/>
        <v>0.5589822190384055</v>
      </c>
      <c r="P1787" s="5"/>
      <c r="Q1787" s="5"/>
      <c r="R1787" s="5"/>
    </row>
    <row r="1788" spans="1:18" x14ac:dyDescent="0.25">
      <c r="A1788" s="3">
        <v>41127</v>
      </c>
      <c r="B1788" s="1">
        <v>2037.5</v>
      </c>
      <c r="C1788" s="1">
        <v>2043.5</v>
      </c>
      <c r="D1788" s="1">
        <v>2035</v>
      </c>
      <c r="E1788" s="1">
        <v>2043.5</v>
      </c>
      <c r="F1788" s="10">
        <f t="shared" si="274"/>
        <v>2.9447852760735582E-3</v>
      </c>
      <c r="G1788" s="1">
        <f t="shared" si="279"/>
        <v>-4.7687447389015987E-2</v>
      </c>
      <c r="H1788" s="15">
        <f t="shared" si="275"/>
        <v>-1.2360639844886112E-2</v>
      </c>
      <c r="I1788" s="10">
        <f t="shared" si="270"/>
        <v>2.9447852760735582E-3</v>
      </c>
      <c r="J1788" s="15">
        <f t="shared" si="271"/>
        <v>-2.6914607291411707E-3</v>
      </c>
      <c r="K1788" s="1">
        <f t="shared" si="272"/>
        <v>8.344151263874035E-4</v>
      </c>
      <c r="L1788" s="15">
        <f t="shared" si="273"/>
        <v>-3.5258758555285741E-3</v>
      </c>
      <c r="M1788" s="19" t="str">
        <f t="shared" si="277"/>
        <v>Compra</v>
      </c>
      <c r="N1788" s="10">
        <f t="shared" si="278"/>
        <v>-2.6914607291411707E-3</v>
      </c>
      <c r="O1788" s="5">
        <f t="shared" si="276"/>
        <v>0.55629075830926433</v>
      </c>
      <c r="P1788" s="5"/>
      <c r="Q1788" s="5"/>
      <c r="R1788" s="5"/>
    </row>
    <row r="1789" spans="1:18" x14ac:dyDescent="0.25">
      <c r="A1789" s="3">
        <v>41128</v>
      </c>
      <c r="B1789" s="1">
        <v>2037</v>
      </c>
      <c r="C1789" s="1">
        <v>2041</v>
      </c>
      <c r="D1789" s="1">
        <v>2033</v>
      </c>
      <c r="E1789" s="1">
        <v>2038</v>
      </c>
      <c r="F1789" s="10">
        <f t="shared" si="274"/>
        <v>-2.6914607291411707E-3</v>
      </c>
      <c r="G1789" s="1">
        <f t="shared" si="279"/>
        <v>-0.25988637550871324</v>
      </c>
      <c r="H1789" s="15">
        <f t="shared" si="275"/>
        <v>2.9447852760735582E-3</v>
      </c>
      <c r="I1789" s="10">
        <f t="shared" si="270"/>
        <v>4.9091801669121082E-4</v>
      </c>
      <c r="J1789" s="15">
        <f t="shared" si="271"/>
        <v>-2.9440628066732533E-3</v>
      </c>
      <c r="K1789" s="1">
        <f t="shared" si="272"/>
        <v>-4.298212777191665E-4</v>
      </c>
      <c r="L1789" s="15">
        <f t="shared" si="273"/>
        <v>-2.5142415289540867E-3</v>
      </c>
      <c r="M1789" s="19" t="str">
        <f t="shared" si="277"/>
        <v>Compra</v>
      </c>
      <c r="N1789" s="10">
        <f t="shared" si="278"/>
        <v>-2.9440628066732533E-3</v>
      </c>
      <c r="O1789" s="5">
        <f t="shared" si="276"/>
        <v>0.55334669550259108</v>
      </c>
      <c r="P1789" s="5"/>
      <c r="Q1789" s="5"/>
      <c r="R1789" s="5"/>
    </row>
    <row r="1790" spans="1:18" x14ac:dyDescent="0.25">
      <c r="A1790" s="3">
        <v>41129</v>
      </c>
      <c r="B1790" s="1">
        <v>2043.5</v>
      </c>
      <c r="C1790" s="1">
        <v>2045</v>
      </c>
      <c r="D1790" s="1">
        <v>2028.5</v>
      </c>
      <c r="E1790" s="1">
        <v>2032</v>
      </c>
      <c r="F1790" s="10">
        <f t="shared" si="274"/>
        <v>-2.9440628066732533E-3</v>
      </c>
      <c r="G1790" s="1">
        <f t="shared" si="279"/>
        <v>-0.41994673745553079</v>
      </c>
      <c r="H1790" s="15">
        <f t="shared" si="275"/>
        <v>-2.6914607291411707E-3</v>
      </c>
      <c r="I1790" s="10">
        <f t="shared" si="270"/>
        <v>-5.6275997063861549E-3</v>
      </c>
      <c r="J1790" s="15">
        <f t="shared" si="271"/>
        <v>-4.4291338582677087E-3</v>
      </c>
      <c r="K1790" s="1">
        <f t="shared" si="272"/>
        <v>2.2226626856814774E-4</v>
      </c>
      <c r="L1790" s="15">
        <f t="shared" si="273"/>
        <v>-4.651400126835856E-3</v>
      </c>
      <c r="M1790" s="19" t="str">
        <f t="shared" si="277"/>
        <v>Compra</v>
      </c>
      <c r="N1790" s="10">
        <f t="shared" si="278"/>
        <v>-4.4291338582677087E-3</v>
      </c>
      <c r="O1790" s="5">
        <f t="shared" si="276"/>
        <v>0.54891756164432337</v>
      </c>
      <c r="P1790" s="5"/>
      <c r="Q1790" s="5"/>
      <c r="R1790" s="5"/>
    </row>
    <row r="1791" spans="1:18" x14ac:dyDescent="0.25">
      <c r="A1791" s="3">
        <v>41130</v>
      </c>
      <c r="B1791" s="1">
        <v>2035</v>
      </c>
      <c r="C1791" s="1">
        <v>2035.5</v>
      </c>
      <c r="D1791" s="1">
        <v>2023</v>
      </c>
      <c r="E1791" s="1">
        <v>2023</v>
      </c>
      <c r="F1791" s="10">
        <f t="shared" si="274"/>
        <v>-4.4291338582677087E-3</v>
      </c>
      <c r="G1791" s="1">
        <f t="shared" si="279"/>
        <v>-0.68206280333286551</v>
      </c>
      <c r="H1791" s="15">
        <f t="shared" si="275"/>
        <v>-2.9440628066732533E-3</v>
      </c>
      <c r="I1791" s="10">
        <f t="shared" si="270"/>
        <v>-5.8968058968058568E-3</v>
      </c>
      <c r="J1791" s="15">
        <f t="shared" si="271"/>
        <v>4.9431537320820951E-4</v>
      </c>
      <c r="K1791" s="1">
        <f t="shared" si="272"/>
        <v>2.7433139089462109E-4</v>
      </c>
      <c r="L1791" s="15">
        <f t="shared" si="273"/>
        <v>2.1998398231358842E-4</v>
      </c>
      <c r="M1791" s="19" t="str">
        <f t="shared" si="277"/>
        <v>Compra</v>
      </c>
      <c r="N1791" s="10">
        <f t="shared" si="278"/>
        <v>4.9431537320820951E-4</v>
      </c>
      <c r="O1791" s="5">
        <f t="shared" si="276"/>
        <v>0.54941187701753158</v>
      </c>
      <c r="P1791" s="5"/>
      <c r="Q1791" s="5"/>
      <c r="R1791" s="5"/>
    </row>
    <row r="1792" spans="1:18" x14ac:dyDescent="0.25">
      <c r="A1792" s="3">
        <v>41131</v>
      </c>
      <c r="B1792" s="1">
        <v>2028.5</v>
      </c>
      <c r="C1792" s="1">
        <v>2031.5</v>
      </c>
      <c r="D1792" s="1">
        <v>2021.5</v>
      </c>
      <c r="E1792" s="1">
        <v>2024</v>
      </c>
      <c r="F1792" s="10">
        <f t="shared" si="274"/>
        <v>4.9431537320820951E-4</v>
      </c>
      <c r="G1792" s="1">
        <f t="shared" si="279"/>
        <v>-0.42419601416022107</v>
      </c>
      <c r="H1792" s="15">
        <f t="shared" si="275"/>
        <v>-4.4291338582677087E-3</v>
      </c>
      <c r="I1792" s="10">
        <f t="shared" si="270"/>
        <v>-2.2183879714074983E-3</v>
      </c>
      <c r="J1792" s="15">
        <f t="shared" si="271"/>
        <v>2.4703557312253377E-3</v>
      </c>
      <c r="K1792" s="1">
        <f t="shared" si="272"/>
        <v>2.9475524030161119E-4</v>
      </c>
      <c r="L1792" s="15">
        <f t="shared" si="273"/>
        <v>2.1756004909237263E-3</v>
      </c>
      <c r="M1792" s="19" t="str">
        <f t="shared" si="277"/>
        <v>Compra</v>
      </c>
      <c r="N1792" s="10">
        <f t="shared" si="278"/>
        <v>2.4703557312253377E-3</v>
      </c>
      <c r="O1792" s="5">
        <f t="shared" si="276"/>
        <v>0.55188223274875692</v>
      </c>
      <c r="P1792" s="5"/>
      <c r="Q1792" s="5"/>
      <c r="R1792" s="5"/>
    </row>
    <row r="1793" spans="1:18" x14ac:dyDescent="0.25">
      <c r="A1793" s="3">
        <v>41134</v>
      </c>
      <c r="B1793" s="1">
        <v>2025</v>
      </c>
      <c r="C1793" s="1">
        <v>2037.5</v>
      </c>
      <c r="D1793" s="1">
        <v>2025</v>
      </c>
      <c r="E1793" s="1">
        <v>2029</v>
      </c>
      <c r="F1793" s="10">
        <f t="shared" si="274"/>
        <v>2.4703557312253377E-3</v>
      </c>
      <c r="G1793" s="1">
        <f t="shared" si="279"/>
        <v>7.4615511376350099E-2</v>
      </c>
      <c r="H1793" s="15">
        <f t="shared" si="275"/>
        <v>4.9431537320820951E-4</v>
      </c>
      <c r="I1793" s="10">
        <f t="shared" si="270"/>
        <v>1.9753086419753707E-3</v>
      </c>
      <c r="J1793" s="15">
        <f t="shared" si="271"/>
        <v>2.2178413011335607E-3</v>
      </c>
      <c r="K1793" s="1">
        <f t="shared" si="272"/>
        <v>-2.8013399747669262E-4</v>
      </c>
      <c r="L1793" s="15">
        <f t="shared" si="273"/>
        <v>2.4979752986102532E-3</v>
      </c>
      <c r="M1793" s="19" t="str">
        <f t="shared" si="277"/>
        <v>Venda</v>
      </c>
      <c r="N1793" s="10">
        <f t="shared" si="278"/>
        <v>-2.2178413011335607E-3</v>
      </c>
      <c r="O1793" s="5">
        <f t="shared" si="276"/>
        <v>0.54966439144762336</v>
      </c>
      <c r="P1793" s="5"/>
      <c r="Q1793" s="5"/>
      <c r="R1793" s="5"/>
    </row>
    <row r="1794" spans="1:18" x14ac:dyDescent="0.25">
      <c r="A1794" s="3">
        <v>41135</v>
      </c>
      <c r="B1794" s="1">
        <v>2026.5</v>
      </c>
      <c r="C1794" s="1">
        <v>2036.5</v>
      </c>
      <c r="D1794" s="1">
        <v>2026.5</v>
      </c>
      <c r="E1794" s="1">
        <v>2033.5</v>
      </c>
      <c r="F1794" s="10">
        <f t="shared" si="274"/>
        <v>2.2178413011335607E-3</v>
      </c>
      <c r="G1794" s="1">
        <f t="shared" si="279"/>
        <v>0.70338741702974217</v>
      </c>
      <c r="H1794" s="15">
        <f t="shared" si="275"/>
        <v>2.4703557312253377E-3</v>
      </c>
      <c r="I1794" s="10">
        <f t="shared" si="270"/>
        <v>3.4542314335059832E-3</v>
      </c>
      <c r="J1794" s="15">
        <f t="shared" si="271"/>
        <v>-1.4752889107449985E-3</v>
      </c>
      <c r="K1794" s="1">
        <f t="shared" si="272"/>
        <v>-5.4465999611130603E-4</v>
      </c>
      <c r="L1794" s="15">
        <f t="shared" si="273"/>
        <v>-9.3062891463369243E-4</v>
      </c>
      <c r="M1794" s="19" t="str">
        <f t="shared" si="277"/>
        <v>Venda</v>
      </c>
      <c r="N1794" s="10">
        <f t="shared" si="278"/>
        <v>1.4752889107449985E-3</v>
      </c>
      <c r="O1794" s="5">
        <f t="shared" si="276"/>
        <v>0.55113968035836836</v>
      </c>
      <c r="P1794" s="5"/>
      <c r="Q1794" s="5"/>
      <c r="R1794" s="5"/>
    </row>
    <row r="1795" spans="1:18" x14ac:dyDescent="0.25">
      <c r="A1795" s="3">
        <v>41136</v>
      </c>
      <c r="B1795" s="1">
        <v>2036</v>
      </c>
      <c r="C1795" s="1">
        <v>2036</v>
      </c>
      <c r="D1795" s="1">
        <v>2026</v>
      </c>
      <c r="E1795" s="1">
        <v>2030.5</v>
      </c>
      <c r="F1795" s="10">
        <f t="shared" si="274"/>
        <v>-1.4752889107449985E-3</v>
      </c>
      <c r="G1795" s="1">
        <f t="shared" si="279"/>
        <v>0.36179662595062001</v>
      </c>
      <c r="H1795" s="15">
        <f t="shared" si="275"/>
        <v>2.2178413011335607E-3</v>
      </c>
      <c r="I1795" s="10">
        <f t="shared" ref="I1795:I1858" si="280">(E1795/B1795)-1</f>
        <v>-2.7013752455795625E-3</v>
      </c>
      <c r="J1795" s="15">
        <f t="shared" ref="J1795:J1858" si="281">F1796</f>
        <v>-3.4474267421816807E-3</v>
      </c>
      <c r="K1795" s="1">
        <f t="shared" ref="K1795:K1858" si="282">$U$17+G1795*$U$18+H1795*$U$19+I1795*$U$20</f>
        <v>-3.4706561550686409E-4</v>
      </c>
      <c r="L1795" s="15">
        <f t="shared" ref="L1795:L1858" si="283">J1795-K1795</f>
        <v>-3.1003611266748167E-3</v>
      </c>
      <c r="M1795" s="19" t="str">
        <f t="shared" si="277"/>
        <v>Compra</v>
      </c>
      <c r="N1795" s="10">
        <f t="shared" si="278"/>
        <v>-3.4474267421816807E-3</v>
      </c>
      <c r="O1795" s="5">
        <f t="shared" si="276"/>
        <v>0.54769225361618668</v>
      </c>
      <c r="P1795" s="5"/>
      <c r="Q1795" s="5"/>
      <c r="R1795" s="5"/>
    </row>
    <row r="1796" spans="1:18" x14ac:dyDescent="0.25">
      <c r="A1796" s="3">
        <v>41137</v>
      </c>
      <c r="B1796" s="1">
        <v>2027</v>
      </c>
      <c r="C1796" s="1">
        <v>2031.5</v>
      </c>
      <c r="D1796" s="1">
        <v>2023</v>
      </c>
      <c r="E1796" s="1">
        <v>2023.5</v>
      </c>
      <c r="F1796" s="10">
        <f t="shared" ref="F1796:F1859" si="284">E1796/E1795-1</f>
        <v>-3.4474267421816807E-3</v>
      </c>
      <c r="G1796" s="1">
        <f t="shared" si="279"/>
        <v>0.19305261689843436</v>
      </c>
      <c r="H1796" s="15">
        <f t="shared" ref="H1796:H1859" si="285">F1795</f>
        <v>-1.4752889107449985E-3</v>
      </c>
      <c r="I1796" s="10">
        <f t="shared" si="280"/>
        <v>-1.7266896891958705E-3</v>
      </c>
      <c r="J1796" s="15">
        <f t="shared" si="281"/>
        <v>-1.2354830738818823E-3</v>
      </c>
      <c r="K1796" s="1">
        <f t="shared" si="282"/>
        <v>-3.1198312940758107E-5</v>
      </c>
      <c r="L1796" s="15">
        <f t="shared" si="283"/>
        <v>-1.2042847609411243E-3</v>
      </c>
      <c r="M1796" s="19" t="str">
        <f t="shared" si="277"/>
        <v>Compra</v>
      </c>
      <c r="N1796" s="10">
        <f t="shared" si="278"/>
        <v>-1.2354830738818823E-3</v>
      </c>
      <c r="O1796" s="5">
        <f t="shared" ref="O1796:O1859" si="286">N1796+O1795</f>
        <v>0.54645677054230479</v>
      </c>
      <c r="P1796" s="5"/>
      <c r="Q1796" s="5"/>
      <c r="R1796" s="5"/>
    </row>
    <row r="1797" spans="1:18" x14ac:dyDescent="0.25">
      <c r="A1797" s="3">
        <v>41138</v>
      </c>
      <c r="B1797" s="1">
        <v>2027.5</v>
      </c>
      <c r="C1797" s="1">
        <v>2028.5</v>
      </c>
      <c r="D1797" s="1">
        <v>2019.5</v>
      </c>
      <c r="E1797" s="1">
        <v>2021</v>
      </c>
      <c r="F1797" s="10">
        <f t="shared" si="284"/>
        <v>-1.2354830738818823E-3</v>
      </c>
      <c r="G1797" s="1">
        <f t="shared" si="279"/>
        <v>0.5076174946770371</v>
      </c>
      <c r="H1797" s="15">
        <f t="shared" si="285"/>
        <v>-3.4474267421816807E-3</v>
      </c>
      <c r="I1797" s="10">
        <f t="shared" si="280"/>
        <v>-3.20591861898889E-3</v>
      </c>
      <c r="J1797" s="15">
        <f t="shared" si="281"/>
        <v>7.4220682830272722E-4</v>
      </c>
      <c r="K1797" s="1">
        <f t="shared" si="282"/>
        <v>1.4804387200831315E-4</v>
      </c>
      <c r="L1797" s="15">
        <f t="shared" si="283"/>
        <v>5.9416295629441407E-4</v>
      </c>
      <c r="M1797" s="19" t="str">
        <f t="shared" ref="M1797:M1860" si="287">IF(AND(L1796&gt;L1795,K1797&lt;0),"Venda","Compra")</f>
        <v>Compra</v>
      </c>
      <c r="N1797" s="10">
        <f t="shared" ref="N1797:N1860" si="288">IF(AND(L1796&gt;L1795,K1797&lt;0),-J1797,J1797)</f>
        <v>7.4220682830272722E-4</v>
      </c>
      <c r="O1797" s="5">
        <f t="shared" si="286"/>
        <v>0.54719897737060752</v>
      </c>
      <c r="P1797" s="5"/>
      <c r="Q1797" s="5"/>
      <c r="R1797" s="5"/>
    </row>
    <row r="1798" spans="1:18" x14ac:dyDescent="0.25">
      <c r="A1798" s="3">
        <v>41141</v>
      </c>
      <c r="B1798" s="1">
        <v>2023</v>
      </c>
      <c r="C1798" s="1">
        <v>2028</v>
      </c>
      <c r="D1798" s="1">
        <v>2020.5</v>
      </c>
      <c r="E1798" s="1">
        <v>2022.5</v>
      </c>
      <c r="F1798" s="10">
        <f t="shared" si="284"/>
        <v>7.4220682830272722E-4</v>
      </c>
      <c r="G1798" s="1">
        <f t="shared" si="279"/>
        <v>0.370358243725737</v>
      </c>
      <c r="H1798" s="15">
        <f t="shared" si="285"/>
        <v>-1.2354830738818823E-3</v>
      </c>
      <c r="I1798" s="10">
        <f t="shared" si="280"/>
        <v>-2.4715768660410475E-4</v>
      </c>
      <c r="J1798" s="15">
        <f t="shared" si="281"/>
        <v>-9.8887515451173691E-4</v>
      </c>
      <c r="K1798" s="1">
        <f t="shared" si="282"/>
        <v>-1.0295780333236951E-4</v>
      </c>
      <c r="L1798" s="15">
        <f t="shared" si="283"/>
        <v>-8.8591735117936744E-4</v>
      </c>
      <c r="M1798" s="19" t="str">
        <f t="shared" si="287"/>
        <v>Venda</v>
      </c>
      <c r="N1798" s="10">
        <f t="shared" si="288"/>
        <v>9.8887515451173691E-4</v>
      </c>
      <c r="O1798" s="5">
        <f t="shared" si="286"/>
        <v>0.54818785252511926</v>
      </c>
      <c r="P1798" s="5"/>
      <c r="Q1798" s="5"/>
      <c r="R1798" s="5"/>
    </row>
    <row r="1799" spans="1:18" x14ac:dyDescent="0.25">
      <c r="A1799" s="3">
        <v>41142</v>
      </c>
      <c r="B1799" s="1">
        <v>2015.5</v>
      </c>
      <c r="C1799" s="1">
        <v>2028</v>
      </c>
      <c r="D1799" s="1">
        <v>2011</v>
      </c>
      <c r="E1799" s="1">
        <v>2020.5</v>
      </c>
      <c r="F1799" s="10">
        <f t="shared" si="284"/>
        <v>-9.8887515451173691E-4</v>
      </c>
      <c r="G1799" s="1">
        <f t="shared" si="279"/>
        <v>1.7123736081028948E-2</v>
      </c>
      <c r="H1799" s="15">
        <f t="shared" si="285"/>
        <v>7.4220682830272722E-4</v>
      </c>
      <c r="I1799" s="10">
        <f t="shared" si="280"/>
        <v>2.4807740014884949E-3</v>
      </c>
      <c r="J1799" s="15">
        <f t="shared" si="281"/>
        <v>4.9492699826769737E-4</v>
      </c>
      <c r="K1799" s="1">
        <f t="shared" si="282"/>
        <v>-3.0855924045637754E-4</v>
      </c>
      <c r="L1799" s="15">
        <f t="shared" si="283"/>
        <v>8.0348623872407497E-4</v>
      </c>
      <c r="M1799" s="19" t="str">
        <f t="shared" si="287"/>
        <v>Compra</v>
      </c>
      <c r="N1799" s="10">
        <f t="shared" si="288"/>
        <v>4.9492699826769737E-4</v>
      </c>
      <c r="O1799" s="5">
        <f t="shared" si="286"/>
        <v>0.54868277952338695</v>
      </c>
      <c r="P1799" s="5"/>
      <c r="Q1799" s="5"/>
      <c r="R1799" s="5"/>
    </row>
    <row r="1800" spans="1:18" x14ac:dyDescent="0.25">
      <c r="A1800" s="3">
        <v>41143</v>
      </c>
      <c r="B1800" s="1">
        <v>2022.5</v>
      </c>
      <c r="C1800" s="1">
        <v>2027</v>
      </c>
      <c r="D1800" s="1">
        <v>2021</v>
      </c>
      <c r="E1800" s="1">
        <v>2021.5</v>
      </c>
      <c r="F1800" s="10">
        <f t="shared" si="284"/>
        <v>4.9492699826769737E-4</v>
      </c>
      <c r="G1800" s="1">
        <f t="shared" ref="G1800:G1863" si="289">SLOPE(F1796:F1800,F1795:F1799)</f>
        <v>0.17102503780126346</v>
      </c>
      <c r="H1800" s="15">
        <f t="shared" si="285"/>
        <v>-9.8887515451173691E-4</v>
      </c>
      <c r="I1800" s="10">
        <f t="shared" si="280"/>
        <v>-4.9443757725586845E-4</v>
      </c>
      <c r="J1800" s="15">
        <f t="shared" si="281"/>
        <v>2.7207519168934713E-3</v>
      </c>
      <c r="K1800" s="1">
        <f t="shared" si="282"/>
        <v>-1.0080165580458609E-4</v>
      </c>
      <c r="L1800" s="15">
        <f t="shared" si="283"/>
        <v>2.8215535726980575E-3</v>
      </c>
      <c r="M1800" s="19" t="str">
        <f t="shared" si="287"/>
        <v>Venda</v>
      </c>
      <c r="N1800" s="10">
        <f t="shared" si="288"/>
        <v>-2.7207519168934713E-3</v>
      </c>
      <c r="O1800" s="5">
        <f t="shared" si="286"/>
        <v>0.54596202760649348</v>
      </c>
      <c r="P1800" s="5"/>
      <c r="Q1800" s="5"/>
      <c r="R1800" s="5"/>
    </row>
    <row r="1801" spans="1:18" x14ac:dyDescent="0.25">
      <c r="A1801" s="3">
        <v>41144</v>
      </c>
      <c r="B1801" s="1">
        <v>2023</v>
      </c>
      <c r="C1801" s="1">
        <v>2030</v>
      </c>
      <c r="D1801" s="1">
        <v>2022</v>
      </c>
      <c r="E1801" s="1">
        <v>2027</v>
      </c>
      <c r="F1801" s="10">
        <f t="shared" si="284"/>
        <v>2.7207519168934713E-3</v>
      </c>
      <c r="G1801" s="1">
        <f t="shared" si="289"/>
        <v>0.44464393760021065</v>
      </c>
      <c r="H1801" s="15">
        <f t="shared" si="285"/>
        <v>4.9492699826769737E-4</v>
      </c>
      <c r="I1801" s="10">
        <f t="shared" si="280"/>
        <v>1.9772614928323939E-3</v>
      </c>
      <c r="J1801" s="15">
        <f t="shared" si="281"/>
        <v>2.2200296003946907E-3</v>
      </c>
      <c r="K1801" s="1">
        <f t="shared" si="282"/>
        <v>-3.135551832695641E-4</v>
      </c>
      <c r="L1801" s="15">
        <f t="shared" si="283"/>
        <v>2.5335847836642548E-3</v>
      </c>
      <c r="M1801" s="19" t="str">
        <f t="shared" si="287"/>
        <v>Venda</v>
      </c>
      <c r="N1801" s="10">
        <f t="shared" si="288"/>
        <v>-2.2200296003946907E-3</v>
      </c>
      <c r="O1801" s="5">
        <f t="shared" si="286"/>
        <v>0.54374199800609879</v>
      </c>
      <c r="P1801" s="5"/>
      <c r="Q1801" s="5"/>
      <c r="R1801" s="5"/>
    </row>
    <row r="1802" spans="1:18" x14ac:dyDescent="0.25">
      <c r="A1802" s="3">
        <v>41145</v>
      </c>
      <c r="B1802" s="1">
        <v>2033</v>
      </c>
      <c r="C1802" s="1">
        <v>2034.5</v>
      </c>
      <c r="D1802" s="1">
        <v>2023.5</v>
      </c>
      <c r="E1802" s="1">
        <v>2031.5</v>
      </c>
      <c r="F1802" s="10">
        <f t="shared" si="284"/>
        <v>2.2200296003946907E-3</v>
      </c>
      <c r="G1802" s="1">
        <f t="shared" si="289"/>
        <v>0.34126329255192051</v>
      </c>
      <c r="H1802" s="15">
        <f t="shared" si="285"/>
        <v>2.7207519168934713E-3</v>
      </c>
      <c r="I1802" s="10">
        <f t="shared" si="280"/>
        <v>-7.3782587309390024E-4</v>
      </c>
      <c r="J1802" s="15">
        <f t="shared" si="281"/>
        <v>1.9689884321929529E-3</v>
      </c>
      <c r="K1802" s="1">
        <f t="shared" si="282"/>
        <v>-4.3544059995253589E-4</v>
      </c>
      <c r="L1802" s="15">
        <f t="shared" si="283"/>
        <v>2.404429032145489E-3</v>
      </c>
      <c r="M1802" s="19" t="str">
        <f t="shared" si="287"/>
        <v>Compra</v>
      </c>
      <c r="N1802" s="10">
        <f t="shared" si="288"/>
        <v>1.9689884321929529E-3</v>
      </c>
      <c r="O1802" s="5">
        <f t="shared" si="286"/>
        <v>0.54571098643829175</v>
      </c>
      <c r="P1802" s="5"/>
      <c r="Q1802" s="5"/>
      <c r="R1802" s="5"/>
    </row>
    <row r="1803" spans="1:18" x14ac:dyDescent="0.25">
      <c r="A1803" s="3">
        <v>41148</v>
      </c>
      <c r="B1803" s="1">
        <v>2031</v>
      </c>
      <c r="C1803" s="1">
        <v>2038.5</v>
      </c>
      <c r="D1803" s="1">
        <v>2026.5</v>
      </c>
      <c r="E1803" s="1">
        <v>2035.5</v>
      </c>
      <c r="F1803" s="10">
        <f t="shared" si="284"/>
        <v>1.9689884321929529E-3</v>
      </c>
      <c r="G1803" s="1">
        <f t="shared" si="289"/>
        <v>0.44454119375292894</v>
      </c>
      <c r="H1803" s="15">
        <f t="shared" si="285"/>
        <v>2.2200296003946907E-3</v>
      </c>
      <c r="I1803" s="10">
        <f t="shared" si="280"/>
        <v>2.2156573116691725E-3</v>
      </c>
      <c r="J1803" s="15">
        <f t="shared" si="281"/>
        <v>4.9127978383689541E-3</v>
      </c>
      <c r="K1803" s="1">
        <f t="shared" si="282"/>
        <v>-4.7030041303669354E-4</v>
      </c>
      <c r="L1803" s="15">
        <f t="shared" si="283"/>
        <v>5.3830982514056474E-3</v>
      </c>
      <c r="M1803" s="19" t="str">
        <f t="shared" si="287"/>
        <v>Compra</v>
      </c>
      <c r="N1803" s="10">
        <f t="shared" si="288"/>
        <v>4.9127978383689541E-3</v>
      </c>
      <c r="O1803" s="5">
        <f t="shared" si="286"/>
        <v>0.5506237842766607</v>
      </c>
      <c r="P1803" s="5"/>
      <c r="Q1803" s="5"/>
      <c r="R1803" s="5"/>
    </row>
    <row r="1804" spans="1:18" x14ac:dyDescent="0.25">
      <c r="A1804" s="3">
        <v>41149</v>
      </c>
      <c r="B1804" s="1">
        <v>2037</v>
      </c>
      <c r="C1804" s="1">
        <v>2054</v>
      </c>
      <c r="D1804" s="1">
        <v>2037</v>
      </c>
      <c r="E1804" s="1">
        <v>2045.5</v>
      </c>
      <c r="F1804" s="10">
        <f t="shared" si="284"/>
        <v>4.9127978383689541E-3</v>
      </c>
      <c r="G1804" s="1">
        <f t="shared" si="289"/>
        <v>0.55841150852849075</v>
      </c>
      <c r="H1804" s="15">
        <f t="shared" si="285"/>
        <v>1.9689884321929529E-3</v>
      </c>
      <c r="I1804" s="10">
        <f t="shared" si="280"/>
        <v>4.172803141875292E-3</v>
      </c>
      <c r="J1804" s="15">
        <f t="shared" si="281"/>
        <v>2.9332681495966018E-3</v>
      </c>
      <c r="K1804" s="1">
        <f t="shared" si="282"/>
        <v>-5.0456833350918885E-4</v>
      </c>
      <c r="L1804" s="15">
        <f t="shared" si="283"/>
        <v>3.4378364831057907E-3</v>
      </c>
      <c r="M1804" s="19" t="str">
        <f t="shared" si="287"/>
        <v>Venda</v>
      </c>
      <c r="N1804" s="10">
        <f t="shared" si="288"/>
        <v>-2.9332681495966018E-3</v>
      </c>
      <c r="O1804" s="5">
        <f t="shared" si="286"/>
        <v>0.5476905161270641</v>
      </c>
      <c r="P1804" s="5"/>
      <c r="Q1804" s="5"/>
      <c r="R1804" s="5"/>
    </row>
    <row r="1805" spans="1:18" x14ac:dyDescent="0.25">
      <c r="A1805" s="3">
        <v>41150</v>
      </c>
      <c r="B1805" s="1">
        <v>2047</v>
      </c>
      <c r="C1805" s="1">
        <v>2056</v>
      </c>
      <c r="D1805" s="1">
        <v>2047</v>
      </c>
      <c r="E1805" s="1">
        <v>2051.5</v>
      </c>
      <c r="F1805" s="10">
        <f t="shared" si="284"/>
        <v>2.9332681495966018E-3</v>
      </c>
      <c r="G1805" s="1">
        <f t="shared" si="289"/>
        <v>-4.9710869776060304E-2</v>
      </c>
      <c r="H1805" s="15">
        <f t="shared" si="285"/>
        <v>4.9127978383689541E-3</v>
      </c>
      <c r="I1805" s="10">
        <f t="shared" si="280"/>
        <v>2.1983390327309227E-3</v>
      </c>
      <c r="J1805" s="15">
        <f t="shared" si="281"/>
        <v>-2.4372410431394709E-4</v>
      </c>
      <c r="K1805" s="1">
        <f t="shared" si="282"/>
        <v>-6.6132021720962211E-4</v>
      </c>
      <c r="L1805" s="15">
        <f t="shared" si="283"/>
        <v>4.1759611289567502E-4</v>
      </c>
      <c r="M1805" s="19" t="str">
        <f t="shared" si="287"/>
        <v>Compra</v>
      </c>
      <c r="N1805" s="10">
        <f t="shared" si="288"/>
        <v>-2.4372410431394709E-4</v>
      </c>
      <c r="O1805" s="5">
        <f t="shared" si="286"/>
        <v>0.54744679202275015</v>
      </c>
      <c r="P1805" s="5"/>
      <c r="Q1805" s="5"/>
      <c r="R1805" s="5"/>
    </row>
    <row r="1806" spans="1:18" x14ac:dyDescent="0.25">
      <c r="A1806" s="3">
        <v>41151</v>
      </c>
      <c r="B1806" s="1">
        <v>2052</v>
      </c>
      <c r="C1806" s="1">
        <v>2057.5</v>
      </c>
      <c r="D1806" s="1">
        <v>2045</v>
      </c>
      <c r="E1806" s="1">
        <v>2051</v>
      </c>
      <c r="F1806" s="10">
        <f t="shared" si="284"/>
        <v>-2.4372410431394709E-4</v>
      </c>
      <c r="G1806" s="1">
        <f t="shared" si="289"/>
        <v>-0.18850062430827513</v>
      </c>
      <c r="H1806" s="15">
        <f t="shared" si="285"/>
        <v>2.9332681495966018E-3</v>
      </c>
      <c r="I1806" s="10">
        <f t="shared" si="280"/>
        <v>-4.873294346978696E-4</v>
      </c>
      <c r="J1806" s="15">
        <f t="shared" si="281"/>
        <v>-6.5821550463188716E-3</v>
      </c>
      <c r="K1806" s="1">
        <f t="shared" si="282"/>
        <v>-4.1224350397842151E-4</v>
      </c>
      <c r="L1806" s="15">
        <f t="shared" si="283"/>
        <v>-6.1699115423404505E-3</v>
      </c>
      <c r="M1806" s="19" t="str">
        <f t="shared" si="287"/>
        <v>Compra</v>
      </c>
      <c r="N1806" s="10">
        <f t="shared" si="288"/>
        <v>-6.5821550463188716E-3</v>
      </c>
      <c r="O1806" s="5">
        <f t="shared" si="286"/>
        <v>0.54086463697643128</v>
      </c>
      <c r="P1806" s="5"/>
      <c r="Q1806" s="5"/>
      <c r="R1806" s="5"/>
    </row>
    <row r="1807" spans="1:18" x14ac:dyDescent="0.25">
      <c r="A1807" s="3">
        <v>41152</v>
      </c>
      <c r="B1807" s="1">
        <v>2047</v>
      </c>
      <c r="C1807" s="1">
        <v>2049.5</v>
      </c>
      <c r="D1807" s="1">
        <v>2036</v>
      </c>
      <c r="E1807" s="1">
        <v>2037.5</v>
      </c>
      <c r="F1807" s="10">
        <f t="shared" si="284"/>
        <v>-6.5821550463188716E-3</v>
      </c>
      <c r="G1807" s="1">
        <f t="shared" si="289"/>
        <v>1.6159036510438756</v>
      </c>
      <c r="H1807" s="15">
        <f t="shared" si="285"/>
        <v>-2.4372410431394709E-4</v>
      </c>
      <c r="I1807" s="10">
        <f t="shared" si="280"/>
        <v>-4.6409379579872567E-3</v>
      </c>
      <c r="J1807" s="15">
        <f t="shared" si="281"/>
        <v>1.9631901840491128E-3</v>
      </c>
      <c r="K1807" s="1">
        <f t="shared" si="282"/>
        <v>-1.9872636432048788E-4</v>
      </c>
      <c r="L1807" s="15">
        <f t="shared" si="283"/>
        <v>2.1619165483696009E-3</v>
      </c>
      <c r="M1807" s="19" t="str">
        <f t="shared" si="287"/>
        <v>Compra</v>
      </c>
      <c r="N1807" s="10">
        <f t="shared" si="288"/>
        <v>1.9631901840491128E-3</v>
      </c>
      <c r="O1807" s="5">
        <f t="shared" si="286"/>
        <v>0.54282782716048039</v>
      </c>
      <c r="P1807" s="5"/>
      <c r="Q1807" s="5"/>
      <c r="R1807" s="5"/>
    </row>
    <row r="1808" spans="1:18" x14ac:dyDescent="0.25">
      <c r="A1808" s="3">
        <v>41155</v>
      </c>
      <c r="B1808" s="1">
        <v>2039.5</v>
      </c>
      <c r="C1808" s="1">
        <v>2044</v>
      </c>
      <c r="D1808" s="1">
        <v>2037.5</v>
      </c>
      <c r="E1808" s="1">
        <v>2041.5</v>
      </c>
      <c r="F1808" s="10">
        <f t="shared" si="284"/>
        <v>1.9631901840491128E-3</v>
      </c>
      <c r="G1808" s="1">
        <f t="shared" si="289"/>
        <v>0.13127532174423509</v>
      </c>
      <c r="H1808" s="15">
        <f t="shared" si="285"/>
        <v>-6.5821550463188716E-3</v>
      </c>
      <c r="I1808" s="10">
        <f t="shared" si="280"/>
        <v>9.806325079675382E-4</v>
      </c>
      <c r="J1808" s="15">
        <f t="shared" si="281"/>
        <v>4.6534410972325357E-3</v>
      </c>
      <c r="K1808" s="1">
        <f t="shared" si="282"/>
        <v>3.5817368670660693E-4</v>
      </c>
      <c r="L1808" s="15">
        <f t="shared" si="283"/>
        <v>4.2952674105259285E-3</v>
      </c>
      <c r="M1808" s="19" t="str">
        <f t="shared" si="287"/>
        <v>Compra</v>
      </c>
      <c r="N1808" s="10">
        <f t="shared" si="288"/>
        <v>4.6534410972325357E-3</v>
      </c>
      <c r="O1808" s="5">
        <f t="shared" si="286"/>
        <v>0.54748126825771293</v>
      </c>
      <c r="P1808" s="5"/>
      <c r="Q1808" s="5"/>
      <c r="R1808" s="5"/>
    </row>
    <row r="1809" spans="1:18" x14ac:dyDescent="0.25">
      <c r="A1809" s="3">
        <v>41156</v>
      </c>
      <c r="B1809" s="1">
        <v>2039</v>
      </c>
      <c r="C1809" s="1">
        <v>2052.5</v>
      </c>
      <c r="D1809" s="1">
        <v>2037.5</v>
      </c>
      <c r="E1809" s="1">
        <v>2051</v>
      </c>
      <c r="F1809" s="10">
        <f t="shared" si="284"/>
        <v>4.6534410972325357E-3</v>
      </c>
      <c r="G1809" s="1">
        <f t="shared" si="289"/>
        <v>0.12644965076411674</v>
      </c>
      <c r="H1809" s="15">
        <f t="shared" si="285"/>
        <v>1.9631901840491128E-3</v>
      </c>
      <c r="I1809" s="10">
        <f t="shared" si="280"/>
        <v>5.8852378616969236E-3</v>
      </c>
      <c r="J1809" s="15">
        <f t="shared" si="281"/>
        <v>-1.9502681618722706E-3</v>
      </c>
      <c r="K1809" s="1">
        <f t="shared" si="282"/>
        <v>-5.0541807574125376E-4</v>
      </c>
      <c r="L1809" s="15">
        <f t="shared" si="283"/>
        <v>-1.4448500861310169E-3</v>
      </c>
      <c r="M1809" s="19" t="str">
        <f t="shared" si="287"/>
        <v>Venda</v>
      </c>
      <c r="N1809" s="10">
        <f t="shared" si="288"/>
        <v>1.9502681618722706E-3</v>
      </c>
      <c r="O1809" s="5">
        <f t="shared" si="286"/>
        <v>0.5494315364195852</v>
      </c>
      <c r="P1809" s="5"/>
      <c r="Q1809" s="5"/>
      <c r="R1809" s="5"/>
    </row>
    <row r="1810" spans="1:18" x14ac:dyDescent="0.25">
      <c r="A1810" s="3">
        <v>41157</v>
      </c>
      <c r="B1810" s="1">
        <v>2049</v>
      </c>
      <c r="C1810" s="1">
        <v>2052.5</v>
      </c>
      <c r="D1810" s="1">
        <v>2044</v>
      </c>
      <c r="E1810" s="1">
        <v>2047</v>
      </c>
      <c r="F1810" s="10">
        <f t="shared" si="284"/>
        <v>-1.9502681618722706E-3</v>
      </c>
      <c r="G1810" s="1">
        <f t="shared" si="289"/>
        <v>-0.14202943958711803</v>
      </c>
      <c r="H1810" s="15">
        <f t="shared" si="285"/>
        <v>4.6534410972325357E-3</v>
      </c>
      <c r="I1810" s="10">
        <f t="shared" si="280"/>
        <v>-9.7608589555875369E-4</v>
      </c>
      <c r="J1810" s="15">
        <f t="shared" si="281"/>
        <v>-5.1294577430386346E-3</v>
      </c>
      <c r="K1810" s="1">
        <f t="shared" si="282"/>
        <v>-5.5565665112217817E-4</v>
      </c>
      <c r="L1810" s="15">
        <f t="shared" si="283"/>
        <v>-4.573801091916456E-3</v>
      </c>
      <c r="M1810" s="19" t="str">
        <f t="shared" si="287"/>
        <v>Compra</v>
      </c>
      <c r="N1810" s="10">
        <f t="shared" si="288"/>
        <v>-5.1294577430386346E-3</v>
      </c>
      <c r="O1810" s="5">
        <f t="shared" si="286"/>
        <v>0.54430207867654656</v>
      </c>
      <c r="P1810" s="5"/>
      <c r="Q1810" s="5"/>
      <c r="R1810" s="5"/>
    </row>
    <row r="1811" spans="1:18" x14ac:dyDescent="0.25">
      <c r="A1811" s="3">
        <v>41158</v>
      </c>
      <c r="B1811" s="1">
        <v>2044</v>
      </c>
      <c r="C1811" s="1">
        <v>2050</v>
      </c>
      <c r="D1811" s="1">
        <v>2035.5</v>
      </c>
      <c r="E1811" s="1">
        <v>2036.5</v>
      </c>
      <c r="F1811" s="10">
        <f t="shared" si="284"/>
        <v>-5.1294577430386346E-3</v>
      </c>
      <c r="G1811" s="1">
        <f t="shared" si="289"/>
        <v>-5.9873053366061892E-2</v>
      </c>
      <c r="H1811" s="15">
        <f t="shared" si="285"/>
        <v>-1.9502681618722706E-3</v>
      </c>
      <c r="I1811" s="10">
        <f t="shared" si="280"/>
        <v>-3.6692759295499089E-3</v>
      </c>
      <c r="J1811" s="15">
        <f t="shared" si="281"/>
        <v>-4.1738276454701406E-3</v>
      </c>
      <c r="K1811" s="1">
        <f t="shared" si="282"/>
        <v>7.8862016027391821E-5</v>
      </c>
      <c r="L1811" s="15">
        <f t="shared" si="283"/>
        <v>-4.2526896614975326E-3</v>
      </c>
      <c r="M1811" s="19" t="str">
        <f t="shared" si="287"/>
        <v>Compra</v>
      </c>
      <c r="N1811" s="10">
        <f t="shared" si="288"/>
        <v>-4.1738276454701406E-3</v>
      </c>
      <c r="O1811" s="5">
        <f t="shared" si="286"/>
        <v>0.54012825103107642</v>
      </c>
      <c r="P1811" s="5"/>
      <c r="Q1811" s="5"/>
      <c r="R1811" s="5"/>
    </row>
    <row r="1812" spans="1:18" x14ac:dyDescent="0.25">
      <c r="A1812" s="3">
        <v>41162</v>
      </c>
      <c r="B1812" s="1">
        <v>2029.5</v>
      </c>
      <c r="C1812" s="1">
        <v>2033.5</v>
      </c>
      <c r="D1812" s="1">
        <v>2027</v>
      </c>
      <c r="E1812" s="1">
        <v>2028</v>
      </c>
      <c r="F1812" s="10">
        <f t="shared" si="284"/>
        <v>-4.1738276454701406E-3</v>
      </c>
      <c r="G1812" s="1">
        <f t="shared" si="289"/>
        <v>0.13499873667705886</v>
      </c>
      <c r="H1812" s="15">
        <f t="shared" si="285"/>
        <v>-5.1294577430386346E-3</v>
      </c>
      <c r="I1812" s="10">
        <f t="shared" si="280"/>
        <v>-7.3909830007390376E-4</v>
      </c>
      <c r="J1812" s="15">
        <f t="shared" si="281"/>
        <v>-1.9723865877712132E-3</v>
      </c>
      <c r="K1812" s="1">
        <f t="shared" si="282"/>
        <v>2.7098403856254762E-4</v>
      </c>
      <c r="L1812" s="15">
        <f t="shared" si="283"/>
        <v>-2.2433706263337606E-3</v>
      </c>
      <c r="M1812" s="19" t="str">
        <f t="shared" si="287"/>
        <v>Compra</v>
      </c>
      <c r="N1812" s="10">
        <f t="shared" si="288"/>
        <v>-1.9723865877712132E-3</v>
      </c>
      <c r="O1812" s="5">
        <f t="shared" si="286"/>
        <v>0.53815586444330521</v>
      </c>
      <c r="P1812" s="5"/>
      <c r="Q1812" s="5"/>
      <c r="R1812" s="5"/>
    </row>
    <row r="1813" spans="1:18" x14ac:dyDescent="0.25">
      <c r="A1813" s="3">
        <v>41163</v>
      </c>
      <c r="B1813" s="1">
        <v>2027.5</v>
      </c>
      <c r="C1813" s="1">
        <v>2037.5</v>
      </c>
      <c r="D1813" s="1">
        <v>2022</v>
      </c>
      <c r="E1813" s="1">
        <v>2024</v>
      </c>
      <c r="F1813" s="10">
        <f t="shared" si="284"/>
        <v>-1.9723865877712132E-3</v>
      </c>
      <c r="G1813" s="1">
        <f t="shared" si="289"/>
        <v>0.46194223778497107</v>
      </c>
      <c r="H1813" s="15">
        <f t="shared" si="285"/>
        <v>-4.1738276454701406E-3</v>
      </c>
      <c r="I1813" s="10">
        <f t="shared" si="280"/>
        <v>-1.7262638717632228E-3</v>
      </c>
      <c r="J1813" s="15">
        <f t="shared" si="281"/>
        <v>4.4466403162055634E-3</v>
      </c>
      <c r="K1813" s="1">
        <f t="shared" si="282"/>
        <v>1.8101847700548838E-4</v>
      </c>
      <c r="L1813" s="15">
        <f t="shared" si="283"/>
        <v>4.2656218392000747E-3</v>
      </c>
      <c r="M1813" s="19" t="str">
        <f t="shared" si="287"/>
        <v>Compra</v>
      </c>
      <c r="N1813" s="10">
        <f t="shared" si="288"/>
        <v>4.4466403162055634E-3</v>
      </c>
      <c r="O1813" s="5">
        <f t="shared" si="286"/>
        <v>0.54260250475951077</v>
      </c>
      <c r="P1813" s="5"/>
      <c r="Q1813" s="5"/>
      <c r="R1813" s="5"/>
    </row>
    <row r="1814" spans="1:18" x14ac:dyDescent="0.25">
      <c r="A1814" s="3">
        <v>41164</v>
      </c>
      <c r="B1814" s="1">
        <v>2025</v>
      </c>
      <c r="C1814" s="1">
        <v>2035</v>
      </c>
      <c r="D1814" s="1">
        <v>2024</v>
      </c>
      <c r="E1814" s="1">
        <v>2033</v>
      </c>
      <c r="F1814" s="10">
        <f t="shared" si="284"/>
        <v>4.4466403162055634E-3</v>
      </c>
      <c r="G1814" s="1">
        <f t="shared" si="289"/>
        <v>0.11557531013524695</v>
      </c>
      <c r="H1814" s="15">
        <f t="shared" si="285"/>
        <v>-1.9723865877712132E-3</v>
      </c>
      <c r="I1814" s="10">
        <f t="shared" si="280"/>
        <v>3.9506172839505194E-3</v>
      </c>
      <c r="J1814" s="15">
        <f t="shared" si="281"/>
        <v>-3.4431874077717195E-3</v>
      </c>
      <c r="K1814" s="1">
        <f t="shared" si="282"/>
        <v>-1.1413124991198666E-4</v>
      </c>
      <c r="L1814" s="15">
        <f t="shared" si="283"/>
        <v>-3.329056157859733E-3</v>
      </c>
      <c r="M1814" s="19" t="str">
        <f t="shared" si="287"/>
        <v>Venda</v>
      </c>
      <c r="N1814" s="10">
        <f t="shared" si="288"/>
        <v>3.4431874077717195E-3</v>
      </c>
      <c r="O1814" s="5">
        <f t="shared" si="286"/>
        <v>0.54604569216728249</v>
      </c>
      <c r="P1814" s="5"/>
      <c r="Q1814" s="5"/>
      <c r="R1814" s="5"/>
    </row>
    <row r="1815" spans="1:18" x14ac:dyDescent="0.25">
      <c r="A1815" s="3">
        <v>41165</v>
      </c>
      <c r="B1815" s="1">
        <v>2034</v>
      </c>
      <c r="C1815" s="1">
        <v>2035</v>
      </c>
      <c r="D1815" s="1">
        <v>2023</v>
      </c>
      <c r="E1815" s="1">
        <v>2026</v>
      </c>
      <c r="F1815" s="10">
        <f t="shared" si="284"/>
        <v>-3.4431874077717195E-3</v>
      </c>
      <c r="G1815" s="1">
        <f t="shared" si="289"/>
        <v>-4.4314164411486848E-2</v>
      </c>
      <c r="H1815" s="15">
        <f t="shared" si="285"/>
        <v>4.4466403162055634E-3</v>
      </c>
      <c r="I1815" s="10">
        <f t="shared" si="280"/>
        <v>-3.9331366764995268E-3</v>
      </c>
      <c r="J1815" s="15">
        <f t="shared" si="281"/>
        <v>-4.689042448173697E-3</v>
      </c>
      <c r="K1815" s="1">
        <f t="shared" si="282"/>
        <v>-4.7682093488132722E-4</v>
      </c>
      <c r="L1815" s="15">
        <f t="shared" si="283"/>
        <v>-4.2122215132923699E-3</v>
      </c>
      <c r="M1815" s="19" t="str">
        <f t="shared" si="287"/>
        <v>Compra</v>
      </c>
      <c r="N1815" s="10">
        <f t="shared" si="288"/>
        <v>-4.689042448173697E-3</v>
      </c>
      <c r="O1815" s="5">
        <f t="shared" si="286"/>
        <v>0.5413566497191088</v>
      </c>
      <c r="P1815" s="5"/>
      <c r="Q1815" s="5"/>
      <c r="R1815" s="5"/>
    </row>
    <row r="1816" spans="1:18" x14ac:dyDescent="0.25">
      <c r="A1816" s="3">
        <v>41166</v>
      </c>
      <c r="B1816" s="1">
        <v>2023</v>
      </c>
      <c r="C1816" s="1">
        <v>2026.5</v>
      </c>
      <c r="D1816" s="1">
        <v>2012.5</v>
      </c>
      <c r="E1816" s="1">
        <v>2016.5</v>
      </c>
      <c r="F1816" s="10">
        <f t="shared" si="284"/>
        <v>-4.689042448173697E-3</v>
      </c>
      <c r="G1816" s="1">
        <f t="shared" si="289"/>
        <v>2.5919302520057256E-2</v>
      </c>
      <c r="H1816" s="15">
        <f t="shared" si="285"/>
        <v>-3.4431874077717195E-3</v>
      </c>
      <c r="I1816" s="10">
        <f t="shared" si="280"/>
        <v>-3.2130499258526957E-3</v>
      </c>
      <c r="J1816" s="15">
        <f t="shared" si="281"/>
        <v>9.9181750557897352E-3</v>
      </c>
      <c r="K1816" s="1">
        <f t="shared" si="282"/>
        <v>1.9121781548759692E-4</v>
      </c>
      <c r="L1816" s="15">
        <f t="shared" si="283"/>
        <v>9.7269572403021389E-3</v>
      </c>
      <c r="M1816" s="19" t="str">
        <f t="shared" si="287"/>
        <v>Compra</v>
      </c>
      <c r="N1816" s="10">
        <f t="shared" si="288"/>
        <v>9.9181750557897352E-3</v>
      </c>
      <c r="O1816" s="5">
        <f t="shared" si="286"/>
        <v>0.55127482477489853</v>
      </c>
      <c r="P1816" s="5"/>
      <c r="Q1816" s="5"/>
      <c r="R1816" s="5"/>
    </row>
    <row r="1817" spans="1:18" x14ac:dyDescent="0.25">
      <c r="A1817" s="3">
        <v>41169</v>
      </c>
      <c r="B1817" s="1">
        <v>2018</v>
      </c>
      <c r="C1817" s="1">
        <v>2038.5</v>
      </c>
      <c r="D1817" s="1">
        <v>2018</v>
      </c>
      <c r="E1817" s="1">
        <v>2036.5</v>
      </c>
      <c r="F1817" s="10">
        <f t="shared" si="284"/>
        <v>9.9181750557897352E-3</v>
      </c>
      <c r="G1817" s="1">
        <f t="shared" si="289"/>
        <v>-0.6805307019816238</v>
      </c>
      <c r="H1817" s="15">
        <f t="shared" si="285"/>
        <v>-4.689042448173697E-3</v>
      </c>
      <c r="I1817" s="10">
        <f t="shared" si="280"/>
        <v>9.1674925668978613E-3</v>
      </c>
      <c r="J1817" s="15">
        <f t="shared" si="281"/>
        <v>-3.6827890989442613E-3</v>
      </c>
      <c r="K1817" s="1">
        <f t="shared" si="282"/>
        <v>7.2946993105868783E-5</v>
      </c>
      <c r="L1817" s="15">
        <f t="shared" si="283"/>
        <v>-3.7557360920501301E-3</v>
      </c>
      <c r="M1817" s="19" t="str">
        <f t="shared" si="287"/>
        <v>Compra</v>
      </c>
      <c r="N1817" s="10">
        <f t="shared" si="288"/>
        <v>-3.6827890989442613E-3</v>
      </c>
      <c r="O1817" s="5">
        <f t="shared" si="286"/>
        <v>0.54759203567595427</v>
      </c>
      <c r="P1817" s="5"/>
      <c r="Q1817" s="5"/>
      <c r="R1817" s="5"/>
    </row>
    <row r="1818" spans="1:18" x14ac:dyDescent="0.25">
      <c r="A1818" s="3">
        <v>41170</v>
      </c>
      <c r="B1818" s="1">
        <v>2038.5</v>
      </c>
      <c r="C1818" s="1">
        <v>2040</v>
      </c>
      <c r="D1818" s="1">
        <v>2025.5</v>
      </c>
      <c r="E1818" s="1">
        <v>2029</v>
      </c>
      <c r="F1818" s="10">
        <f t="shared" si="284"/>
        <v>-3.6827890989442613E-3</v>
      </c>
      <c r="G1818" s="1">
        <f t="shared" si="289"/>
        <v>-0.6117844052334902</v>
      </c>
      <c r="H1818" s="15">
        <f t="shared" si="285"/>
        <v>9.9181750557897352E-3</v>
      </c>
      <c r="I1818" s="10">
        <f t="shared" si="280"/>
        <v>-4.6602894285013852E-3</v>
      </c>
      <c r="J1818" s="15">
        <f t="shared" si="281"/>
        <v>-4.9285362247408759E-4</v>
      </c>
      <c r="K1818" s="1">
        <f t="shared" si="282"/>
        <v>-8.8803038491602412E-4</v>
      </c>
      <c r="L1818" s="15">
        <f t="shared" si="283"/>
        <v>3.9517676244193653E-4</v>
      </c>
      <c r="M1818" s="19" t="str">
        <f t="shared" si="287"/>
        <v>Compra</v>
      </c>
      <c r="N1818" s="10">
        <f t="shared" si="288"/>
        <v>-4.9285362247408759E-4</v>
      </c>
      <c r="O1818" s="5">
        <f t="shared" si="286"/>
        <v>0.54709918205348018</v>
      </c>
      <c r="P1818" s="5"/>
      <c r="Q1818" s="5"/>
      <c r="R1818" s="5"/>
    </row>
    <row r="1819" spans="1:18" x14ac:dyDescent="0.25">
      <c r="A1819" s="3">
        <v>41171</v>
      </c>
      <c r="B1819" s="1">
        <v>2029.5</v>
      </c>
      <c r="C1819" s="1">
        <v>2031.5</v>
      </c>
      <c r="D1819" s="1">
        <v>2025.5</v>
      </c>
      <c r="E1819" s="1">
        <v>2028</v>
      </c>
      <c r="F1819" s="10">
        <f t="shared" si="284"/>
        <v>-4.9285362247408759E-4</v>
      </c>
      <c r="G1819" s="1">
        <f t="shared" si="289"/>
        <v>-0.48198381869020468</v>
      </c>
      <c r="H1819" s="15">
        <f t="shared" si="285"/>
        <v>-3.6827890989442613E-3</v>
      </c>
      <c r="I1819" s="10">
        <f t="shared" si="280"/>
        <v>-7.3909830007390376E-4</v>
      </c>
      <c r="J1819" s="15">
        <f t="shared" si="281"/>
        <v>-1.4792899408283544E-3</v>
      </c>
      <c r="K1819" s="1">
        <f t="shared" si="282"/>
        <v>1.9979004441786705E-4</v>
      </c>
      <c r="L1819" s="15">
        <f t="shared" si="283"/>
        <v>-1.6790799852462214E-3</v>
      </c>
      <c r="M1819" s="19" t="str">
        <f t="shared" si="287"/>
        <v>Compra</v>
      </c>
      <c r="N1819" s="10">
        <f t="shared" si="288"/>
        <v>-1.4792899408283544E-3</v>
      </c>
      <c r="O1819" s="5">
        <f t="shared" si="286"/>
        <v>0.54561989211265183</v>
      </c>
      <c r="P1819" s="5"/>
      <c r="Q1819" s="5"/>
      <c r="R1819" s="5"/>
    </row>
    <row r="1820" spans="1:18" x14ac:dyDescent="0.25">
      <c r="A1820" s="3">
        <v>41172</v>
      </c>
      <c r="B1820" s="1">
        <v>2032</v>
      </c>
      <c r="C1820" s="1">
        <v>2033.5</v>
      </c>
      <c r="D1820" s="1">
        <v>2025</v>
      </c>
      <c r="E1820" s="1">
        <v>2025</v>
      </c>
      <c r="F1820" s="10">
        <f t="shared" si="284"/>
        <v>-1.4792899408283544E-3</v>
      </c>
      <c r="G1820" s="1">
        <f t="shared" si="289"/>
        <v>-0.44553373055547574</v>
      </c>
      <c r="H1820" s="15">
        <f t="shared" si="285"/>
        <v>-4.9285362247408759E-4</v>
      </c>
      <c r="I1820" s="10">
        <f t="shared" si="280"/>
        <v>-3.4448818897637734E-3</v>
      </c>
      <c r="J1820" s="15">
        <f t="shared" si="281"/>
        <v>2.4691358024697685E-4</v>
      </c>
      <c r="K1820" s="1">
        <f t="shared" si="282"/>
        <v>-1.9379594812560878E-5</v>
      </c>
      <c r="L1820" s="15">
        <f t="shared" si="283"/>
        <v>2.6629317505953774E-4</v>
      </c>
      <c r="M1820" s="19" t="str">
        <f t="shared" si="287"/>
        <v>Compra</v>
      </c>
      <c r="N1820" s="10">
        <f t="shared" si="288"/>
        <v>2.4691358024697685E-4</v>
      </c>
      <c r="O1820" s="5">
        <f t="shared" si="286"/>
        <v>0.5458668056928988</v>
      </c>
      <c r="P1820" s="5"/>
      <c r="Q1820" s="5"/>
      <c r="R1820" s="5"/>
    </row>
    <row r="1821" spans="1:18" x14ac:dyDescent="0.25">
      <c r="A1821" s="3">
        <v>41173</v>
      </c>
      <c r="B1821" s="1">
        <v>2026.5</v>
      </c>
      <c r="C1821" s="1">
        <v>2028.5</v>
      </c>
      <c r="D1821" s="1">
        <v>2024.5</v>
      </c>
      <c r="E1821" s="1">
        <v>2025.5</v>
      </c>
      <c r="F1821" s="10">
        <f t="shared" si="284"/>
        <v>2.4691358024697685E-4</v>
      </c>
      <c r="G1821" s="1">
        <f t="shared" si="289"/>
        <v>-0.59032534329738651</v>
      </c>
      <c r="H1821" s="15">
        <f t="shared" si="285"/>
        <v>-1.4792899408283544E-3</v>
      </c>
      <c r="I1821" s="10">
        <f t="shared" si="280"/>
        <v>-4.9346163335806104E-4</v>
      </c>
      <c r="J1821" s="15">
        <f t="shared" si="281"/>
        <v>1.727968402863489E-3</v>
      </c>
      <c r="K1821" s="1">
        <f t="shared" si="282"/>
        <v>1.0705494608707469E-5</v>
      </c>
      <c r="L1821" s="15">
        <f t="shared" si="283"/>
        <v>1.7172629082547815E-3</v>
      </c>
      <c r="M1821" s="19" t="str">
        <f t="shared" si="287"/>
        <v>Compra</v>
      </c>
      <c r="N1821" s="10">
        <f t="shared" si="288"/>
        <v>1.727968402863489E-3</v>
      </c>
      <c r="O1821" s="5">
        <f t="shared" si="286"/>
        <v>0.54759477409576229</v>
      </c>
      <c r="P1821" s="5"/>
      <c r="Q1821" s="5"/>
      <c r="R1821" s="5"/>
    </row>
    <row r="1822" spans="1:18" x14ac:dyDescent="0.25">
      <c r="A1822" s="3">
        <v>41176</v>
      </c>
      <c r="B1822" s="1">
        <v>2029.5</v>
      </c>
      <c r="C1822" s="1">
        <v>2035.5</v>
      </c>
      <c r="D1822" s="1">
        <v>2026</v>
      </c>
      <c r="E1822" s="1">
        <v>2029</v>
      </c>
      <c r="F1822" s="10">
        <f t="shared" si="284"/>
        <v>1.727968402863489E-3</v>
      </c>
      <c r="G1822" s="1">
        <f t="shared" si="289"/>
        <v>-0.27729527739716281</v>
      </c>
      <c r="H1822" s="15">
        <f t="shared" si="285"/>
        <v>2.4691358024697685E-4</v>
      </c>
      <c r="I1822" s="10">
        <f t="shared" si="280"/>
        <v>-2.4636610002459758E-4</v>
      </c>
      <c r="J1822" s="15">
        <f t="shared" si="281"/>
        <v>1.7249876786593621E-3</v>
      </c>
      <c r="K1822" s="1">
        <f t="shared" si="282"/>
        <v>-1.7453885334779161E-4</v>
      </c>
      <c r="L1822" s="15">
        <f t="shared" si="283"/>
        <v>1.8995265320071537E-3</v>
      </c>
      <c r="M1822" s="19" t="str">
        <f t="shared" si="287"/>
        <v>Venda</v>
      </c>
      <c r="N1822" s="10">
        <f t="shared" si="288"/>
        <v>-1.7249876786593621E-3</v>
      </c>
      <c r="O1822" s="5">
        <f t="shared" si="286"/>
        <v>0.54586978641710293</v>
      </c>
      <c r="P1822" s="5"/>
      <c r="Q1822" s="5"/>
      <c r="R1822" s="5"/>
    </row>
    <row r="1823" spans="1:18" x14ac:dyDescent="0.25">
      <c r="A1823" s="3">
        <v>41177</v>
      </c>
      <c r="B1823" s="1">
        <v>2028.5</v>
      </c>
      <c r="C1823" s="1">
        <v>2033</v>
      </c>
      <c r="D1823" s="1">
        <v>2024.5</v>
      </c>
      <c r="E1823" s="1">
        <v>2032.5</v>
      </c>
      <c r="F1823" s="10">
        <f t="shared" si="284"/>
        <v>1.7249876786593621E-3</v>
      </c>
      <c r="G1823" s="1">
        <f t="shared" si="289"/>
        <v>0.41989474090492823</v>
      </c>
      <c r="H1823" s="15">
        <f t="shared" si="285"/>
        <v>1.727968402863489E-3</v>
      </c>
      <c r="I1823" s="10">
        <f t="shared" si="280"/>
        <v>1.9719004190288381E-3</v>
      </c>
      <c r="J1823" s="15">
        <f t="shared" si="281"/>
        <v>1.7220172201721784E-3</v>
      </c>
      <c r="K1823" s="1">
        <f t="shared" si="282"/>
        <v>-4.1923715886435942E-4</v>
      </c>
      <c r="L1823" s="15">
        <f t="shared" si="283"/>
        <v>2.1412543790365378E-3</v>
      </c>
      <c r="M1823" s="19" t="str">
        <f t="shared" si="287"/>
        <v>Venda</v>
      </c>
      <c r="N1823" s="10">
        <f t="shared" si="288"/>
        <v>-1.7220172201721784E-3</v>
      </c>
      <c r="O1823" s="5">
        <f t="shared" si="286"/>
        <v>0.54414776919693075</v>
      </c>
      <c r="P1823" s="5"/>
      <c r="Q1823" s="5"/>
      <c r="R1823" s="5"/>
    </row>
    <row r="1824" spans="1:18" x14ac:dyDescent="0.25">
      <c r="A1824" s="3">
        <v>41178</v>
      </c>
      <c r="B1824" s="1">
        <v>2034</v>
      </c>
      <c r="C1824" s="1">
        <v>2036.5</v>
      </c>
      <c r="D1824" s="1">
        <v>2032.5</v>
      </c>
      <c r="E1824" s="1">
        <v>2036</v>
      </c>
      <c r="F1824" s="10">
        <f t="shared" si="284"/>
        <v>1.7220172201721784E-3</v>
      </c>
      <c r="G1824" s="1">
        <f t="shared" si="289"/>
        <v>0.68468539621522639</v>
      </c>
      <c r="H1824" s="15">
        <f t="shared" si="285"/>
        <v>1.7249876786593621E-3</v>
      </c>
      <c r="I1824" s="10">
        <f t="shared" si="280"/>
        <v>9.8328416912485395E-4</v>
      </c>
      <c r="J1824" s="15">
        <f t="shared" si="281"/>
        <v>-3.1925343811395335E-3</v>
      </c>
      <c r="K1824" s="1">
        <f t="shared" si="282"/>
        <v>-4.1958001387237413E-4</v>
      </c>
      <c r="L1824" s="15">
        <f t="shared" si="283"/>
        <v>-2.7729543672671592E-3</v>
      </c>
      <c r="M1824" s="19" t="str">
        <f t="shared" si="287"/>
        <v>Venda</v>
      </c>
      <c r="N1824" s="10">
        <f t="shared" si="288"/>
        <v>3.1925343811395335E-3</v>
      </c>
      <c r="O1824" s="5">
        <f t="shared" si="286"/>
        <v>0.54734030357807029</v>
      </c>
      <c r="P1824" s="5"/>
      <c r="Q1824" s="5"/>
      <c r="R1824" s="5"/>
    </row>
    <row r="1825" spans="1:18" x14ac:dyDescent="0.25">
      <c r="A1825" s="3">
        <v>41179</v>
      </c>
      <c r="B1825" s="1">
        <v>2030.5</v>
      </c>
      <c r="C1825" s="1">
        <v>2033</v>
      </c>
      <c r="D1825" s="1">
        <v>2029</v>
      </c>
      <c r="E1825" s="1">
        <v>2029.5</v>
      </c>
      <c r="F1825" s="10">
        <f t="shared" si="284"/>
        <v>-3.1925343811395335E-3</v>
      </c>
      <c r="G1825" s="1">
        <f t="shared" si="289"/>
        <v>-0.1540675987545832</v>
      </c>
      <c r="H1825" s="15">
        <f t="shared" si="285"/>
        <v>1.7220172201721784E-3</v>
      </c>
      <c r="I1825" s="10">
        <f t="shared" si="280"/>
        <v>-4.9248953459735123E-4</v>
      </c>
      <c r="J1825" s="15">
        <f t="shared" si="281"/>
        <v>4.9273220004919516E-4</v>
      </c>
      <c r="K1825" s="1">
        <f t="shared" si="282"/>
        <v>-3.0909547667996704E-4</v>
      </c>
      <c r="L1825" s="15">
        <f t="shared" si="283"/>
        <v>8.0182767672916226E-4</v>
      </c>
      <c r="M1825" s="19" t="str">
        <f t="shared" si="287"/>
        <v>Compra</v>
      </c>
      <c r="N1825" s="10">
        <f t="shared" si="288"/>
        <v>4.9273220004919516E-4</v>
      </c>
      <c r="O1825" s="5">
        <f t="shared" si="286"/>
        <v>0.54783303577811948</v>
      </c>
      <c r="P1825" s="5"/>
      <c r="Q1825" s="5"/>
      <c r="R1825" s="5"/>
    </row>
    <row r="1826" spans="1:18" x14ac:dyDescent="0.25">
      <c r="A1826" s="3">
        <v>41180</v>
      </c>
      <c r="B1826" s="1">
        <v>2029.5</v>
      </c>
      <c r="C1826" s="1">
        <v>2034.5</v>
      </c>
      <c r="D1826" s="1">
        <v>2027</v>
      </c>
      <c r="E1826" s="1">
        <v>2030.5</v>
      </c>
      <c r="F1826" s="10">
        <f t="shared" si="284"/>
        <v>4.9273220004919516E-4</v>
      </c>
      <c r="G1826" s="1">
        <f t="shared" si="289"/>
        <v>-9.8780596635896584E-2</v>
      </c>
      <c r="H1826" s="15">
        <f t="shared" si="285"/>
        <v>-3.1925343811395335E-3</v>
      </c>
      <c r="I1826" s="10">
        <f t="shared" si="280"/>
        <v>4.9273220004919516E-4</v>
      </c>
      <c r="J1826" s="15">
        <f t="shared" si="281"/>
        <v>3.6936715094804118E-3</v>
      </c>
      <c r="K1826" s="1">
        <f t="shared" si="282"/>
        <v>9.3368353814880122E-5</v>
      </c>
      <c r="L1826" s="15">
        <f t="shared" si="283"/>
        <v>3.6003031556655317E-3</v>
      </c>
      <c r="M1826" s="19" t="str">
        <f t="shared" si="287"/>
        <v>Compra</v>
      </c>
      <c r="N1826" s="10">
        <f t="shared" si="288"/>
        <v>3.6936715094804118E-3</v>
      </c>
      <c r="O1826" s="5">
        <f t="shared" si="286"/>
        <v>0.55152670728759989</v>
      </c>
      <c r="P1826" s="5"/>
      <c r="Q1826" s="5"/>
      <c r="R1826" s="5"/>
    </row>
    <row r="1827" spans="1:18" x14ac:dyDescent="0.25">
      <c r="A1827" s="3">
        <v>41183</v>
      </c>
      <c r="B1827" s="1">
        <v>2036.5</v>
      </c>
      <c r="C1827" s="1">
        <v>2039</v>
      </c>
      <c r="D1827" s="1">
        <v>2033</v>
      </c>
      <c r="E1827" s="1">
        <v>2038</v>
      </c>
      <c r="F1827" s="10">
        <f t="shared" si="284"/>
        <v>3.6936715094804118E-3</v>
      </c>
      <c r="G1827" s="1">
        <f t="shared" si="289"/>
        <v>-8.2588662915453942E-2</v>
      </c>
      <c r="H1827" s="15">
        <f t="shared" si="285"/>
        <v>4.9273220004919516E-4</v>
      </c>
      <c r="I1827" s="10">
        <f t="shared" si="280"/>
        <v>7.3655781978887447E-4</v>
      </c>
      <c r="J1827" s="15">
        <f t="shared" si="281"/>
        <v>-1.9627085377821318E-3</v>
      </c>
      <c r="K1827" s="1">
        <f t="shared" si="282"/>
        <v>-2.3671767841816605E-4</v>
      </c>
      <c r="L1827" s="15">
        <f t="shared" si="283"/>
        <v>-1.7259908593639658E-3</v>
      </c>
      <c r="M1827" s="19" t="str">
        <f t="shared" si="287"/>
        <v>Venda</v>
      </c>
      <c r="N1827" s="10">
        <f t="shared" si="288"/>
        <v>1.9627085377821318E-3</v>
      </c>
      <c r="O1827" s="5">
        <f t="shared" si="286"/>
        <v>0.55348941582538203</v>
      </c>
      <c r="P1827" s="5"/>
      <c r="Q1827" s="5"/>
      <c r="R1827" s="5"/>
    </row>
    <row r="1828" spans="1:18" x14ac:dyDescent="0.25">
      <c r="A1828" s="3">
        <v>41184</v>
      </c>
      <c r="B1828" s="1">
        <v>2035</v>
      </c>
      <c r="C1828" s="1">
        <v>2038</v>
      </c>
      <c r="D1828" s="1">
        <v>2033.5</v>
      </c>
      <c r="E1828" s="1">
        <v>2034</v>
      </c>
      <c r="F1828" s="10">
        <f t="shared" si="284"/>
        <v>-1.9627085377821318E-3</v>
      </c>
      <c r="G1828" s="1">
        <f t="shared" si="289"/>
        <v>-0.39113322217633323</v>
      </c>
      <c r="H1828" s="15">
        <f t="shared" si="285"/>
        <v>3.6936715094804118E-3</v>
      </c>
      <c r="I1828" s="10">
        <f t="shared" si="280"/>
        <v>-4.9140049140050657E-4</v>
      </c>
      <c r="J1828" s="15">
        <f t="shared" si="281"/>
        <v>-7.3746312684364046E-4</v>
      </c>
      <c r="K1828" s="1">
        <f t="shared" si="282"/>
        <v>-4.6052546836970325E-4</v>
      </c>
      <c r="L1828" s="15">
        <f t="shared" si="283"/>
        <v>-2.7693765847393721E-4</v>
      </c>
      <c r="M1828" s="19" t="str">
        <f t="shared" si="287"/>
        <v>Compra</v>
      </c>
      <c r="N1828" s="10">
        <f t="shared" si="288"/>
        <v>-7.3746312684364046E-4</v>
      </c>
      <c r="O1828" s="5">
        <f t="shared" si="286"/>
        <v>0.55275195269853838</v>
      </c>
      <c r="P1828" s="5"/>
      <c r="Q1828" s="5"/>
      <c r="R1828" s="5"/>
    </row>
    <row r="1829" spans="1:18" x14ac:dyDescent="0.25">
      <c r="A1829" s="3">
        <v>41185</v>
      </c>
      <c r="B1829" s="1">
        <v>2035</v>
      </c>
      <c r="C1829" s="1">
        <v>2039</v>
      </c>
      <c r="D1829" s="1">
        <v>2031.5</v>
      </c>
      <c r="E1829" s="1">
        <v>2032.5</v>
      </c>
      <c r="F1829" s="10">
        <f t="shared" si="284"/>
        <v>-7.3746312684364046E-4</v>
      </c>
      <c r="G1829" s="1">
        <f t="shared" si="289"/>
        <v>-0.3507141872924161</v>
      </c>
      <c r="H1829" s="15">
        <f t="shared" si="285"/>
        <v>-1.9627085377821318E-3</v>
      </c>
      <c r="I1829" s="10">
        <f t="shared" si="280"/>
        <v>-1.2285012285012664E-3</v>
      </c>
      <c r="J1829" s="15">
        <f t="shared" si="281"/>
        <v>-2.7060270602705661E-3</v>
      </c>
      <c r="K1829" s="1">
        <f t="shared" si="282"/>
        <v>4.876394537624767E-5</v>
      </c>
      <c r="L1829" s="15">
        <f t="shared" si="283"/>
        <v>-2.7547910056468137E-3</v>
      </c>
      <c r="M1829" s="19" t="str">
        <f t="shared" si="287"/>
        <v>Compra</v>
      </c>
      <c r="N1829" s="10">
        <f t="shared" si="288"/>
        <v>-2.7060270602705661E-3</v>
      </c>
      <c r="O1829" s="5">
        <f t="shared" si="286"/>
        <v>0.55004592563826782</v>
      </c>
      <c r="P1829" s="5"/>
      <c r="Q1829" s="5"/>
      <c r="R1829" s="5"/>
    </row>
    <row r="1830" spans="1:18" x14ac:dyDescent="0.25">
      <c r="A1830" s="3">
        <v>41186</v>
      </c>
      <c r="B1830" s="1">
        <v>2031</v>
      </c>
      <c r="C1830" s="1">
        <v>2032.5</v>
      </c>
      <c r="D1830" s="1">
        <v>2026</v>
      </c>
      <c r="E1830" s="1">
        <v>2027</v>
      </c>
      <c r="F1830" s="10">
        <f t="shared" si="284"/>
        <v>-2.7060270602705661E-3</v>
      </c>
      <c r="G1830" s="1">
        <f t="shared" si="289"/>
        <v>-0.14254675518085475</v>
      </c>
      <c r="H1830" s="15">
        <f t="shared" si="285"/>
        <v>-7.3746312684364046E-4</v>
      </c>
      <c r="I1830" s="10">
        <f t="shared" si="280"/>
        <v>-1.969473165928104E-3</v>
      </c>
      <c r="J1830" s="15">
        <f t="shared" si="281"/>
        <v>5.4267390231870216E-3</v>
      </c>
      <c r="K1830" s="1">
        <f t="shared" si="282"/>
        <v>-5.991643282063121E-5</v>
      </c>
      <c r="L1830" s="15">
        <f t="shared" si="283"/>
        <v>5.4866554560076526E-3</v>
      </c>
      <c r="M1830" s="19" t="str">
        <f t="shared" si="287"/>
        <v>Compra</v>
      </c>
      <c r="N1830" s="10">
        <f t="shared" si="288"/>
        <v>5.4267390231870216E-3</v>
      </c>
      <c r="O1830" s="5">
        <f t="shared" si="286"/>
        <v>0.55547266466145484</v>
      </c>
      <c r="P1830" s="5"/>
      <c r="Q1830" s="5"/>
      <c r="R1830" s="5"/>
    </row>
    <row r="1831" spans="1:18" x14ac:dyDescent="0.25">
      <c r="A1831" s="3">
        <v>41187</v>
      </c>
      <c r="B1831" s="1">
        <v>2027.5</v>
      </c>
      <c r="C1831" s="1">
        <v>2041</v>
      </c>
      <c r="D1831" s="1">
        <v>2024.5</v>
      </c>
      <c r="E1831" s="1">
        <v>2038</v>
      </c>
      <c r="F1831" s="10">
        <f t="shared" si="284"/>
        <v>5.4267390231870216E-3</v>
      </c>
      <c r="G1831" s="1">
        <f t="shared" si="289"/>
        <v>-0.62296324678414716</v>
      </c>
      <c r="H1831" s="15">
        <f t="shared" si="285"/>
        <v>-2.7060270602705661E-3</v>
      </c>
      <c r="I1831" s="10">
        <f t="shared" si="280"/>
        <v>5.1787916152896685E-3</v>
      </c>
      <c r="J1831" s="15">
        <f t="shared" si="281"/>
        <v>0</v>
      </c>
      <c r="K1831" s="1">
        <f t="shared" si="282"/>
        <v>-1.2216898759639065E-5</v>
      </c>
      <c r="L1831" s="15">
        <f t="shared" si="283"/>
        <v>1.2216898759639065E-5</v>
      </c>
      <c r="M1831" s="19" t="str">
        <f t="shared" si="287"/>
        <v>Venda</v>
      </c>
      <c r="N1831" s="10">
        <f t="shared" si="288"/>
        <v>0</v>
      </c>
      <c r="O1831" s="5">
        <f t="shared" si="286"/>
        <v>0.55547266466145484</v>
      </c>
      <c r="P1831" s="5"/>
      <c r="Q1831" s="5"/>
      <c r="R1831" s="5"/>
    </row>
    <row r="1832" spans="1:18" x14ac:dyDescent="0.25">
      <c r="A1832" s="3">
        <v>41190</v>
      </c>
      <c r="B1832" s="1">
        <v>2038.5</v>
      </c>
      <c r="C1832" s="1">
        <v>2041.5</v>
      </c>
      <c r="D1832" s="1">
        <v>2036</v>
      </c>
      <c r="E1832" s="1">
        <v>2038</v>
      </c>
      <c r="F1832" s="10">
        <f t="shared" si="284"/>
        <v>0</v>
      </c>
      <c r="G1832" s="1">
        <f t="shared" si="289"/>
        <v>-0.35554133711611935</v>
      </c>
      <c r="H1832" s="15">
        <f t="shared" si="285"/>
        <v>5.4267390231870216E-3</v>
      </c>
      <c r="I1832" s="10">
        <f t="shared" si="280"/>
        <v>-2.452783909737688E-4</v>
      </c>
      <c r="J1832" s="15">
        <f t="shared" si="281"/>
        <v>1.4720314033365156E-3</v>
      </c>
      <c r="K1832" s="1">
        <f t="shared" si="282"/>
        <v>-6.2136456311682586E-4</v>
      </c>
      <c r="L1832" s="15">
        <f t="shared" si="283"/>
        <v>2.0933959664533415E-3</v>
      </c>
      <c r="M1832" s="19" t="str">
        <f t="shared" si="287"/>
        <v>Compra</v>
      </c>
      <c r="N1832" s="10">
        <f t="shared" si="288"/>
        <v>1.4720314033365156E-3</v>
      </c>
      <c r="O1832" s="5">
        <f t="shared" si="286"/>
        <v>0.55694469606479136</v>
      </c>
      <c r="P1832" s="5"/>
      <c r="Q1832" s="5"/>
      <c r="R1832" s="5"/>
    </row>
    <row r="1833" spans="1:18" x14ac:dyDescent="0.25">
      <c r="A1833" s="3">
        <v>41191</v>
      </c>
      <c r="B1833" s="1">
        <v>2036.5</v>
      </c>
      <c r="C1833" s="1">
        <v>2045</v>
      </c>
      <c r="D1833" s="1">
        <v>2035.5</v>
      </c>
      <c r="E1833" s="1">
        <v>2041</v>
      </c>
      <c r="F1833" s="10">
        <f t="shared" si="284"/>
        <v>1.4720314033365156E-3</v>
      </c>
      <c r="G1833" s="1">
        <f t="shared" si="289"/>
        <v>-0.27341763829145099</v>
      </c>
      <c r="H1833" s="15">
        <f t="shared" si="285"/>
        <v>0</v>
      </c>
      <c r="I1833" s="10">
        <f t="shared" si="280"/>
        <v>2.2096734593666234E-3</v>
      </c>
      <c r="J1833" s="15">
        <f t="shared" si="281"/>
        <v>4.1646251837335058E-3</v>
      </c>
      <c r="K1833" s="1">
        <f t="shared" si="282"/>
        <v>-2.1099161221697815E-4</v>
      </c>
      <c r="L1833" s="15">
        <f t="shared" si="283"/>
        <v>4.375616795950484E-3</v>
      </c>
      <c r="M1833" s="19" t="str">
        <f t="shared" si="287"/>
        <v>Venda</v>
      </c>
      <c r="N1833" s="10">
        <f t="shared" si="288"/>
        <v>-4.1646251837335058E-3</v>
      </c>
      <c r="O1833" s="5">
        <f t="shared" si="286"/>
        <v>0.55278007088105785</v>
      </c>
      <c r="P1833" s="5"/>
      <c r="Q1833" s="5"/>
      <c r="R1833" s="5"/>
    </row>
    <row r="1834" spans="1:18" x14ac:dyDescent="0.25">
      <c r="A1834" s="3">
        <v>41192</v>
      </c>
      <c r="B1834" s="1">
        <v>2040</v>
      </c>
      <c r="C1834" s="1">
        <v>2050</v>
      </c>
      <c r="D1834" s="1">
        <v>2038.5</v>
      </c>
      <c r="E1834" s="1">
        <v>2049.5</v>
      </c>
      <c r="F1834" s="10">
        <f t="shared" si="284"/>
        <v>4.1646251837335058E-3</v>
      </c>
      <c r="G1834" s="1">
        <f t="shared" si="289"/>
        <v>-0.33250447624169061</v>
      </c>
      <c r="H1834" s="15">
        <f t="shared" si="285"/>
        <v>1.4720314033365156E-3</v>
      </c>
      <c r="I1834" s="10">
        <f t="shared" si="280"/>
        <v>4.6568627450980227E-3</v>
      </c>
      <c r="J1834" s="15">
        <f t="shared" si="281"/>
        <v>0</v>
      </c>
      <c r="K1834" s="1">
        <f t="shared" si="282"/>
        <v>-3.9217690599262971E-4</v>
      </c>
      <c r="L1834" s="15">
        <f t="shared" si="283"/>
        <v>3.9217690599262971E-4</v>
      </c>
      <c r="M1834" s="19" t="str">
        <f t="shared" si="287"/>
        <v>Venda</v>
      </c>
      <c r="N1834" s="10">
        <f t="shared" si="288"/>
        <v>0</v>
      </c>
      <c r="O1834" s="5">
        <f t="shared" si="286"/>
        <v>0.55278007088105785</v>
      </c>
      <c r="P1834" s="5"/>
      <c r="Q1834" s="5"/>
      <c r="R1834" s="5"/>
    </row>
    <row r="1835" spans="1:18" x14ac:dyDescent="0.25">
      <c r="A1835" s="3">
        <v>41193</v>
      </c>
      <c r="B1835" s="1">
        <v>2044</v>
      </c>
      <c r="C1835" s="1">
        <v>2049.5</v>
      </c>
      <c r="D1835" s="1">
        <v>2041.5</v>
      </c>
      <c r="E1835" s="1">
        <v>2049.5</v>
      </c>
      <c r="F1835" s="10">
        <f t="shared" si="284"/>
        <v>0</v>
      </c>
      <c r="G1835" s="1">
        <f t="shared" si="289"/>
        <v>-0.63918937299057621</v>
      </c>
      <c r="H1835" s="15">
        <f t="shared" si="285"/>
        <v>4.1646251837335058E-3</v>
      </c>
      <c r="I1835" s="10">
        <f t="shared" si="280"/>
        <v>2.6908023483365184E-3</v>
      </c>
      <c r="J1835" s="15">
        <f t="shared" si="281"/>
        <v>-3.4154671871188258E-3</v>
      </c>
      <c r="K1835" s="1">
        <f t="shared" si="282"/>
        <v>-5.5426027544355164E-4</v>
      </c>
      <c r="L1835" s="15">
        <f t="shared" si="283"/>
        <v>-2.8612069116752742E-3</v>
      </c>
      <c r="M1835" s="19" t="str">
        <f t="shared" si="287"/>
        <v>Compra</v>
      </c>
      <c r="N1835" s="10">
        <f t="shared" si="288"/>
        <v>-3.4154671871188258E-3</v>
      </c>
      <c r="O1835" s="5">
        <f t="shared" si="286"/>
        <v>0.54936460369393902</v>
      </c>
      <c r="P1835" s="5"/>
      <c r="Q1835" s="5"/>
      <c r="R1835" s="5"/>
    </row>
    <row r="1836" spans="1:18" x14ac:dyDescent="0.25">
      <c r="A1836" s="3">
        <v>41197</v>
      </c>
      <c r="B1836" s="1">
        <v>2046</v>
      </c>
      <c r="C1836" s="1">
        <v>2046</v>
      </c>
      <c r="D1836" s="1">
        <v>2037</v>
      </c>
      <c r="E1836" s="1">
        <v>2042.5</v>
      </c>
      <c r="F1836" s="10">
        <f t="shared" si="284"/>
        <v>-3.4154671871188258E-3</v>
      </c>
      <c r="G1836" s="1">
        <f t="shared" si="289"/>
        <v>4.9658632604826627E-2</v>
      </c>
      <c r="H1836" s="15">
        <f t="shared" si="285"/>
        <v>0</v>
      </c>
      <c r="I1836" s="10">
        <f t="shared" si="280"/>
        <v>-1.7106549364613866E-3</v>
      </c>
      <c r="J1836" s="15">
        <f t="shared" si="281"/>
        <v>-1.223990208078285E-3</v>
      </c>
      <c r="K1836" s="1">
        <f t="shared" si="282"/>
        <v>-1.479243665234802E-4</v>
      </c>
      <c r="L1836" s="15">
        <f t="shared" si="283"/>
        <v>-1.0760658415548048E-3</v>
      </c>
      <c r="M1836" s="19" t="str">
        <f t="shared" si="287"/>
        <v>Compra</v>
      </c>
      <c r="N1836" s="10">
        <f t="shared" si="288"/>
        <v>-1.223990208078285E-3</v>
      </c>
      <c r="O1836" s="5">
        <f t="shared" si="286"/>
        <v>0.54814061348586074</v>
      </c>
      <c r="P1836" s="5"/>
      <c r="Q1836" s="5"/>
      <c r="R1836" s="5"/>
    </row>
    <row r="1837" spans="1:18" x14ac:dyDescent="0.25">
      <c r="A1837" s="3">
        <v>41198</v>
      </c>
      <c r="B1837" s="1">
        <v>2038</v>
      </c>
      <c r="C1837" s="1">
        <v>2043</v>
      </c>
      <c r="D1837" s="1">
        <v>2038</v>
      </c>
      <c r="E1837" s="1">
        <v>2040</v>
      </c>
      <c r="F1837" s="10">
        <f t="shared" si="284"/>
        <v>-1.223990208078285E-3</v>
      </c>
      <c r="G1837" s="1">
        <f t="shared" si="289"/>
        <v>0.32686569227454843</v>
      </c>
      <c r="H1837" s="15">
        <f t="shared" si="285"/>
        <v>-3.4154671871188258E-3</v>
      </c>
      <c r="I1837" s="10">
        <f t="shared" si="280"/>
        <v>9.8135426889101041E-4</v>
      </c>
      <c r="J1837" s="15">
        <f t="shared" si="281"/>
        <v>-9.8039215686274161E-4</v>
      </c>
      <c r="K1837" s="1">
        <f t="shared" si="282"/>
        <v>6.308438258482845E-5</v>
      </c>
      <c r="L1837" s="15">
        <f t="shared" si="283"/>
        <v>-1.0434765394475702E-3</v>
      </c>
      <c r="M1837" s="19" t="str">
        <f t="shared" si="287"/>
        <v>Compra</v>
      </c>
      <c r="N1837" s="10">
        <f t="shared" si="288"/>
        <v>-9.8039215686274161E-4</v>
      </c>
      <c r="O1837" s="5">
        <f t="shared" si="286"/>
        <v>0.547160221328998</v>
      </c>
      <c r="P1837" s="5"/>
      <c r="Q1837" s="5"/>
      <c r="R1837" s="5"/>
    </row>
    <row r="1838" spans="1:18" x14ac:dyDescent="0.25">
      <c r="A1838" s="3">
        <v>41199</v>
      </c>
      <c r="B1838" s="1">
        <v>2038</v>
      </c>
      <c r="C1838" s="1">
        <v>2039</v>
      </c>
      <c r="D1838" s="1">
        <v>2035</v>
      </c>
      <c r="E1838" s="1">
        <v>2038</v>
      </c>
      <c r="F1838" s="10">
        <f t="shared" si="284"/>
        <v>-9.8039215686274161E-4</v>
      </c>
      <c r="G1838" s="1">
        <f t="shared" si="289"/>
        <v>0.3633852332318887</v>
      </c>
      <c r="H1838" s="15">
        <f t="shared" si="285"/>
        <v>-1.223990208078285E-3</v>
      </c>
      <c r="I1838" s="10">
        <f t="shared" si="280"/>
        <v>0</v>
      </c>
      <c r="J1838" s="15">
        <f t="shared" si="281"/>
        <v>-3.1894013738960059E-3</v>
      </c>
      <c r="K1838" s="1">
        <f t="shared" si="282"/>
        <v>-1.091471467840741E-4</v>
      </c>
      <c r="L1838" s="15">
        <f t="shared" si="283"/>
        <v>-3.0802542271119318E-3</v>
      </c>
      <c r="M1838" s="19" t="str">
        <f t="shared" si="287"/>
        <v>Venda</v>
      </c>
      <c r="N1838" s="10">
        <f t="shared" si="288"/>
        <v>3.1894013738960059E-3</v>
      </c>
      <c r="O1838" s="5">
        <f t="shared" si="286"/>
        <v>0.550349622702894</v>
      </c>
      <c r="P1838" s="5"/>
      <c r="Q1838" s="5"/>
      <c r="R1838" s="5"/>
    </row>
    <row r="1839" spans="1:18" x14ac:dyDescent="0.25">
      <c r="A1839" s="3">
        <v>41200</v>
      </c>
      <c r="B1839" s="1">
        <v>2037</v>
      </c>
      <c r="C1839" s="1">
        <v>2037</v>
      </c>
      <c r="D1839" s="1">
        <v>2030.5</v>
      </c>
      <c r="E1839" s="1">
        <v>2031.5</v>
      </c>
      <c r="F1839" s="10">
        <f t="shared" si="284"/>
        <v>-3.1894013738960059E-3</v>
      </c>
      <c r="G1839" s="1">
        <f t="shared" si="289"/>
        <v>0.19144491274230591</v>
      </c>
      <c r="H1839" s="15">
        <f t="shared" si="285"/>
        <v>-9.8039215686274161E-4</v>
      </c>
      <c r="I1839" s="10">
        <f t="shared" si="280"/>
        <v>-2.7000490918016595E-3</v>
      </c>
      <c r="J1839" s="15">
        <f t="shared" si="281"/>
        <v>4.9224710804818272E-4</v>
      </c>
      <c r="K1839" s="1">
        <f t="shared" si="282"/>
        <v>-5.1533273987607704E-5</v>
      </c>
      <c r="L1839" s="15">
        <f t="shared" si="283"/>
        <v>5.4378038203579037E-4</v>
      </c>
      <c r="M1839" s="19" t="str">
        <f t="shared" si="287"/>
        <v>Compra</v>
      </c>
      <c r="N1839" s="10">
        <f t="shared" si="288"/>
        <v>4.9224710804818272E-4</v>
      </c>
      <c r="O1839" s="5">
        <f t="shared" si="286"/>
        <v>0.55084186981094219</v>
      </c>
      <c r="P1839" s="5"/>
      <c r="Q1839" s="5"/>
      <c r="R1839" s="5"/>
    </row>
    <row r="1840" spans="1:18" x14ac:dyDescent="0.25">
      <c r="A1840" s="3">
        <v>41201</v>
      </c>
      <c r="B1840" s="1">
        <v>2032.5</v>
      </c>
      <c r="C1840" s="1">
        <v>2033</v>
      </c>
      <c r="D1840" s="1">
        <v>2030.5</v>
      </c>
      <c r="E1840" s="1">
        <v>2032.5</v>
      </c>
      <c r="F1840" s="10">
        <f t="shared" si="284"/>
        <v>4.9224710804818272E-4</v>
      </c>
      <c r="G1840" s="1">
        <f t="shared" si="289"/>
        <v>-0.87916484209337309</v>
      </c>
      <c r="H1840" s="15">
        <f t="shared" si="285"/>
        <v>-3.1894013738960059E-3</v>
      </c>
      <c r="I1840" s="10">
        <f t="shared" si="280"/>
        <v>0</v>
      </c>
      <c r="J1840" s="15">
        <f t="shared" si="281"/>
        <v>-2.7060270602705661E-3</v>
      </c>
      <c r="K1840" s="1">
        <f t="shared" si="282"/>
        <v>1.7495213804930867E-4</v>
      </c>
      <c r="L1840" s="15">
        <f t="shared" si="283"/>
        <v>-2.8809791983198749E-3</v>
      </c>
      <c r="M1840" s="19" t="str">
        <f t="shared" si="287"/>
        <v>Compra</v>
      </c>
      <c r="N1840" s="10">
        <f t="shared" si="288"/>
        <v>-2.7060270602705661E-3</v>
      </c>
      <c r="O1840" s="5">
        <f t="shared" si="286"/>
        <v>0.54813584275067162</v>
      </c>
      <c r="P1840" s="5"/>
      <c r="Q1840" s="5"/>
      <c r="R1840" s="5"/>
    </row>
    <row r="1841" spans="1:18" x14ac:dyDescent="0.25">
      <c r="A1841" s="3">
        <v>41204</v>
      </c>
      <c r="B1841" s="1">
        <v>2031</v>
      </c>
      <c r="C1841" s="1">
        <v>2037</v>
      </c>
      <c r="D1841" s="1">
        <v>2027</v>
      </c>
      <c r="E1841" s="1">
        <v>2027</v>
      </c>
      <c r="F1841" s="10">
        <f t="shared" si="284"/>
        <v>-2.7060270602705661E-3</v>
      </c>
      <c r="G1841" s="1">
        <f t="shared" si="289"/>
        <v>-0.65849639871715426</v>
      </c>
      <c r="H1841" s="15">
        <f t="shared" si="285"/>
        <v>4.9224710804818272E-4</v>
      </c>
      <c r="I1841" s="10">
        <f t="shared" si="280"/>
        <v>-1.969473165928104E-3</v>
      </c>
      <c r="J1841" s="15">
        <f t="shared" si="281"/>
        <v>2.7133695115935108E-3</v>
      </c>
      <c r="K1841" s="1">
        <f t="shared" si="282"/>
        <v>-1.2119913418582765E-4</v>
      </c>
      <c r="L1841" s="15">
        <f t="shared" si="283"/>
        <v>2.8345686457793384E-3</v>
      </c>
      <c r="M1841" s="19" t="str">
        <f t="shared" si="287"/>
        <v>Compra</v>
      </c>
      <c r="N1841" s="10">
        <f t="shared" si="288"/>
        <v>2.7133695115935108E-3</v>
      </c>
      <c r="O1841" s="5">
        <f t="shared" si="286"/>
        <v>0.55084921226226513</v>
      </c>
      <c r="P1841" s="5"/>
      <c r="Q1841" s="5"/>
      <c r="R1841" s="5"/>
    </row>
    <row r="1842" spans="1:18" x14ac:dyDescent="0.25">
      <c r="A1842" s="3">
        <v>41205</v>
      </c>
      <c r="B1842" s="1">
        <v>2032</v>
      </c>
      <c r="C1842" s="1">
        <v>2034</v>
      </c>
      <c r="D1842" s="1">
        <v>2029</v>
      </c>
      <c r="E1842" s="1">
        <v>2032.5</v>
      </c>
      <c r="F1842" s="10">
        <f t="shared" si="284"/>
        <v>2.7133695115935108E-3</v>
      </c>
      <c r="G1842" s="1">
        <f t="shared" si="289"/>
        <v>-1.3340931951390929</v>
      </c>
      <c r="H1842" s="15">
        <f t="shared" si="285"/>
        <v>-2.7060270602705661E-3</v>
      </c>
      <c r="I1842" s="10">
        <f t="shared" si="280"/>
        <v>2.460629921259283E-4</v>
      </c>
      <c r="J1842" s="15">
        <f t="shared" si="281"/>
        <v>-2.4600246002459691E-4</v>
      </c>
      <c r="K1842" s="1">
        <f t="shared" si="282"/>
        <v>1.6778232445531852E-4</v>
      </c>
      <c r="L1842" s="15">
        <f t="shared" si="283"/>
        <v>-4.1378478447991543E-4</v>
      </c>
      <c r="M1842" s="19" t="str">
        <f t="shared" si="287"/>
        <v>Compra</v>
      </c>
      <c r="N1842" s="10">
        <f t="shared" si="288"/>
        <v>-2.4600246002459691E-4</v>
      </c>
      <c r="O1842" s="5">
        <f t="shared" si="286"/>
        <v>0.55060320980224053</v>
      </c>
      <c r="P1842" s="5"/>
      <c r="Q1842" s="5"/>
      <c r="R1842" s="5"/>
    </row>
    <row r="1843" spans="1:18" x14ac:dyDescent="0.25">
      <c r="A1843" s="3">
        <v>41206</v>
      </c>
      <c r="B1843" s="1">
        <v>2029.5</v>
      </c>
      <c r="C1843" s="1">
        <v>2032</v>
      </c>
      <c r="D1843" s="1">
        <v>2027</v>
      </c>
      <c r="E1843" s="1">
        <v>2032</v>
      </c>
      <c r="F1843" s="10">
        <f t="shared" si="284"/>
        <v>-2.4600246002459691E-4</v>
      </c>
      <c r="G1843" s="1">
        <f t="shared" si="289"/>
        <v>-0.42539707444092495</v>
      </c>
      <c r="H1843" s="15">
        <f t="shared" si="285"/>
        <v>2.7133695115935108E-3</v>
      </c>
      <c r="I1843" s="10">
        <f t="shared" si="280"/>
        <v>1.2318305001230989E-3</v>
      </c>
      <c r="J1843" s="15">
        <f t="shared" si="281"/>
        <v>-2.2145669291339098E-3</v>
      </c>
      <c r="K1843" s="1">
        <f t="shared" si="282"/>
        <v>-4.1205825277426086E-4</v>
      </c>
      <c r="L1843" s="15">
        <f t="shared" si="283"/>
        <v>-1.802508676359649E-3</v>
      </c>
      <c r="M1843" s="19" t="str">
        <f t="shared" si="287"/>
        <v>Compra</v>
      </c>
      <c r="N1843" s="10">
        <f t="shared" si="288"/>
        <v>-2.2145669291339098E-3</v>
      </c>
      <c r="O1843" s="5">
        <f t="shared" si="286"/>
        <v>0.54838864287310662</v>
      </c>
      <c r="P1843" s="5"/>
      <c r="Q1843" s="5"/>
      <c r="R1843" s="5"/>
    </row>
    <row r="1844" spans="1:18" x14ac:dyDescent="0.25">
      <c r="A1844" s="3">
        <v>41207</v>
      </c>
      <c r="B1844" s="1">
        <v>2027.5</v>
      </c>
      <c r="C1844" s="1">
        <v>2029</v>
      </c>
      <c r="D1844" s="1">
        <v>2026.5</v>
      </c>
      <c r="E1844" s="1">
        <v>2027.5</v>
      </c>
      <c r="F1844" s="10">
        <f t="shared" si="284"/>
        <v>-2.2145669291339098E-3</v>
      </c>
      <c r="G1844" s="1">
        <f t="shared" si="289"/>
        <v>-0.49148539906148347</v>
      </c>
      <c r="H1844" s="15">
        <f t="shared" si="285"/>
        <v>-2.4600246002459691E-4</v>
      </c>
      <c r="I1844" s="10">
        <f t="shared" si="280"/>
        <v>0</v>
      </c>
      <c r="J1844" s="15">
        <f t="shared" si="281"/>
        <v>-2.4660912453755568E-4</v>
      </c>
      <c r="K1844" s="1">
        <f t="shared" si="282"/>
        <v>-1.1785399826991471E-4</v>
      </c>
      <c r="L1844" s="15">
        <f t="shared" si="283"/>
        <v>-1.2875512626764097E-4</v>
      </c>
      <c r="M1844" s="19" t="str">
        <f t="shared" si="287"/>
        <v>Compra</v>
      </c>
      <c r="N1844" s="10">
        <f t="shared" si="288"/>
        <v>-2.4660912453755568E-4</v>
      </c>
      <c r="O1844" s="5">
        <f t="shared" si="286"/>
        <v>0.54814203374856907</v>
      </c>
      <c r="P1844" s="5"/>
      <c r="Q1844" s="5"/>
      <c r="R1844" s="5"/>
    </row>
    <row r="1845" spans="1:18" x14ac:dyDescent="0.25">
      <c r="A1845" s="3">
        <v>41208</v>
      </c>
      <c r="B1845" s="1">
        <v>2028.5</v>
      </c>
      <c r="C1845" s="1">
        <v>2029</v>
      </c>
      <c r="D1845" s="1">
        <v>2027</v>
      </c>
      <c r="E1845" s="1">
        <v>2027</v>
      </c>
      <c r="F1845" s="10">
        <f t="shared" si="284"/>
        <v>-2.4660912453755568E-4</v>
      </c>
      <c r="G1845" s="1">
        <f t="shared" si="289"/>
        <v>-0.48684436162272626</v>
      </c>
      <c r="H1845" s="15">
        <f t="shared" si="285"/>
        <v>-2.2145669291339098E-3</v>
      </c>
      <c r="I1845" s="10">
        <f t="shared" si="280"/>
        <v>-7.3946265713586978E-4</v>
      </c>
      <c r="J1845" s="15">
        <f t="shared" si="281"/>
        <v>2.9600394671929209E-3</v>
      </c>
      <c r="K1845" s="1">
        <f t="shared" si="282"/>
        <v>7.1593511032284771E-5</v>
      </c>
      <c r="L1845" s="15">
        <f t="shared" si="283"/>
        <v>2.8884459561606362E-3</v>
      </c>
      <c r="M1845" s="19" t="str">
        <f t="shared" si="287"/>
        <v>Compra</v>
      </c>
      <c r="N1845" s="10">
        <f t="shared" si="288"/>
        <v>2.9600394671929209E-3</v>
      </c>
      <c r="O1845" s="5">
        <f t="shared" si="286"/>
        <v>0.55110207321576199</v>
      </c>
      <c r="P1845" s="5"/>
      <c r="Q1845" s="5"/>
      <c r="R1845" s="5"/>
    </row>
    <row r="1846" spans="1:18" x14ac:dyDescent="0.25">
      <c r="A1846" s="3">
        <v>41211</v>
      </c>
      <c r="B1846" s="1">
        <v>2030.5</v>
      </c>
      <c r="C1846" s="1">
        <v>2034</v>
      </c>
      <c r="D1846" s="1">
        <v>2029</v>
      </c>
      <c r="E1846" s="1">
        <v>2033</v>
      </c>
      <c r="F1846" s="10">
        <f t="shared" si="284"/>
        <v>2.9600394671929209E-3</v>
      </c>
      <c r="G1846" s="1">
        <f t="shared" si="289"/>
        <v>-0.33131025813224885</v>
      </c>
      <c r="H1846" s="15">
        <f t="shared" si="285"/>
        <v>-2.4660912453755568E-4</v>
      </c>
      <c r="I1846" s="10">
        <f t="shared" si="280"/>
        <v>1.2312238364935446E-3</v>
      </c>
      <c r="J1846" s="15">
        <f t="shared" si="281"/>
        <v>-9.83767830791904E-4</v>
      </c>
      <c r="K1846" s="1">
        <f t="shared" si="282"/>
        <v>-1.6116904085192497E-4</v>
      </c>
      <c r="L1846" s="15">
        <f t="shared" si="283"/>
        <v>-8.22598789939979E-4</v>
      </c>
      <c r="M1846" s="19" t="str">
        <f t="shared" si="287"/>
        <v>Venda</v>
      </c>
      <c r="N1846" s="10">
        <f t="shared" si="288"/>
        <v>9.83767830791904E-4</v>
      </c>
      <c r="O1846" s="5">
        <f t="shared" si="286"/>
        <v>0.55208584104655389</v>
      </c>
      <c r="P1846" s="5"/>
      <c r="Q1846" s="5"/>
      <c r="R1846" s="5"/>
    </row>
    <row r="1847" spans="1:18" x14ac:dyDescent="0.25">
      <c r="A1847" s="3">
        <v>41212</v>
      </c>
      <c r="B1847" s="1">
        <v>2032.5</v>
      </c>
      <c r="C1847" s="1">
        <v>2033.5</v>
      </c>
      <c r="D1847" s="1">
        <v>2030.5</v>
      </c>
      <c r="E1847" s="1">
        <v>2031</v>
      </c>
      <c r="F1847" s="10">
        <f t="shared" si="284"/>
        <v>-9.83767830791904E-4</v>
      </c>
      <c r="G1847" s="1">
        <f t="shared" si="289"/>
        <v>-0.14362611653439858</v>
      </c>
      <c r="H1847" s="15">
        <f t="shared" si="285"/>
        <v>2.9600394671929209E-3</v>
      </c>
      <c r="I1847" s="10">
        <f t="shared" si="280"/>
        <v>-7.3800738007379074E-4</v>
      </c>
      <c r="J1847" s="15">
        <f t="shared" si="281"/>
        <v>2.4618414574106851E-4</v>
      </c>
      <c r="K1847" s="1">
        <f t="shared" si="282"/>
        <v>-4.1273713295526858E-4</v>
      </c>
      <c r="L1847" s="15">
        <f t="shared" si="283"/>
        <v>6.5892127869633709E-4</v>
      </c>
      <c r="M1847" s="19" t="str">
        <f t="shared" si="287"/>
        <v>Compra</v>
      </c>
      <c r="N1847" s="10">
        <f t="shared" si="288"/>
        <v>2.4618414574106851E-4</v>
      </c>
      <c r="O1847" s="5">
        <f t="shared" si="286"/>
        <v>0.55233202519229496</v>
      </c>
      <c r="P1847" s="5"/>
      <c r="Q1847" s="5"/>
      <c r="R1847" s="5"/>
    </row>
    <row r="1848" spans="1:18" x14ac:dyDescent="0.25">
      <c r="A1848" s="3">
        <v>41213</v>
      </c>
      <c r="B1848" s="1">
        <v>2028</v>
      </c>
      <c r="C1848" s="1">
        <v>2032</v>
      </c>
      <c r="D1848" s="1">
        <v>2028</v>
      </c>
      <c r="E1848" s="1">
        <v>2031.5</v>
      </c>
      <c r="F1848" s="10">
        <f t="shared" si="284"/>
        <v>2.4618414574106851E-4</v>
      </c>
      <c r="G1848" s="1">
        <f t="shared" si="289"/>
        <v>-0.19306696715558963</v>
      </c>
      <c r="H1848" s="15">
        <f t="shared" si="285"/>
        <v>-9.83767830791904E-4</v>
      </c>
      <c r="I1848" s="10">
        <f t="shared" si="280"/>
        <v>1.7258382642997283E-3</v>
      </c>
      <c r="J1848" s="15">
        <f t="shared" si="281"/>
        <v>3.9379768643859059E-3</v>
      </c>
      <c r="K1848" s="1">
        <f t="shared" si="282"/>
        <v>-1.2065727219794317E-4</v>
      </c>
      <c r="L1848" s="15">
        <f t="shared" si="283"/>
        <v>4.0586341365838495E-3</v>
      </c>
      <c r="M1848" s="19" t="str">
        <f t="shared" si="287"/>
        <v>Venda</v>
      </c>
      <c r="N1848" s="10">
        <f t="shared" si="288"/>
        <v>-3.9379768643859059E-3</v>
      </c>
      <c r="O1848" s="5">
        <f t="shared" si="286"/>
        <v>0.54839404832790906</v>
      </c>
      <c r="P1848" s="5"/>
      <c r="Q1848" s="5"/>
      <c r="R1848" s="5"/>
    </row>
    <row r="1849" spans="1:18" x14ac:dyDescent="0.25">
      <c r="A1849" s="3">
        <v>41214</v>
      </c>
      <c r="B1849" s="1">
        <v>2040</v>
      </c>
      <c r="C1849" s="1">
        <v>2040</v>
      </c>
      <c r="D1849" s="1">
        <v>2039</v>
      </c>
      <c r="E1849" s="1">
        <v>2039.5</v>
      </c>
      <c r="F1849" s="10">
        <f t="shared" si="284"/>
        <v>3.9379768643859059E-3</v>
      </c>
      <c r="G1849" s="1">
        <f t="shared" si="289"/>
        <v>-0.14149536030520035</v>
      </c>
      <c r="H1849" s="15">
        <f t="shared" si="285"/>
        <v>2.4618414574106851E-4</v>
      </c>
      <c r="I1849" s="10">
        <f t="shared" si="280"/>
        <v>-2.450980392156854E-4</v>
      </c>
      <c r="J1849" s="15">
        <f t="shared" si="281"/>
        <v>1.7161068889433029E-3</v>
      </c>
      <c r="K1849" s="1">
        <f t="shared" si="282"/>
        <v>-1.8673376488853062E-4</v>
      </c>
      <c r="L1849" s="15">
        <f t="shared" si="283"/>
        <v>1.9028406538318336E-3</v>
      </c>
      <c r="M1849" s="19" t="str">
        <f t="shared" si="287"/>
        <v>Venda</v>
      </c>
      <c r="N1849" s="10">
        <f t="shared" si="288"/>
        <v>-1.7161068889433029E-3</v>
      </c>
      <c r="O1849" s="5">
        <f t="shared" si="286"/>
        <v>0.54667794143896575</v>
      </c>
      <c r="P1849" s="5"/>
      <c r="Q1849" s="5"/>
      <c r="R1849" s="5"/>
    </row>
    <row r="1850" spans="1:18" x14ac:dyDescent="0.25">
      <c r="A1850" s="3">
        <v>41218</v>
      </c>
      <c r="B1850" s="1">
        <v>2041</v>
      </c>
      <c r="C1850" s="1">
        <v>2044.5</v>
      </c>
      <c r="D1850" s="1">
        <v>2040.5</v>
      </c>
      <c r="E1850" s="1">
        <v>2043</v>
      </c>
      <c r="F1850" s="10">
        <f t="shared" si="284"/>
        <v>1.7161068889433029E-3</v>
      </c>
      <c r="G1850" s="1">
        <f t="shared" si="289"/>
        <v>-0.29801634163867269</v>
      </c>
      <c r="H1850" s="15">
        <f t="shared" si="285"/>
        <v>3.9379768643859059E-3</v>
      </c>
      <c r="I1850" s="10">
        <f t="shared" si="280"/>
        <v>9.7991180793721711E-4</v>
      </c>
      <c r="J1850" s="15">
        <f t="shared" si="281"/>
        <v>-9.7895252080271167E-4</v>
      </c>
      <c r="K1850" s="1">
        <f t="shared" si="282"/>
        <v>-5.2490462593740377E-4</v>
      </c>
      <c r="L1850" s="15">
        <f t="shared" si="283"/>
        <v>-4.540478948653079E-4</v>
      </c>
      <c r="M1850" s="19" t="str">
        <f t="shared" si="287"/>
        <v>Compra</v>
      </c>
      <c r="N1850" s="10">
        <f t="shared" si="288"/>
        <v>-9.7895252080271167E-4</v>
      </c>
      <c r="O1850" s="5">
        <f t="shared" si="286"/>
        <v>0.54569898891816304</v>
      </c>
      <c r="P1850" s="5"/>
      <c r="Q1850" s="5"/>
      <c r="R1850" s="5"/>
    </row>
    <row r="1851" spans="1:18" x14ac:dyDescent="0.25">
      <c r="A1851" s="3">
        <v>41219</v>
      </c>
      <c r="B1851" s="1">
        <v>2041.5</v>
      </c>
      <c r="C1851" s="1">
        <v>2042</v>
      </c>
      <c r="D1851" s="1">
        <v>2038.5</v>
      </c>
      <c r="E1851" s="1">
        <v>2041</v>
      </c>
      <c r="F1851" s="10">
        <f t="shared" si="284"/>
        <v>-9.7895252080271167E-4</v>
      </c>
      <c r="G1851" s="1">
        <f t="shared" si="289"/>
        <v>-0.20900350817054622</v>
      </c>
      <c r="H1851" s="15">
        <f t="shared" si="285"/>
        <v>1.7161068889433029E-3</v>
      </c>
      <c r="I1851" s="10">
        <f t="shared" si="280"/>
        <v>-2.4491795248593462E-4</v>
      </c>
      <c r="J1851" s="15">
        <f t="shared" si="281"/>
        <v>0</v>
      </c>
      <c r="K1851" s="1">
        <f t="shared" si="282"/>
        <v>-3.0945057509688961E-4</v>
      </c>
      <c r="L1851" s="15">
        <f t="shared" si="283"/>
        <v>3.0945057509688961E-4</v>
      </c>
      <c r="M1851" s="19" t="str">
        <f t="shared" si="287"/>
        <v>Compra</v>
      </c>
      <c r="N1851" s="10">
        <f t="shared" si="288"/>
        <v>0</v>
      </c>
      <c r="O1851" s="5">
        <f t="shared" si="286"/>
        <v>0.54569898891816304</v>
      </c>
      <c r="P1851" s="5"/>
      <c r="Q1851" s="5"/>
      <c r="R1851" s="5"/>
    </row>
    <row r="1852" spans="1:18" x14ac:dyDescent="0.25">
      <c r="A1852" s="3">
        <v>41220</v>
      </c>
      <c r="B1852" s="1">
        <v>2040</v>
      </c>
      <c r="C1852" s="1">
        <v>2043</v>
      </c>
      <c r="D1852" s="1">
        <v>2038.5</v>
      </c>
      <c r="E1852" s="1">
        <v>2041</v>
      </c>
      <c r="F1852" s="10">
        <f t="shared" si="284"/>
        <v>0</v>
      </c>
      <c r="G1852" s="1">
        <f t="shared" si="289"/>
        <v>0.11129507550872823</v>
      </c>
      <c r="H1852" s="15">
        <f t="shared" si="285"/>
        <v>-9.7895252080271167E-4</v>
      </c>
      <c r="I1852" s="10">
        <f t="shared" si="280"/>
        <v>4.9019607843137081E-4</v>
      </c>
      <c r="J1852" s="15">
        <f t="shared" si="281"/>
        <v>2.4497795198432648E-3</v>
      </c>
      <c r="K1852" s="1">
        <f t="shared" si="282"/>
        <v>-1.1943947644916111E-4</v>
      </c>
      <c r="L1852" s="15">
        <f t="shared" si="283"/>
        <v>2.569218996292426E-3</v>
      </c>
      <c r="M1852" s="19" t="str">
        <f t="shared" si="287"/>
        <v>Venda</v>
      </c>
      <c r="N1852" s="10">
        <f t="shared" si="288"/>
        <v>-2.4497795198432648E-3</v>
      </c>
      <c r="O1852" s="5">
        <f t="shared" si="286"/>
        <v>0.54324920939831978</v>
      </c>
      <c r="P1852" s="5"/>
      <c r="Q1852" s="5"/>
      <c r="R1852" s="5"/>
    </row>
    <row r="1853" spans="1:18" x14ac:dyDescent="0.25">
      <c r="A1853" s="3">
        <v>41221</v>
      </c>
      <c r="B1853" s="1">
        <v>2041.5</v>
      </c>
      <c r="C1853" s="1">
        <v>2048.5</v>
      </c>
      <c r="D1853" s="1">
        <v>2040.5</v>
      </c>
      <c r="E1853" s="1">
        <v>2046</v>
      </c>
      <c r="F1853" s="10">
        <f t="shared" si="284"/>
        <v>2.4497795198432648E-3</v>
      </c>
      <c r="G1853" s="1">
        <f t="shared" si="289"/>
        <v>-6.5992083565437121E-2</v>
      </c>
      <c r="H1853" s="15">
        <f t="shared" si="285"/>
        <v>0</v>
      </c>
      <c r="I1853" s="10">
        <f t="shared" si="280"/>
        <v>2.2042615723731895E-3</v>
      </c>
      <c r="J1853" s="15">
        <f t="shared" si="281"/>
        <v>2.4437927663734094E-3</v>
      </c>
      <c r="K1853" s="1">
        <f t="shared" si="282"/>
        <v>-2.295434104925543E-4</v>
      </c>
      <c r="L1853" s="15">
        <f t="shared" si="283"/>
        <v>2.6733361768659638E-3</v>
      </c>
      <c r="M1853" s="19" t="str">
        <f t="shared" si="287"/>
        <v>Venda</v>
      </c>
      <c r="N1853" s="10">
        <f t="shared" si="288"/>
        <v>-2.4437927663734094E-3</v>
      </c>
      <c r="O1853" s="5">
        <f t="shared" si="286"/>
        <v>0.54080541663194637</v>
      </c>
      <c r="P1853" s="5"/>
      <c r="Q1853" s="5"/>
      <c r="R1853" s="5"/>
    </row>
    <row r="1854" spans="1:18" x14ac:dyDescent="0.25">
      <c r="A1854" s="3">
        <v>41222</v>
      </c>
      <c r="B1854" s="1">
        <v>2048.5</v>
      </c>
      <c r="C1854" s="1">
        <v>2073</v>
      </c>
      <c r="D1854" s="1">
        <v>2047</v>
      </c>
      <c r="E1854" s="1">
        <v>2051</v>
      </c>
      <c r="F1854" s="10">
        <f t="shared" si="284"/>
        <v>2.4437927663734094E-3</v>
      </c>
      <c r="G1854" s="1">
        <f t="shared" si="289"/>
        <v>0.19928924712259435</v>
      </c>
      <c r="H1854" s="15">
        <f t="shared" si="285"/>
        <v>2.4497795198432648E-3</v>
      </c>
      <c r="I1854" s="10">
        <f t="shared" si="280"/>
        <v>1.2204051745179356E-3</v>
      </c>
      <c r="J1854" s="15">
        <f t="shared" si="281"/>
        <v>2.9254022428084614E-3</v>
      </c>
      <c r="K1854" s="1">
        <f t="shared" si="282"/>
        <v>-4.4494847737705154E-4</v>
      </c>
      <c r="L1854" s="15">
        <f t="shared" si="283"/>
        <v>3.370350720185513E-3</v>
      </c>
      <c r="M1854" s="19" t="str">
        <f t="shared" si="287"/>
        <v>Venda</v>
      </c>
      <c r="N1854" s="10">
        <f t="shared" si="288"/>
        <v>-2.9254022428084614E-3</v>
      </c>
      <c r="O1854" s="5">
        <f t="shared" si="286"/>
        <v>0.53788001438913791</v>
      </c>
      <c r="P1854" s="5"/>
      <c r="Q1854" s="5"/>
      <c r="R1854" s="5"/>
    </row>
    <row r="1855" spans="1:18" x14ac:dyDescent="0.25">
      <c r="A1855" s="3">
        <v>41225</v>
      </c>
      <c r="B1855" s="1">
        <v>2050.5</v>
      </c>
      <c r="C1855" s="1">
        <v>2061</v>
      </c>
      <c r="D1855" s="1">
        <v>2050.5</v>
      </c>
      <c r="E1855" s="1">
        <v>2057</v>
      </c>
      <c r="F1855" s="10">
        <f t="shared" si="284"/>
        <v>2.9254022428084614E-3</v>
      </c>
      <c r="G1855" s="1">
        <f t="shared" si="289"/>
        <v>0.39356383999956562</v>
      </c>
      <c r="H1855" s="15">
        <f t="shared" si="285"/>
        <v>2.4437927663734094E-3</v>
      </c>
      <c r="I1855" s="10">
        <f t="shared" si="280"/>
        <v>3.1699585466959945E-3</v>
      </c>
      <c r="J1855" s="15">
        <f t="shared" si="281"/>
        <v>3.1599416626153509E-3</v>
      </c>
      <c r="K1855" s="1">
        <f t="shared" si="282"/>
        <v>-5.0774964860916924E-4</v>
      </c>
      <c r="L1855" s="15">
        <f t="shared" si="283"/>
        <v>3.6676913112245199E-3</v>
      </c>
      <c r="M1855" s="19" t="str">
        <f t="shared" si="287"/>
        <v>Venda</v>
      </c>
      <c r="N1855" s="10">
        <f t="shared" si="288"/>
        <v>-3.1599416626153509E-3</v>
      </c>
      <c r="O1855" s="5">
        <f t="shared" si="286"/>
        <v>0.53472007272652256</v>
      </c>
      <c r="P1855" s="5"/>
      <c r="Q1855" s="5"/>
      <c r="R1855" s="5"/>
    </row>
    <row r="1856" spans="1:18" x14ac:dyDescent="0.25">
      <c r="A1856" s="3">
        <v>41226</v>
      </c>
      <c r="B1856" s="1">
        <v>2064</v>
      </c>
      <c r="C1856" s="1">
        <v>2080</v>
      </c>
      <c r="D1856" s="1">
        <v>2060.5</v>
      </c>
      <c r="E1856" s="1">
        <v>2063.5</v>
      </c>
      <c r="F1856" s="10">
        <f t="shared" si="284"/>
        <v>3.1599416626153509E-3</v>
      </c>
      <c r="G1856" s="1">
        <f t="shared" si="289"/>
        <v>0.60668538770854374</v>
      </c>
      <c r="H1856" s="15">
        <f t="shared" si="285"/>
        <v>2.9254022428084614E-3</v>
      </c>
      <c r="I1856" s="10">
        <f t="shared" si="280"/>
        <v>-2.422480620154488E-4</v>
      </c>
      <c r="J1856" s="15">
        <f t="shared" si="281"/>
        <v>3.8769081657377136E-3</v>
      </c>
      <c r="K1856" s="1">
        <f t="shared" si="282"/>
        <v>-4.8892363978830257E-4</v>
      </c>
      <c r="L1856" s="15">
        <f t="shared" si="283"/>
        <v>4.3658318055260163E-3</v>
      </c>
      <c r="M1856" s="19" t="str">
        <f t="shared" si="287"/>
        <v>Venda</v>
      </c>
      <c r="N1856" s="10">
        <f t="shared" si="288"/>
        <v>-3.8769081657377136E-3</v>
      </c>
      <c r="O1856" s="5">
        <f t="shared" si="286"/>
        <v>0.53084316456078484</v>
      </c>
      <c r="P1856" s="5"/>
      <c r="Q1856" s="5"/>
      <c r="R1856" s="5"/>
    </row>
    <row r="1857" spans="1:18" x14ac:dyDescent="0.25">
      <c r="A1857" s="3">
        <v>41227</v>
      </c>
      <c r="B1857" s="1">
        <v>2060</v>
      </c>
      <c r="C1857" s="1">
        <v>2075.5</v>
      </c>
      <c r="D1857" s="1">
        <v>2060</v>
      </c>
      <c r="E1857" s="1">
        <v>2071.5</v>
      </c>
      <c r="F1857" s="10">
        <f t="shared" si="284"/>
        <v>3.8769081657377136E-3</v>
      </c>
      <c r="G1857" s="1">
        <f t="shared" si="289"/>
        <v>0.31368835573597265</v>
      </c>
      <c r="H1857" s="15">
        <f t="shared" si="285"/>
        <v>3.1599416626153509E-3</v>
      </c>
      <c r="I1857" s="10">
        <f t="shared" si="280"/>
        <v>5.58252427184458E-3</v>
      </c>
      <c r="J1857" s="15">
        <f t="shared" si="281"/>
        <v>1.086169442433027E-2</v>
      </c>
      <c r="K1857" s="1">
        <f t="shared" si="282"/>
        <v>-6.2001997395191345E-4</v>
      </c>
      <c r="L1857" s="15">
        <f t="shared" si="283"/>
        <v>1.1481714398282184E-2</v>
      </c>
      <c r="M1857" s="19" t="str">
        <f t="shared" si="287"/>
        <v>Venda</v>
      </c>
      <c r="N1857" s="10">
        <f t="shared" si="288"/>
        <v>-1.086169442433027E-2</v>
      </c>
      <c r="O1857" s="5">
        <f t="shared" si="286"/>
        <v>0.51998147013645457</v>
      </c>
      <c r="P1857" s="5"/>
      <c r="Q1857" s="5"/>
      <c r="R1857" s="5"/>
    </row>
    <row r="1858" spans="1:18" x14ac:dyDescent="0.25">
      <c r="A1858" s="3">
        <v>41229</v>
      </c>
      <c r="B1858" s="1">
        <v>2076</v>
      </c>
      <c r="C1858" s="1">
        <v>2094</v>
      </c>
      <c r="D1858" s="1">
        <v>2075</v>
      </c>
      <c r="E1858" s="1">
        <v>2094</v>
      </c>
      <c r="F1858" s="10">
        <f t="shared" si="284"/>
        <v>1.086169442433027E-2</v>
      </c>
      <c r="G1858" s="1">
        <f t="shared" si="289"/>
        <v>5.4033245257099258</v>
      </c>
      <c r="H1858" s="15">
        <f t="shared" si="285"/>
        <v>3.8769081657377136E-3</v>
      </c>
      <c r="I1858" s="10">
        <f t="shared" si="280"/>
        <v>8.6705202312138407E-3</v>
      </c>
      <c r="J1858" s="15">
        <f t="shared" si="281"/>
        <v>-1.9102196752626144E-3</v>
      </c>
      <c r="K1858" s="1">
        <f t="shared" si="282"/>
        <v>-1.2137635485251607E-3</v>
      </c>
      <c r="L1858" s="15">
        <f t="shared" si="283"/>
        <v>-6.9645612673745368E-4</v>
      </c>
      <c r="M1858" s="19" t="str">
        <f t="shared" si="287"/>
        <v>Venda</v>
      </c>
      <c r="N1858" s="10">
        <f t="shared" si="288"/>
        <v>1.9102196752626144E-3</v>
      </c>
      <c r="O1858" s="5">
        <f t="shared" si="286"/>
        <v>0.52189168981171719</v>
      </c>
      <c r="P1858" s="5"/>
      <c r="Q1858" s="5"/>
      <c r="R1858" s="5"/>
    </row>
    <row r="1859" spans="1:18" x14ac:dyDescent="0.25">
      <c r="A1859" s="3">
        <v>41232</v>
      </c>
      <c r="B1859" s="1">
        <v>2084</v>
      </c>
      <c r="C1859" s="1">
        <v>2090.5</v>
      </c>
      <c r="D1859" s="1">
        <v>2074</v>
      </c>
      <c r="E1859" s="1">
        <v>2090</v>
      </c>
      <c r="F1859" s="10">
        <f t="shared" si="284"/>
        <v>-1.9102196752626144E-3</v>
      </c>
      <c r="G1859" s="1">
        <f t="shared" si="289"/>
        <v>-0.77186877664490583</v>
      </c>
      <c r="H1859" s="15">
        <f t="shared" si="285"/>
        <v>1.086169442433027E-2</v>
      </c>
      <c r="I1859" s="10">
        <f t="shared" ref="I1859:I1922" si="290">(E1859/B1859)-1</f>
        <v>2.8790786948176272E-3</v>
      </c>
      <c r="J1859" s="15">
        <f t="shared" ref="J1859:J1922" si="291">F1860</f>
        <v>5.5023923444976752E-3</v>
      </c>
      <c r="K1859" s="1">
        <f t="shared" ref="K1859:K1922" si="292">$U$17+G1859*$U$18+H1859*$U$19+I1859*$U$20</f>
        <v>-1.1335226630171634E-3</v>
      </c>
      <c r="L1859" s="15">
        <f t="shared" ref="L1859:L1922" si="293">J1859-K1859</f>
        <v>6.6359150075148386E-3</v>
      </c>
      <c r="M1859" s="19" t="str">
        <f t="shared" si="287"/>
        <v>Compra</v>
      </c>
      <c r="N1859" s="10">
        <f t="shared" si="288"/>
        <v>5.5023923444976752E-3</v>
      </c>
      <c r="O1859" s="5">
        <f t="shared" si="286"/>
        <v>0.52739408215621486</v>
      </c>
      <c r="P1859" s="5"/>
      <c r="Q1859" s="5"/>
      <c r="R1859" s="5"/>
    </row>
    <row r="1860" spans="1:18" x14ac:dyDescent="0.25">
      <c r="A1860" s="3">
        <v>41234</v>
      </c>
      <c r="B1860" s="1">
        <v>2089.5</v>
      </c>
      <c r="C1860" s="1">
        <v>2102.5</v>
      </c>
      <c r="D1860" s="1">
        <v>2089</v>
      </c>
      <c r="E1860" s="1">
        <v>2101.5</v>
      </c>
      <c r="F1860" s="10">
        <f t="shared" ref="F1860:F1923" si="294">E1860/E1859-1</f>
        <v>5.5023923444976752E-3</v>
      </c>
      <c r="G1860" s="1">
        <f t="shared" si="289"/>
        <v>-0.58513288688005638</v>
      </c>
      <c r="H1860" s="15">
        <f t="shared" ref="H1860:H1923" si="295">F1859</f>
        <v>-1.9102196752626144E-3</v>
      </c>
      <c r="I1860" s="10">
        <f t="shared" si="290"/>
        <v>5.7430007178751463E-3</v>
      </c>
      <c r="J1860" s="15">
        <f t="shared" si="291"/>
        <v>1.6654770402093622E-3</v>
      </c>
      <c r="K1860" s="1">
        <f t="shared" si="292"/>
        <v>-9.861437428766373E-5</v>
      </c>
      <c r="L1860" s="15">
        <f t="shared" si="293"/>
        <v>1.7640914144970259E-3</v>
      </c>
      <c r="M1860" s="19" t="str">
        <f t="shared" si="287"/>
        <v>Venda</v>
      </c>
      <c r="N1860" s="10">
        <f t="shared" si="288"/>
        <v>-1.6654770402093622E-3</v>
      </c>
      <c r="O1860" s="5">
        <f t="shared" ref="O1860:O1923" si="296">N1860+O1859</f>
        <v>0.5257286051160055</v>
      </c>
      <c r="P1860" s="5"/>
      <c r="Q1860" s="5"/>
      <c r="R1860" s="5"/>
    </row>
    <row r="1861" spans="1:18" x14ac:dyDescent="0.25">
      <c r="A1861" s="3">
        <v>41235</v>
      </c>
      <c r="B1861" s="1">
        <v>2098</v>
      </c>
      <c r="C1861" s="1">
        <v>2109.5</v>
      </c>
      <c r="D1861" s="1">
        <v>2092.5</v>
      </c>
      <c r="E1861" s="1">
        <v>2105</v>
      </c>
      <c r="F1861" s="10">
        <f t="shared" si="294"/>
        <v>1.6654770402093622E-3</v>
      </c>
      <c r="G1861" s="1">
        <f t="shared" si="289"/>
        <v>-0.6349246301261513</v>
      </c>
      <c r="H1861" s="15">
        <f t="shared" si="295"/>
        <v>5.5023923444976752E-3</v>
      </c>
      <c r="I1861" s="10">
        <f t="shared" si="290"/>
        <v>3.336510962821837E-3</v>
      </c>
      <c r="J1861" s="15">
        <f t="shared" si="291"/>
        <v>-9.5011876484560887E-3</v>
      </c>
      <c r="K1861" s="1">
        <f t="shared" si="292"/>
        <v>-6.870365085572082E-4</v>
      </c>
      <c r="L1861" s="15">
        <f t="shared" si="293"/>
        <v>-8.8141511398988799E-3</v>
      </c>
      <c r="M1861" s="19" t="str">
        <f t="shared" ref="M1861:M1924" si="297">IF(AND(L1860&gt;L1859,K1861&lt;0),"Venda","Compra")</f>
        <v>Compra</v>
      </c>
      <c r="N1861" s="10">
        <f t="shared" ref="N1861:N1924" si="298">IF(AND(L1860&gt;L1859,K1861&lt;0),-J1861,J1861)</f>
        <v>-9.5011876484560887E-3</v>
      </c>
      <c r="O1861" s="5">
        <f t="shared" si="296"/>
        <v>0.51622741746754941</v>
      </c>
      <c r="P1861" s="5"/>
      <c r="Q1861" s="5"/>
      <c r="R1861" s="5"/>
    </row>
    <row r="1862" spans="1:18" x14ac:dyDescent="0.25">
      <c r="A1862" s="3">
        <v>41236</v>
      </c>
      <c r="B1862" s="1">
        <v>2106</v>
      </c>
      <c r="C1862" s="1">
        <v>2119.5</v>
      </c>
      <c r="D1862" s="1">
        <v>2083.5</v>
      </c>
      <c r="E1862" s="1">
        <v>2085</v>
      </c>
      <c r="F1862" s="10">
        <f t="shared" si="294"/>
        <v>-9.5011876484560887E-3</v>
      </c>
      <c r="G1862" s="1">
        <f t="shared" si="289"/>
        <v>-0.24824826857342661</v>
      </c>
      <c r="H1862" s="15">
        <f t="shared" si="295"/>
        <v>1.6654770402093622E-3</v>
      </c>
      <c r="I1862" s="10">
        <f t="shared" si="290"/>
        <v>-9.9715099715099731E-3</v>
      </c>
      <c r="J1862" s="15">
        <f t="shared" si="291"/>
        <v>-2.3980815347721673E-3</v>
      </c>
      <c r="K1862" s="1">
        <f t="shared" si="292"/>
        <v>-7.2823404635102596E-5</v>
      </c>
      <c r="L1862" s="15">
        <f t="shared" si="293"/>
        <v>-2.3252581301370649E-3</v>
      </c>
      <c r="M1862" s="19" t="str">
        <f t="shared" si="297"/>
        <v>Compra</v>
      </c>
      <c r="N1862" s="10">
        <f t="shared" si="298"/>
        <v>-2.3980815347721673E-3</v>
      </c>
      <c r="O1862" s="5">
        <f t="shared" si="296"/>
        <v>0.51382933593277724</v>
      </c>
      <c r="P1862" s="5"/>
      <c r="Q1862" s="5"/>
      <c r="R1862" s="5"/>
    </row>
    <row r="1863" spans="1:18" x14ac:dyDescent="0.25">
      <c r="A1863" s="3">
        <v>41239</v>
      </c>
      <c r="B1863" s="1">
        <v>2083</v>
      </c>
      <c r="C1863" s="1">
        <v>2088.5</v>
      </c>
      <c r="D1863" s="1">
        <v>2075.5</v>
      </c>
      <c r="E1863" s="1">
        <v>2080</v>
      </c>
      <c r="F1863" s="10">
        <f t="shared" si="294"/>
        <v>-2.3980815347721673E-3</v>
      </c>
      <c r="G1863" s="1">
        <f t="shared" si="289"/>
        <v>-2.6856668994409676E-2</v>
      </c>
      <c r="H1863" s="15">
        <f t="shared" si="295"/>
        <v>-9.5011876484560887E-3</v>
      </c>
      <c r="I1863" s="10">
        <f t="shared" si="290"/>
        <v>-1.4402304368699159E-3</v>
      </c>
      <c r="J1863" s="15">
        <f t="shared" si="291"/>
        <v>1.9230769230769162E-3</v>
      </c>
      <c r="K1863" s="1">
        <f t="shared" si="292"/>
        <v>6.8508447185991125E-4</v>
      </c>
      <c r="L1863" s="15">
        <f t="shared" si="293"/>
        <v>1.237992451217005E-3</v>
      </c>
      <c r="M1863" s="19" t="str">
        <f t="shared" si="297"/>
        <v>Compra</v>
      </c>
      <c r="N1863" s="10">
        <f t="shared" si="298"/>
        <v>1.9230769230769162E-3</v>
      </c>
      <c r="O1863" s="5">
        <f t="shared" si="296"/>
        <v>0.51575241285585416</v>
      </c>
      <c r="P1863" s="5"/>
      <c r="Q1863" s="5"/>
      <c r="R1863" s="5"/>
    </row>
    <row r="1864" spans="1:18" x14ac:dyDescent="0.25">
      <c r="A1864" s="3">
        <v>41240</v>
      </c>
      <c r="B1864" s="1">
        <v>2081</v>
      </c>
      <c r="C1864" s="1">
        <v>2085.5</v>
      </c>
      <c r="D1864" s="1">
        <v>2072.5</v>
      </c>
      <c r="E1864" s="1">
        <v>2084</v>
      </c>
      <c r="F1864" s="10">
        <f t="shared" si="294"/>
        <v>1.9230769230769162E-3</v>
      </c>
      <c r="G1864" s="1">
        <f t="shared" ref="G1864:G1927" si="299">SLOPE(F1860:F1864,F1859:F1863)</f>
        <v>-2.2018645230414666E-2</v>
      </c>
      <c r="H1864" s="15">
        <f t="shared" si="295"/>
        <v>-2.3980815347721673E-3</v>
      </c>
      <c r="I1864" s="10">
        <f t="shared" si="290"/>
        <v>1.4416146083613413E-3</v>
      </c>
      <c r="J1864" s="15">
        <f t="shared" si="291"/>
        <v>4.7984644913627861E-3</v>
      </c>
      <c r="K1864" s="1">
        <f t="shared" si="292"/>
        <v>-5.4593656035552255E-6</v>
      </c>
      <c r="L1864" s="15">
        <f t="shared" si="293"/>
        <v>4.8039238569663415E-3</v>
      </c>
      <c r="M1864" s="19" t="str">
        <f t="shared" si="297"/>
        <v>Venda</v>
      </c>
      <c r="N1864" s="10">
        <f t="shared" si="298"/>
        <v>-4.7984644913627861E-3</v>
      </c>
      <c r="O1864" s="5">
        <f t="shared" si="296"/>
        <v>0.51095394836449137</v>
      </c>
      <c r="P1864" s="5"/>
      <c r="Q1864" s="5"/>
      <c r="R1864" s="5"/>
    </row>
    <row r="1865" spans="1:18" x14ac:dyDescent="0.25">
      <c r="A1865" s="3">
        <v>41241</v>
      </c>
      <c r="B1865" s="1">
        <v>2086</v>
      </c>
      <c r="C1865" s="1">
        <v>2095.5</v>
      </c>
      <c r="D1865" s="1">
        <v>2084.5</v>
      </c>
      <c r="E1865" s="1">
        <v>2094</v>
      </c>
      <c r="F1865" s="10">
        <f t="shared" si="294"/>
        <v>4.7984644913627861E-3</v>
      </c>
      <c r="G1865" s="1">
        <f t="shared" si="299"/>
        <v>0.14305593141176942</v>
      </c>
      <c r="H1865" s="15">
        <f t="shared" si="295"/>
        <v>1.9230769230769162E-3</v>
      </c>
      <c r="I1865" s="10">
        <f t="shared" si="290"/>
        <v>3.835091083413289E-3</v>
      </c>
      <c r="J1865" s="15">
        <f t="shared" si="291"/>
        <v>-4.7755491881562584E-4</v>
      </c>
      <c r="K1865" s="1">
        <f t="shared" si="292"/>
        <v>-4.5520309641096049E-4</v>
      </c>
      <c r="L1865" s="15">
        <f t="shared" si="293"/>
        <v>-2.2351822404665354E-5</v>
      </c>
      <c r="M1865" s="19" t="str">
        <f t="shared" si="297"/>
        <v>Venda</v>
      </c>
      <c r="N1865" s="10">
        <f t="shared" si="298"/>
        <v>4.7755491881562584E-4</v>
      </c>
      <c r="O1865" s="5">
        <f t="shared" si="296"/>
        <v>0.511431503283307</v>
      </c>
      <c r="P1865" s="5"/>
      <c r="Q1865" s="5"/>
      <c r="R1865" s="5"/>
    </row>
    <row r="1866" spans="1:18" x14ac:dyDescent="0.25">
      <c r="A1866" s="3">
        <v>41242</v>
      </c>
      <c r="B1866" s="1">
        <v>2091</v>
      </c>
      <c r="C1866" s="1">
        <v>2111</v>
      </c>
      <c r="D1866" s="1">
        <v>2089.5</v>
      </c>
      <c r="E1866" s="1">
        <v>2093</v>
      </c>
      <c r="F1866" s="10">
        <f t="shared" si="294"/>
        <v>-4.7755491881562584E-4</v>
      </c>
      <c r="G1866" s="1">
        <f t="shared" si="299"/>
        <v>4.3173499363209175E-2</v>
      </c>
      <c r="H1866" s="15">
        <f t="shared" si="295"/>
        <v>4.7984644913627861E-3</v>
      </c>
      <c r="I1866" s="10">
        <f t="shared" si="290"/>
        <v>9.5648015303684275E-4</v>
      </c>
      <c r="J1866" s="15">
        <f t="shared" si="291"/>
        <v>2.5322503583373068E-2</v>
      </c>
      <c r="K1866" s="1">
        <f t="shared" si="292"/>
        <v>-6.3047277732480585E-4</v>
      </c>
      <c r="L1866" s="15">
        <f t="shared" si="293"/>
        <v>2.5952976360697873E-2</v>
      </c>
      <c r="M1866" s="19" t="str">
        <f t="shared" si="297"/>
        <v>Compra</v>
      </c>
      <c r="N1866" s="10">
        <f t="shared" si="298"/>
        <v>2.5322503583373068E-2</v>
      </c>
      <c r="O1866" s="5">
        <f t="shared" si="296"/>
        <v>0.53675400686668007</v>
      </c>
      <c r="P1866" s="5"/>
      <c r="Q1866" s="5"/>
      <c r="R1866" s="5"/>
    </row>
    <row r="1867" spans="1:18" x14ac:dyDescent="0.25">
      <c r="A1867" s="3">
        <v>41243</v>
      </c>
      <c r="B1867" s="1">
        <v>2114</v>
      </c>
      <c r="C1867" s="1">
        <v>2146</v>
      </c>
      <c r="D1867" s="1">
        <v>2109</v>
      </c>
      <c r="E1867" s="1">
        <v>2146</v>
      </c>
      <c r="F1867" s="10">
        <f t="shared" si="294"/>
        <v>2.5322503583373068E-2</v>
      </c>
      <c r="G1867" s="1">
        <f t="shared" si="299"/>
        <v>0.39464790931611521</v>
      </c>
      <c r="H1867" s="15">
        <f t="shared" si="295"/>
        <v>-4.7755491881562584E-4</v>
      </c>
      <c r="I1867" s="10">
        <f t="shared" si="290"/>
        <v>1.5137180700094621E-2</v>
      </c>
      <c r="J1867" s="15">
        <f t="shared" si="291"/>
        <v>-4.6598322460391639E-3</v>
      </c>
      <c r="K1867" s="1">
        <f t="shared" si="292"/>
        <v>-5.3321515934316201E-4</v>
      </c>
      <c r="L1867" s="15">
        <f t="shared" si="293"/>
        <v>-4.1266170866960019E-3</v>
      </c>
      <c r="M1867" s="19" t="str">
        <f t="shared" si="297"/>
        <v>Venda</v>
      </c>
      <c r="N1867" s="10">
        <f t="shared" si="298"/>
        <v>4.6598322460391639E-3</v>
      </c>
      <c r="O1867" s="5">
        <f t="shared" si="296"/>
        <v>0.54141383911271923</v>
      </c>
      <c r="P1867" s="5"/>
      <c r="Q1867" s="5"/>
      <c r="R1867" s="5"/>
    </row>
    <row r="1868" spans="1:18" x14ac:dyDescent="0.25">
      <c r="A1868" s="3">
        <v>41246</v>
      </c>
      <c r="B1868" s="1">
        <v>2147</v>
      </c>
      <c r="C1868" s="1">
        <v>2147</v>
      </c>
      <c r="D1868" s="1">
        <v>2106.5</v>
      </c>
      <c r="E1868" s="1">
        <v>2136</v>
      </c>
      <c r="F1868" s="10">
        <f t="shared" si="294"/>
        <v>-4.6598322460391639E-3</v>
      </c>
      <c r="G1868" s="1">
        <f t="shared" si="299"/>
        <v>-0.56519936192617126</v>
      </c>
      <c r="H1868" s="15">
        <f t="shared" si="295"/>
        <v>2.5322503583373068E-2</v>
      </c>
      <c r="I1868" s="10">
        <f t="shared" si="290"/>
        <v>-5.1234280391243558E-3</v>
      </c>
      <c r="J1868" s="15">
        <f t="shared" si="291"/>
        <v>-3.2771535580524702E-3</v>
      </c>
      <c r="K1868" s="1">
        <f t="shared" si="292"/>
        <v>-2.231035379722766E-3</v>
      </c>
      <c r="L1868" s="15">
        <f t="shared" si="293"/>
        <v>-1.0461181783297043E-3</v>
      </c>
      <c r="M1868" s="19" t="str">
        <f t="shared" si="297"/>
        <v>Compra</v>
      </c>
      <c r="N1868" s="10">
        <f t="shared" si="298"/>
        <v>-3.2771535580524702E-3</v>
      </c>
      <c r="O1868" s="5">
        <f t="shared" si="296"/>
        <v>0.53813668555466676</v>
      </c>
      <c r="P1868" s="5"/>
      <c r="Q1868" s="5"/>
      <c r="R1868" s="5"/>
    </row>
    <row r="1869" spans="1:18" x14ac:dyDescent="0.25">
      <c r="A1869" s="3">
        <v>41247</v>
      </c>
      <c r="B1869" s="1">
        <v>2131.5</v>
      </c>
      <c r="C1869" s="1">
        <v>2131.5</v>
      </c>
      <c r="D1869" s="1">
        <v>2109.5</v>
      </c>
      <c r="E1869" s="1">
        <v>2129</v>
      </c>
      <c r="F1869" s="10">
        <f t="shared" si="294"/>
        <v>-3.2771535580524702E-3</v>
      </c>
      <c r="G1869" s="1">
        <f t="shared" si="299"/>
        <v>-0.4122055644810006</v>
      </c>
      <c r="H1869" s="15">
        <f t="shared" si="295"/>
        <v>-4.6598322460391639E-3</v>
      </c>
      <c r="I1869" s="10">
        <f t="shared" si="290"/>
        <v>-1.1728829462819279E-3</v>
      </c>
      <c r="J1869" s="15">
        <f t="shared" si="291"/>
        <v>-1.6439643024894313E-2</v>
      </c>
      <c r="K1869" s="1">
        <f t="shared" si="292"/>
        <v>2.8931063427299565E-4</v>
      </c>
      <c r="L1869" s="15">
        <f t="shared" si="293"/>
        <v>-1.6728953659167309E-2</v>
      </c>
      <c r="M1869" s="19" t="str">
        <f t="shared" si="297"/>
        <v>Compra</v>
      </c>
      <c r="N1869" s="10">
        <f t="shared" si="298"/>
        <v>-1.6439643024894313E-2</v>
      </c>
      <c r="O1869" s="5">
        <f t="shared" si="296"/>
        <v>0.52169704252977245</v>
      </c>
      <c r="P1869" s="5"/>
      <c r="Q1869" s="5"/>
      <c r="R1869" s="5"/>
    </row>
    <row r="1870" spans="1:18" x14ac:dyDescent="0.25">
      <c r="A1870" s="3">
        <v>41248</v>
      </c>
      <c r="B1870" s="1">
        <v>2114</v>
      </c>
      <c r="C1870" s="1">
        <v>2117.5</v>
      </c>
      <c r="D1870" s="1">
        <v>2094</v>
      </c>
      <c r="E1870" s="1">
        <v>2094</v>
      </c>
      <c r="F1870" s="10">
        <f t="shared" si="294"/>
        <v>-1.6439643024894313E-2</v>
      </c>
      <c r="G1870" s="1">
        <f t="shared" si="299"/>
        <v>-0.10829543062509334</v>
      </c>
      <c r="H1870" s="15">
        <f t="shared" si="295"/>
        <v>-3.2771535580524702E-3</v>
      </c>
      <c r="I1870" s="10">
        <f t="shared" si="290"/>
        <v>-9.4607379375590828E-3</v>
      </c>
      <c r="J1870" s="15">
        <f t="shared" si="291"/>
        <v>-5.4918815663801412E-3</v>
      </c>
      <c r="K1870" s="1">
        <f t="shared" si="292"/>
        <v>3.3562992448291236E-4</v>
      </c>
      <c r="L1870" s="15">
        <f t="shared" si="293"/>
        <v>-5.8275114908630538E-3</v>
      </c>
      <c r="M1870" s="19" t="str">
        <f t="shared" si="297"/>
        <v>Compra</v>
      </c>
      <c r="N1870" s="10">
        <f t="shared" si="298"/>
        <v>-5.4918815663801412E-3</v>
      </c>
      <c r="O1870" s="5">
        <f t="shared" si="296"/>
        <v>0.51620516096339231</v>
      </c>
      <c r="P1870" s="5"/>
      <c r="Q1870" s="5"/>
      <c r="R1870" s="5"/>
    </row>
    <row r="1871" spans="1:18" x14ac:dyDescent="0.25">
      <c r="A1871" s="3">
        <v>41249</v>
      </c>
      <c r="B1871" s="1">
        <v>2088.5</v>
      </c>
      <c r="C1871" s="1">
        <v>2094.5</v>
      </c>
      <c r="D1871" s="1">
        <v>2082.5</v>
      </c>
      <c r="E1871" s="1">
        <v>2082.5</v>
      </c>
      <c r="F1871" s="10">
        <f t="shared" si="294"/>
        <v>-5.4918815663801412E-3</v>
      </c>
      <c r="G1871" s="1">
        <f t="shared" si="299"/>
        <v>3.1526501742620193E-2</v>
      </c>
      <c r="H1871" s="15">
        <f t="shared" si="295"/>
        <v>-1.6439643024894313E-2</v>
      </c>
      <c r="I1871" s="10">
        <f t="shared" si="290"/>
        <v>-2.8728752693321091E-3</v>
      </c>
      <c r="J1871" s="15">
        <f t="shared" si="291"/>
        <v>0</v>
      </c>
      <c r="K1871" s="1">
        <f t="shared" si="292"/>
        <v>1.3214403139325767E-3</v>
      </c>
      <c r="L1871" s="15">
        <f t="shared" si="293"/>
        <v>-1.3214403139325767E-3</v>
      </c>
      <c r="M1871" s="19" t="str">
        <f t="shared" si="297"/>
        <v>Compra</v>
      </c>
      <c r="N1871" s="10">
        <f t="shared" si="298"/>
        <v>0</v>
      </c>
      <c r="O1871" s="5">
        <f t="shared" si="296"/>
        <v>0.51620516096339231</v>
      </c>
      <c r="P1871" s="5"/>
      <c r="Q1871" s="5"/>
      <c r="R1871" s="5"/>
    </row>
    <row r="1872" spans="1:18" x14ac:dyDescent="0.25">
      <c r="A1872" s="3">
        <v>41250</v>
      </c>
      <c r="B1872" s="1">
        <v>2081.5</v>
      </c>
      <c r="C1872" s="1">
        <v>2098.5</v>
      </c>
      <c r="D1872" s="1">
        <v>2079</v>
      </c>
      <c r="E1872" s="1">
        <v>2082.5</v>
      </c>
      <c r="F1872" s="10">
        <f t="shared" si="294"/>
        <v>0</v>
      </c>
      <c r="G1872" s="1">
        <f t="shared" si="299"/>
        <v>1.4717619373246549E-2</v>
      </c>
      <c r="H1872" s="15">
        <f t="shared" si="295"/>
        <v>-5.4918815663801412E-3</v>
      </c>
      <c r="I1872" s="10">
        <f t="shared" si="290"/>
        <v>4.8042277203941275E-4</v>
      </c>
      <c r="J1872" s="15">
        <f t="shared" si="291"/>
        <v>7.2028811524615932E-4</v>
      </c>
      <c r="K1872" s="1">
        <f t="shared" si="292"/>
        <v>2.8490139452699744E-4</v>
      </c>
      <c r="L1872" s="15">
        <f t="shared" si="293"/>
        <v>4.3538672071916188E-4</v>
      </c>
      <c r="M1872" s="19" t="str">
        <f t="shared" si="297"/>
        <v>Compra</v>
      </c>
      <c r="N1872" s="10">
        <f t="shared" si="298"/>
        <v>7.2028811524615932E-4</v>
      </c>
      <c r="O1872" s="5">
        <f t="shared" si="296"/>
        <v>0.51692544907863847</v>
      </c>
      <c r="P1872" s="5"/>
      <c r="Q1872" s="5"/>
      <c r="R1872" s="5"/>
    </row>
    <row r="1873" spans="1:18" x14ac:dyDescent="0.25">
      <c r="A1873" s="3">
        <v>41253</v>
      </c>
      <c r="B1873" s="1">
        <v>2082</v>
      </c>
      <c r="C1873" s="1">
        <v>2088.5</v>
      </c>
      <c r="D1873" s="1">
        <v>2079</v>
      </c>
      <c r="E1873" s="1">
        <v>2084</v>
      </c>
      <c r="F1873" s="10">
        <f t="shared" si="294"/>
        <v>7.2028811524615932E-4</v>
      </c>
      <c r="G1873" s="1">
        <f t="shared" si="299"/>
        <v>8.5104416313653106E-2</v>
      </c>
      <c r="H1873" s="15">
        <f t="shared" si="295"/>
        <v>0</v>
      </c>
      <c r="I1873" s="10">
        <f t="shared" si="290"/>
        <v>9.6061479346776224E-4</v>
      </c>
      <c r="J1873" s="15">
        <f t="shared" si="291"/>
        <v>-2.8790786948176272E-3</v>
      </c>
      <c r="K1873" s="1">
        <f t="shared" si="292"/>
        <v>-2.1391370875060167E-4</v>
      </c>
      <c r="L1873" s="15">
        <f t="shared" si="293"/>
        <v>-2.6651649860670256E-3</v>
      </c>
      <c r="M1873" s="19" t="str">
        <f t="shared" si="297"/>
        <v>Venda</v>
      </c>
      <c r="N1873" s="10">
        <f t="shared" si="298"/>
        <v>2.8790786948176272E-3</v>
      </c>
      <c r="O1873" s="5">
        <f t="shared" si="296"/>
        <v>0.51980452777345609</v>
      </c>
      <c r="P1873" s="5"/>
      <c r="Q1873" s="5"/>
      <c r="R1873" s="5"/>
    </row>
    <row r="1874" spans="1:18" x14ac:dyDescent="0.25">
      <c r="A1874" s="3">
        <v>41254</v>
      </c>
      <c r="B1874" s="1">
        <v>2080</v>
      </c>
      <c r="C1874" s="1">
        <v>2087</v>
      </c>
      <c r="D1874" s="1">
        <v>2078</v>
      </c>
      <c r="E1874" s="1">
        <v>2078</v>
      </c>
      <c r="F1874" s="10">
        <f t="shared" si="294"/>
        <v>-2.8790786948176272E-3</v>
      </c>
      <c r="G1874" s="1">
        <f t="shared" si="299"/>
        <v>0.12568485922203934</v>
      </c>
      <c r="H1874" s="15">
        <f t="shared" si="295"/>
        <v>7.2028811524615932E-4</v>
      </c>
      <c r="I1874" s="10">
        <f t="shared" si="290"/>
        <v>-9.6153846153845812E-4</v>
      </c>
      <c r="J1874" s="15">
        <f t="shared" si="291"/>
        <v>-7.2184793070262376E-4</v>
      </c>
      <c r="K1874" s="1">
        <f t="shared" si="292"/>
        <v>-2.354914759246458E-4</v>
      </c>
      <c r="L1874" s="15">
        <f t="shared" si="293"/>
        <v>-4.8635645477797793E-4</v>
      </c>
      <c r="M1874" s="19" t="str">
        <f t="shared" si="297"/>
        <v>Compra</v>
      </c>
      <c r="N1874" s="10">
        <f t="shared" si="298"/>
        <v>-7.2184793070262376E-4</v>
      </c>
      <c r="O1874" s="5">
        <f t="shared" si="296"/>
        <v>0.51908267984275347</v>
      </c>
      <c r="P1874" s="5"/>
      <c r="Q1874" s="5"/>
      <c r="R1874" s="5"/>
    </row>
    <row r="1875" spans="1:18" x14ac:dyDescent="0.25">
      <c r="A1875" s="3">
        <v>41255</v>
      </c>
      <c r="B1875" s="1">
        <v>2082</v>
      </c>
      <c r="C1875" s="1">
        <v>2087</v>
      </c>
      <c r="D1875" s="1">
        <v>2073.5</v>
      </c>
      <c r="E1875" s="1">
        <v>2076.5</v>
      </c>
      <c r="F1875" s="10">
        <f t="shared" si="294"/>
        <v>-7.2184793070262376E-4</v>
      </c>
      <c r="G1875" s="1">
        <f t="shared" si="299"/>
        <v>0.25859001965535711</v>
      </c>
      <c r="H1875" s="15">
        <f t="shared" si="295"/>
        <v>-2.8790786948176272E-3</v>
      </c>
      <c r="I1875" s="10">
        <f t="shared" si="290"/>
        <v>-2.6416906820364572E-3</v>
      </c>
      <c r="J1875" s="15">
        <f t="shared" si="291"/>
        <v>5.538165181796284E-3</v>
      </c>
      <c r="K1875" s="1">
        <f t="shared" si="292"/>
        <v>1.0740753780761628E-4</v>
      </c>
      <c r="L1875" s="15">
        <f t="shared" si="293"/>
        <v>5.4307576439886675E-3</v>
      </c>
      <c r="M1875" s="19" t="str">
        <f t="shared" si="297"/>
        <v>Compra</v>
      </c>
      <c r="N1875" s="10">
        <f t="shared" si="298"/>
        <v>5.538165181796284E-3</v>
      </c>
      <c r="O1875" s="5">
        <f t="shared" si="296"/>
        <v>0.52462084502454975</v>
      </c>
      <c r="P1875" s="5"/>
      <c r="Q1875" s="5"/>
      <c r="R1875" s="5"/>
    </row>
    <row r="1876" spans="1:18" x14ac:dyDescent="0.25">
      <c r="A1876" s="3">
        <v>41256</v>
      </c>
      <c r="B1876" s="1">
        <v>2077</v>
      </c>
      <c r="C1876" s="1">
        <v>2090</v>
      </c>
      <c r="D1876" s="1">
        <v>2077</v>
      </c>
      <c r="E1876" s="1">
        <v>2088</v>
      </c>
      <c r="F1876" s="10">
        <f t="shared" si="294"/>
        <v>5.538165181796284E-3</v>
      </c>
      <c r="G1876" s="1">
        <f t="shared" si="299"/>
        <v>1.7935543963372557E-2</v>
      </c>
      <c r="H1876" s="15">
        <f t="shared" si="295"/>
        <v>-7.2184793070262376E-4</v>
      </c>
      <c r="I1876" s="10">
        <f t="shared" si="290"/>
        <v>5.2961001444391531E-3</v>
      </c>
      <c r="J1876" s="15">
        <f t="shared" si="291"/>
        <v>1.4367816091953589E-3</v>
      </c>
      <c r="K1876" s="1">
        <f t="shared" si="292"/>
        <v>-2.4653861769954259E-4</v>
      </c>
      <c r="L1876" s="15">
        <f t="shared" si="293"/>
        <v>1.6833202268949016E-3</v>
      </c>
      <c r="M1876" s="19" t="str">
        <f t="shared" si="297"/>
        <v>Venda</v>
      </c>
      <c r="N1876" s="10">
        <f t="shared" si="298"/>
        <v>-1.4367816091953589E-3</v>
      </c>
      <c r="O1876" s="5">
        <f t="shared" si="296"/>
        <v>0.52318406341535439</v>
      </c>
      <c r="P1876" s="5"/>
      <c r="Q1876" s="5"/>
      <c r="R1876" s="5"/>
    </row>
    <row r="1877" spans="1:18" x14ac:dyDescent="0.25">
      <c r="A1877" s="3">
        <v>41257</v>
      </c>
      <c r="B1877" s="1">
        <v>2089</v>
      </c>
      <c r="C1877" s="1">
        <v>2092.5</v>
      </c>
      <c r="D1877" s="1">
        <v>2081.5</v>
      </c>
      <c r="E1877" s="1">
        <v>2091</v>
      </c>
      <c r="F1877" s="10">
        <f t="shared" si="294"/>
        <v>1.4367816091953589E-3</v>
      </c>
      <c r="G1877" s="1">
        <f t="shared" si="299"/>
        <v>4.632984813486149E-2</v>
      </c>
      <c r="H1877" s="15">
        <f t="shared" si="295"/>
        <v>5.538165181796284E-3</v>
      </c>
      <c r="I1877" s="10">
        <f t="shared" si="290"/>
        <v>9.5739588319765367E-4</v>
      </c>
      <c r="J1877" s="15">
        <f t="shared" si="291"/>
        <v>6.6953610712576772E-3</v>
      </c>
      <c r="K1877" s="1">
        <f t="shared" si="292"/>
        <v>-6.9558968924780253E-4</v>
      </c>
      <c r="L1877" s="15">
        <f t="shared" si="293"/>
        <v>7.3909507605054801E-3</v>
      </c>
      <c r="M1877" s="19" t="str">
        <f t="shared" si="297"/>
        <v>Compra</v>
      </c>
      <c r="N1877" s="10">
        <f t="shared" si="298"/>
        <v>6.6953610712576772E-3</v>
      </c>
      <c r="O1877" s="5">
        <f t="shared" si="296"/>
        <v>0.52987942448661207</v>
      </c>
      <c r="P1877" s="5"/>
      <c r="Q1877" s="5"/>
      <c r="R1877" s="5"/>
    </row>
    <row r="1878" spans="1:18" x14ac:dyDescent="0.25">
      <c r="A1878" s="3">
        <v>41260</v>
      </c>
      <c r="B1878" s="1">
        <v>2088</v>
      </c>
      <c r="C1878" s="1">
        <v>2105</v>
      </c>
      <c r="D1878" s="1">
        <v>2087</v>
      </c>
      <c r="E1878" s="1">
        <v>2105</v>
      </c>
      <c r="F1878" s="10">
        <f t="shared" si="294"/>
        <v>6.6953610712576772E-3</v>
      </c>
      <c r="G1878" s="1">
        <f t="shared" si="299"/>
        <v>0.13789689545030059</v>
      </c>
      <c r="H1878" s="15">
        <f t="shared" si="295"/>
        <v>1.4367816091953589E-3</v>
      </c>
      <c r="I1878" s="10">
        <f t="shared" si="290"/>
        <v>8.1417624521071819E-3</v>
      </c>
      <c r="J1878" s="15">
        <f t="shared" si="291"/>
        <v>-5.4631828978621844E-3</v>
      </c>
      <c r="K1878" s="1">
        <f t="shared" si="292"/>
        <v>-5.1337339121486196E-4</v>
      </c>
      <c r="L1878" s="15">
        <f t="shared" si="293"/>
        <v>-4.9498095066473225E-3</v>
      </c>
      <c r="M1878" s="19" t="str">
        <f t="shared" si="297"/>
        <v>Venda</v>
      </c>
      <c r="N1878" s="10">
        <f t="shared" si="298"/>
        <v>5.4631828978621844E-3</v>
      </c>
      <c r="O1878" s="5">
        <f t="shared" si="296"/>
        <v>0.53534260738447426</v>
      </c>
      <c r="P1878" s="5"/>
      <c r="Q1878" s="5"/>
      <c r="R1878" s="5"/>
    </row>
    <row r="1879" spans="1:18" x14ac:dyDescent="0.25">
      <c r="A1879" s="3">
        <v>41261</v>
      </c>
      <c r="B1879" s="1">
        <v>2097.5</v>
      </c>
      <c r="C1879" s="1">
        <v>2104.5</v>
      </c>
      <c r="D1879" s="1">
        <v>2088.5</v>
      </c>
      <c r="E1879" s="1">
        <v>2093.5</v>
      </c>
      <c r="F1879" s="10">
        <f t="shared" si="294"/>
        <v>-5.4631828978621844E-3</v>
      </c>
      <c r="G1879" s="1">
        <f t="shared" si="299"/>
        <v>-0.54459300868198213</v>
      </c>
      <c r="H1879" s="15">
        <f t="shared" si="295"/>
        <v>6.6953610712576772E-3</v>
      </c>
      <c r="I1879" s="10">
        <f t="shared" si="290"/>
        <v>-1.9070321811680557E-3</v>
      </c>
      <c r="J1879" s="15">
        <f t="shared" si="291"/>
        <v>-9.7922139957009602E-3</v>
      </c>
      <c r="K1879" s="1">
        <f t="shared" si="292"/>
        <v>-6.7642911747614999E-4</v>
      </c>
      <c r="L1879" s="15">
        <f t="shared" si="293"/>
        <v>-9.1157848782248106E-3</v>
      </c>
      <c r="M1879" s="19" t="str">
        <f t="shared" si="297"/>
        <v>Compra</v>
      </c>
      <c r="N1879" s="10">
        <f t="shared" si="298"/>
        <v>-9.7922139957009602E-3</v>
      </c>
      <c r="O1879" s="5">
        <f t="shared" si="296"/>
        <v>0.5255503933887733</v>
      </c>
      <c r="P1879" s="5"/>
      <c r="Q1879" s="5"/>
      <c r="R1879" s="5"/>
    </row>
    <row r="1880" spans="1:18" x14ac:dyDescent="0.25">
      <c r="A1880" s="3">
        <v>41262</v>
      </c>
      <c r="B1880" s="1">
        <v>2085</v>
      </c>
      <c r="C1880" s="1">
        <v>2085</v>
      </c>
      <c r="D1880" s="1">
        <v>2070.5</v>
      </c>
      <c r="E1880" s="1">
        <v>2073</v>
      </c>
      <c r="F1880" s="10">
        <f t="shared" si="294"/>
        <v>-9.7922139957009602E-3</v>
      </c>
      <c r="G1880" s="1">
        <f t="shared" si="299"/>
        <v>0.33983790699306393</v>
      </c>
      <c r="H1880" s="15">
        <f t="shared" si="295"/>
        <v>-5.4631828978621844E-3</v>
      </c>
      <c r="I1880" s="10">
        <f t="shared" si="290"/>
        <v>-5.7553956834532904E-3</v>
      </c>
      <c r="J1880" s="15">
        <f t="shared" si="291"/>
        <v>-1.4471780028944004E-3</v>
      </c>
      <c r="K1880" s="1">
        <f t="shared" si="292"/>
        <v>3.9970361450652775E-4</v>
      </c>
      <c r="L1880" s="15">
        <f t="shared" si="293"/>
        <v>-1.846881617400928E-3</v>
      </c>
      <c r="M1880" s="19" t="str">
        <f t="shared" si="297"/>
        <v>Compra</v>
      </c>
      <c r="N1880" s="10">
        <f t="shared" si="298"/>
        <v>-1.4471780028944004E-3</v>
      </c>
      <c r="O1880" s="5">
        <f t="shared" si="296"/>
        <v>0.5241032153858789</v>
      </c>
      <c r="P1880" s="5"/>
      <c r="Q1880" s="5"/>
      <c r="R1880" s="5"/>
    </row>
    <row r="1881" spans="1:18" x14ac:dyDescent="0.25">
      <c r="A1881" s="3">
        <v>41263</v>
      </c>
      <c r="B1881" s="1">
        <v>2069.5</v>
      </c>
      <c r="C1881" s="1">
        <v>2071.5</v>
      </c>
      <c r="D1881" s="1">
        <v>2057.5</v>
      </c>
      <c r="E1881" s="1">
        <v>2070</v>
      </c>
      <c r="F1881" s="10">
        <f t="shared" si="294"/>
        <v>-1.4471780028944004E-3</v>
      </c>
      <c r="G1881" s="1">
        <f t="shared" si="299"/>
        <v>0.22658212890869756</v>
      </c>
      <c r="H1881" s="15">
        <f t="shared" si="295"/>
        <v>-9.7922139957009602E-3</v>
      </c>
      <c r="I1881" s="10">
        <f t="shared" si="290"/>
        <v>2.4160425223485049E-4</v>
      </c>
      <c r="J1881" s="15">
        <f t="shared" si="291"/>
        <v>4.5893719806764377E-3</v>
      </c>
      <c r="K1881" s="1">
        <f t="shared" si="292"/>
        <v>6.4822373291291077E-4</v>
      </c>
      <c r="L1881" s="15">
        <f t="shared" si="293"/>
        <v>3.9411482477635269E-3</v>
      </c>
      <c r="M1881" s="19" t="str">
        <f t="shared" si="297"/>
        <v>Compra</v>
      </c>
      <c r="N1881" s="10">
        <f t="shared" si="298"/>
        <v>4.5893719806764377E-3</v>
      </c>
      <c r="O1881" s="5">
        <f t="shared" si="296"/>
        <v>0.52869258736655533</v>
      </c>
      <c r="P1881" s="5"/>
      <c r="Q1881" s="5"/>
      <c r="R1881" s="5"/>
    </row>
    <row r="1882" spans="1:18" x14ac:dyDescent="0.25">
      <c r="A1882" s="3">
        <v>41264</v>
      </c>
      <c r="B1882" s="1">
        <v>2080</v>
      </c>
      <c r="C1882" s="1">
        <v>2082</v>
      </c>
      <c r="D1882" s="1">
        <v>2069</v>
      </c>
      <c r="E1882" s="1">
        <v>2079.5</v>
      </c>
      <c r="F1882" s="10">
        <f t="shared" si="294"/>
        <v>4.5893719806764377E-3</v>
      </c>
      <c r="G1882" s="1">
        <f t="shared" si="299"/>
        <v>0.15485379296937943</v>
      </c>
      <c r="H1882" s="15">
        <f t="shared" si="295"/>
        <v>-1.4471780028944004E-3</v>
      </c>
      <c r="I1882" s="10">
        <f t="shared" si="290"/>
        <v>-2.4038461538467004E-4</v>
      </c>
      <c r="J1882" s="15">
        <f t="shared" si="291"/>
        <v>-1.4186102428468406E-2</v>
      </c>
      <c r="K1882" s="1">
        <f t="shared" si="292"/>
        <v>-6.516218408091304E-5</v>
      </c>
      <c r="L1882" s="15">
        <f t="shared" si="293"/>
        <v>-1.4120940244387493E-2</v>
      </c>
      <c r="M1882" s="19" t="str">
        <f t="shared" si="297"/>
        <v>Venda</v>
      </c>
      <c r="N1882" s="10">
        <f t="shared" si="298"/>
        <v>1.4186102428468406E-2</v>
      </c>
      <c r="O1882" s="5">
        <f t="shared" si="296"/>
        <v>0.54287868979502374</v>
      </c>
      <c r="P1882" s="5"/>
      <c r="Q1882" s="5"/>
      <c r="R1882" s="5"/>
    </row>
    <row r="1883" spans="1:18" x14ac:dyDescent="0.25">
      <c r="A1883" s="3">
        <v>41269</v>
      </c>
      <c r="B1883" s="1">
        <v>2075</v>
      </c>
      <c r="C1883" s="1">
        <v>2076.5</v>
      </c>
      <c r="D1883" s="1">
        <v>2041</v>
      </c>
      <c r="E1883" s="1">
        <v>2050</v>
      </c>
      <c r="F1883" s="10">
        <f t="shared" si="294"/>
        <v>-1.4186102428468406E-2</v>
      </c>
      <c r="G1883" s="1">
        <f t="shared" si="299"/>
        <v>-0.36814009119226132</v>
      </c>
      <c r="H1883" s="15">
        <f t="shared" si="295"/>
        <v>4.5893719806764377E-3</v>
      </c>
      <c r="I1883" s="10">
        <f t="shared" si="290"/>
        <v>-1.2048192771084376E-2</v>
      </c>
      <c r="J1883" s="15">
        <f t="shared" si="291"/>
        <v>-2.6829268292682951E-3</v>
      </c>
      <c r="K1883" s="1">
        <f t="shared" si="292"/>
        <v>-2.6939340936448061E-4</v>
      </c>
      <c r="L1883" s="15">
        <f t="shared" si="293"/>
        <v>-2.4135334199038147E-3</v>
      </c>
      <c r="M1883" s="19" t="str">
        <f t="shared" si="297"/>
        <v>Compra</v>
      </c>
      <c r="N1883" s="10">
        <f t="shared" si="298"/>
        <v>-2.6829268292682951E-3</v>
      </c>
      <c r="O1883" s="5">
        <f t="shared" si="296"/>
        <v>0.54019576296575544</v>
      </c>
      <c r="P1883" s="5"/>
      <c r="Q1883" s="5"/>
      <c r="R1883" s="5"/>
    </row>
    <row r="1884" spans="1:18" x14ac:dyDescent="0.25">
      <c r="A1884" s="3">
        <v>41270</v>
      </c>
      <c r="B1884" s="1">
        <v>2045.5</v>
      </c>
      <c r="C1884" s="1">
        <v>2056</v>
      </c>
      <c r="D1884" s="1">
        <v>2041.5</v>
      </c>
      <c r="E1884" s="1">
        <v>2044.5</v>
      </c>
      <c r="F1884" s="10">
        <f t="shared" si="294"/>
        <v>-2.6829268292682951E-3</v>
      </c>
      <c r="G1884" s="1">
        <f t="shared" si="299"/>
        <v>-0.42362427627221988</v>
      </c>
      <c r="H1884" s="15">
        <f t="shared" si="295"/>
        <v>-1.4186102428468406E-2</v>
      </c>
      <c r="I1884" s="10">
        <f t="shared" si="290"/>
        <v>-4.8887802493280397E-4</v>
      </c>
      <c r="J1884" s="15">
        <f t="shared" si="291"/>
        <v>7.0921985815601829E-3</v>
      </c>
      <c r="K1884" s="1">
        <f t="shared" si="292"/>
        <v>1.1089324662512665E-3</v>
      </c>
      <c r="L1884" s="15">
        <f t="shared" si="293"/>
        <v>5.9832661153089162E-3</v>
      </c>
      <c r="M1884" s="19" t="str">
        <f t="shared" si="297"/>
        <v>Compra</v>
      </c>
      <c r="N1884" s="10">
        <f t="shared" si="298"/>
        <v>7.0921985815601829E-3</v>
      </c>
      <c r="O1884" s="5">
        <f t="shared" si="296"/>
        <v>0.54728796154731563</v>
      </c>
      <c r="P1884" s="5"/>
      <c r="Q1884" s="5"/>
      <c r="R1884" s="5"/>
    </row>
    <row r="1885" spans="1:18" x14ac:dyDescent="0.25">
      <c r="A1885" s="3">
        <v>41271</v>
      </c>
      <c r="B1885" s="1">
        <v>2050.5</v>
      </c>
      <c r="C1885" s="1">
        <v>2060</v>
      </c>
      <c r="D1885" s="1">
        <v>2050.5</v>
      </c>
      <c r="E1885" s="1">
        <v>2059</v>
      </c>
      <c r="F1885" s="10">
        <f t="shared" si="294"/>
        <v>7.0921985815601829E-3</v>
      </c>
      <c r="G1885" s="1">
        <f t="shared" si="299"/>
        <v>-0.32164513841046483</v>
      </c>
      <c r="H1885" s="15">
        <f t="shared" si="295"/>
        <v>-2.6829268292682951E-3</v>
      </c>
      <c r="I1885" s="10">
        <f t="shared" si="290"/>
        <v>4.1453304072176511E-3</v>
      </c>
      <c r="J1885" s="15">
        <f t="shared" si="291"/>
        <v>-1.699854298202963E-3</v>
      </c>
      <c r="K1885" s="1">
        <f t="shared" si="292"/>
        <v>-1.708004089576142E-5</v>
      </c>
      <c r="L1885" s="15">
        <f t="shared" si="293"/>
        <v>-1.6827742573072015E-3</v>
      </c>
      <c r="M1885" s="19" t="str">
        <f t="shared" si="297"/>
        <v>Venda</v>
      </c>
      <c r="N1885" s="10">
        <f t="shared" si="298"/>
        <v>1.699854298202963E-3</v>
      </c>
      <c r="O1885" s="5">
        <f t="shared" si="296"/>
        <v>0.54898781584551859</v>
      </c>
      <c r="P1885" s="5"/>
      <c r="Q1885" s="5"/>
      <c r="R1885" s="5"/>
    </row>
    <row r="1886" spans="1:18" x14ac:dyDescent="0.25">
      <c r="A1886" s="3">
        <v>41276</v>
      </c>
      <c r="B1886" s="1">
        <v>2041</v>
      </c>
      <c r="C1886" s="1">
        <v>2056.5</v>
      </c>
      <c r="D1886" s="1">
        <v>2041</v>
      </c>
      <c r="E1886" s="1">
        <v>2055.5</v>
      </c>
      <c r="F1886" s="10">
        <f t="shared" si="294"/>
        <v>-1.699854298202963E-3</v>
      </c>
      <c r="G1886" s="1">
        <f t="shared" si="299"/>
        <v>-0.27063457859983581</v>
      </c>
      <c r="H1886" s="15">
        <f t="shared" si="295"/>
        <v>7.0921985815601829E-3</v>
      </c>
      <c r="I1886" s="10">
        <f t="shared" si="290"/>
        <v>7.1043606075453791E-3</v>
      </c>
      <c r="J1886" s="15">
        <f t="shared" si="291"/>
        <v>7.2974945268788893E-4</v>
      </c>
      <c r="K1886" s="1">
        <f t="shared" si="292"/>
        <v>-9.477134813420555E-4</v>
      </c>
      <c r="L1886" s="15">
        <f t="shared" si="293"/>
        <v>1.6774629340299443E-3</v>
      </c>
      <c r="M1886" s="19" t="str">
        <f t="shared" si="297"/>
        <v>Compra</v>
      </c>
      <c r="N1886" s="10">
        <f t="shared" si="298"/>
        <v>7.2974945268788893E-4</v>
      </c>
      <c r="O1886" s="5">
        <f t="shared" si="296"/>
        <v>0.54971756529820648</v>
      </c>
      <c r="P1886" s="5"/>
      <c r="Q1886" s="5"/>
      <c r="R1886" s="5"/>
    </row>
    <row r="1887" spans="1:18" x14ac:dyDescent="0.25">
      <c r="A1887" s="3">
        <v>41277</v>
      </c>
      <c r="B1887" s="1">
        <v>2057</v>
      </c>
      <c r="C1887" s="1">
        <v>2059.5</v>
      </c>
      <c r="D1887" s="1">
        <v>2043.5</v>
      </c>
      <c r="E1887" s="1">
        <v>2057</v>
      </c>
      <c r="F1887" s="10">
        <f t="shared" si="294"/>
        <v>7.2974945268788893E-4</v>
      </c>
      <c r="G1887" s="1">
        <f t="shared" si="299"/>
        <v>-0.27148776904913269</v>
      </c>
      <c r="H1887" s="15">
        <f t="shared" si="295"/>
        <v>-1.699854298202963E-3</v>
      </c>
      <c r="I1887" s="10">
        <f t="shared" si="290"/>
        <v>0</v>
      </c>
      <c r="J1887" s="15">
        <f t="shared" si="291"/>
        <v>-6.5629557608166689E-3</v>
      </c>
      <c r="K1887" s="1">
        <f t="shared" si="292"/>
        <v>-1.0281460085746823E-5</v>
      </c>
      <c r="L1887" s="15">
        <f t="shared" si="293"/>
        <v>-6.5526743007309225E-3</v>
      </c>
      <c r="M1887" s="19" t="str">
        <f t="shared" si="297"/>
        <v>Venda</v>
      </c>
      <c r="N1887" s="10">
        <f t="shared" si="298"/>
        <v>6.5629557608166689E-3</v>
      </c>
      <c r="O1887" s="5">
        <f t="shared" si="296"/>
        <v>0.55628052105902315</v>
      </c>
      <c r="P1887" s="5"/>
      <c r="Q1887" s="5"/>
      <c r="R1887" s="5"/>
    </row>
    <row r="1888" spans="1:18" x14ac:dyDescent="0.25">
      <c r="A1888" s="3">
        <v>41278</v>
      </c>
      <c r="B1888" s="1">
        <v>2057.5</v>
      </c>
      <c r="C1888" s="1">
        <v>2059</v>
      </c>
      <c r="D1888" s="1">
        <v>2041</v>
      </c>
      <c r="E1888" s="1">
        <v>2043.5</v>
      </c>
      <c r="F1888" s="10">
        <f t="shared" si="294"/>
        <v>-6.5629557608166689E-3</v>
      </c>
      <c r="G1888" s="1">
        <f t="shared" si="299"/>
        <v>-2.4124307481007912E-2</v>
      </c>
      <c r="H1888" s="15">
        <f t="shared" si="295"/>
        <v>7.2974945268788893E-4</v>
      </c>
      <c r="I1888" s="10">
        <f t="shared" si="290"/>
        <v>-6.8043742405832219E-3</v>
      </c>
      <c r="J1888" s="15">
        <f t="shared" si="291"/>
        <v>-2.2021042329336549E-3</v>
      </c>
      <c r="K1888" s="1">
        <f t="shared" si="292"/>
        <v>-8.5473924908047801E-5</v>
      </c>
      <c r="L1888" s="15">
        <f t="shared" si="293"/>
        <v>-2.1166303080256072E-3</v>
      </c>
      <c r="M1888" s="19" t="str">
        <f t="shared" si="297"/>
        <v>Compra</v>
      </c>
      <c r="N1888" s="10">
        <f t="shared" si="298"/>
        <v>-2.2021042329336549E-3</v>
      </c>
      <c r="O1888" s="5">
        <f t="shared" si="296"/>
        <v>0.55407841682608949</v>
      </c>
      <c r="P1888" s="5"/>
      <c r="Q1888" s="5"/>
      <c r="R1888" s="5"/>
    </row>
    <row r="1889" spans="1:18" x14ac:dyDescent="0.25">
      <c r="A1889" s="3">
        <v>41281</v>
      </c>
      <c r="B1889" s="1">
        <v>2044</v>
      </c>
      <c r="C1889" s="1">
        <v>2045.5</v>
      </c>
      <c r="D1889" s="1">
        <v>2033</v>
      </c>
      <c r="E1889" s="1">
        <v>2039</v>
      </c>
      <c r="F1889" s="10">
        <f t="shared" si="294"/>
        <v>-2.2021042329336549E-3</v>
      </c>
      <c r="G1889" s="1">
        <f t="shared" si="299"/>
        <v>-0.23826137091136265</v>
      </c>
      <c r="H1889" s="15">
        <f t="shared" si="295"/>
        <v>-6.5629557608166689E-3</v>
      </c>
      <c r="I1889" s="10">
        <f t="shared" si="290"/>
        <v>-2.4461839530333096E-3</v>
      </c>
      <c r="J1889" s="15">
        <f t="shared" si="291"/>
        <v>5.3948013732221245E-3</v>
      </c>
      <c r="K1889" s="1">
        <f t="shared" si="292"/>
        <v>4.703280044072241E-4</v>
      </c>
      <c r="L1889" s="15">
        <f t="shared" si="293"/>
        <v>4.9244733688149E-3</v>
      </c>
      <c r="M1889" s="19" t="str">
        <f t="shared" si="297"/>
        <v>Compra</v>
      </c>
      <c r="N1889" s="10">
        <f t="shared" si="298"/>
        <v>5.3948013732221245E-3</v>
      </c>
      <c r="O1889" s="5">
        <f t="shared" si="296"/>
        <v>0.55947321819931162</v>
      </c>
      <c r="P1889" s="5"/>
      <c r="Q1889" s="5"/>
      <c r="R1889" s="5"/>
    </row>
    <row r="1890" spans="1:18" x14ac:dyDescent="0.25">
      <c r="A1890" s="3">
        <v>41282</v>
      </c>
      <c r="B1890" s="1">
        <v>2036.5</v>
      </c>
      <c r="C1890" s="1">
        <v>2050</v>
      </c>
      <c r="D1890" s="1">
        <v>2029.5</v>
      </c>
      <c r="E1890" s="1">
        <v>2050</v>
      </c>
      <c r="F1890" s="10">
        <f t="shared" si="294"/>
        <v>5.3948013732221245E-3</v>
      </c>
      <c r="G1890" s="1">
        <f t="shared" si="299"/>
        <v>-0.17763690566070375</v>
      </c>
      <c r="H1890" s="15">
        <f t="shared" si="295"/>
        <v>-2.2021042329336549E-3</v>
      </c>
      <c r="I1890" s="10">
        <f t="shared" si="290"/>
        <v>6.6290203780996482E-3</v>
      </c>
      <c r="J1890" s="15">
        <f t="shared" si="291"/>
        <v>0</v>
      </c>
      <c r="K1890" s="1">
        <f t="shared" si="292"/>
        <v>-1.3056465799192988E-4</v>
      </c>
      <c r="L1890" s="15">
        <f t="shared" si="293"/>
        <v>1.3056465799192988E-4</v>
      </c>
      <c r="M1890" s="19" t="str">
        <f t="shared" si="297"/>
        <v>Venda</v>
      </c>
      <c r="N1890" s="10">
        <f t="shared" si="298"/>
        <v>0</v>
      </c>
      <c r="O1890" s="5">
        <f t="shared" si="296"/>
        <v>0.55947321819931162</v>
      </c>
      <c r="P1890" s="5"/>
      <c r="Q1890" s="5"/>
      <c r="R1890" s="5"/>
    </row>
    <row r="1891" spans="1:18" x14ac:dyDescent="0.25">
      <c r="A1891" s="3">
        <v>41283</v>
      </c>
      <c r="B1891" s="1">
        <v>2049</v>
      </c>
      <c r="C1891" s="1">
        <v>2053.5</v>
      </c>
      <c r="D1891" s="1">
        <v>2043.5</v>
      </c>
      <c r="E1891" s="1">
        <v>2050</v>
      </c>
      <c r="F1891" s="10">
        <f t="shared" si="294"/>
        <v>0</v>
      </c>
      <c r="G1891" s="1">
        <f t="shared" si="299"/>
        <v>-7.4981099553399017E-2</v>
      </c>
      <c r="H1891" s="15">
        <f t="shared" si="295"/>
        <v>5.3948013732221245E-3</v>
      </c>
      <c r="I1891" s="10">
        <f t="shared" si="290"/>
        <v>4.8804294777937685E-4</v>
      </c>
      <c r="J1891" s="15">
        <f t="shared" si="291"/>
        <v>-7.5609756097561043E-3</v>
      </c>
      <c r="K1891" s="1">
        <f t="shared" si="292"/>
        <v>-6.6107041545781955E-4</v>
      </c>
      <c r="L1891" s="15">
        <f t="shared" si="293"/>
        <v>-6.8999051942982845E-3</v>
      </c>
      <c r="M1891" s="19" t="str">
        <f t="shared" si="297"/>
        <v>Compra</v>
      </c>
      <c r="N1891" s="10">
        <f t="shared" si="298"/>
        <v>-7.5609756097561043E-3</v>
      </c>
      <c r="O1891" s="5">
        <f t="shared" si="296"/>
        <v>0.55191224258955551</v>
      </c>
      <c r="P1891" s="5"/>
      <c r="Q1891" s="5"/>
      <c r="R1891" s="5"/>
    </row>
    <row r="1892" spans="1:18" x14ac:dyDescent="0.25">
      <c r="A1892" s="3">
        <v>41284</v>
      </c>
      <c r="B1892" s="1">
        <v>2042.5</v>
      </c>
      <c r="C1892" s="1">
        <v>2046</v>
      </c>
      <c r="D1892" s="1">
        <v>2034.5</v>
      </c>
      <c r="E1892" s="1">
        <v>2034.5</v>
      </c>
      <c r="F1892" s="10">
        <f t="shared" si="294"/>
        <v>-7.5609756097561043E-3</v>
      </c>
      <c r="G1892" s="1">
        <f t="shared" si="299"/>
        <v>-0.10490207224108763</v>
      </c>
      <c r="H1892" s="15">
        <f t="shared" si="295"/>
        <v>0</v>
      </c>
      <c r="I1892" s="10">
        <f t="shared" si="290"/>
        <v>-3.9167686658506673E-3</v>
      </c>
      <c r="J1892" s="15">
        <f t="shared" si="291"/>
        <v>1.2288031457361459E-3</v>
      </c>
      <c r="K1892" s="1">
        <f t="shared" si="292"/>
        <v>-8.2143616262585656E-5</v>
      </c>
      <c r="L1892" s="15">
        <f t="shared" si="293"/>
        <v>1.3109467619987316E-3</v>
      </c>
      <c r="M1892" s="19" t="str">
        <f t="shared" si="297"/>
        <v>Compra</v>
      </c>
      <c r="N1892" s="10">
        <f t="shared" si="298"/>
        <v>1.2288031457361459E-3</v>
      </c>
      <c r="O1892" s="5">
        <f t="shared" si="296"/>
        <v>0.55314104573529166</v>
      </c>
      <c r="P1892" s="5"/>
      <c r="Q1892" s="5"/>
      <c r="R1892" s="5"/>
    </row>
    <row r="1893" spans="1:18" x14ac:dyDescent="0.25">
      <c r="A1893" s="3">
        <v>41285</v>
      </c>
      <c r="B1893" s="1">
        <v>2037</v>
      </c>
      <c r="C1893" s="1">
        <v>2046</v>
      </c>
      <c r="D1893" s="1">
        <v>2035</v>
      </c>
      <c r="E1893" s="1">
        <v>2037</v>
      </c>
      <c r="F1893" s="10">
        <f t="shared" si="294"/>
        <v>1.2288031457361459E-3</v>
      </c>
      <c r="G1893" s="1">
        <f t="shared" si="299"/>
        <v>-0.12314391615324399</v>
      </c>
      <c r="H1893" s="15">
        <f t="shared" si="295"/>
        <v>-7.5609756097561043E-3</v>
      </c>
      <c r="I1893" s="10">
        <f t="shared" si="290"/>
        <v>0</v>
      </c>
      <c r="J1893" s="15">
        <f t="shared" si="291"/>
        <v>7.3637702503681624E-4</v>
      </c>
      <c r="K1893" s="1">
        <f t="shared" si="292"/>
        <v>4.8990008603010972E-4</v>
      </c>
      <c r="L1893" s="15">
        <f t="shared" si="293"/>
        <v>2.4647693900670651E-4</v>
      </c>
      <c r="M1893" s="19" t="str">
        <f t="shared" si="297"/>
        <v>Compra</v>
      </c>
      <c r="N1893" s="10">
        <f t="shared" si="298"/>
        <v>7.3637702503681624E-4</v>
      </c>
      <c r="O1893" s="5">
        <f t="shared" si="296"/>
        <v>0.55387742276032847</v>
      </c>
      <c r="P1893" s="5"/>
      <c r="Q1893" s="5"/>
      <c r="R1893" s="5"/>
    </row>
    <row r="1894" spans="1:18" x14ac:dyDescent="0.25">
      <c r="A1894" s="3">
        <v>41288</v>
      </c>
      <c r="B1894" s="1">
        <v>2039</v>
      </c>
      <c r="C1894" s="1">
        <v>2042</v>
      </c>
      <c r="D1894" s="1">
        <v>2037</v>
      </c>
      <c r="E1894" s="1">
        <v>2038.5</v>
      </c>
      <c r="F1894" s="10">
        <f t="shared" si="294"/>
        <v>7.3637702503681624E-4</v>
      </c>
      <c r="G1894" s="1">
        <f t="shared" si="299"/>
        <v>-0.22493010011933456</v>
      </c>
      <c r="H1894" s="15">
        <f t="shared" si="295"/>
        <v>1.2288031457361459E-3</v>
      </c>
      <c r="I1894" s="10">
        <f t="shared" si="290"/>
        <v>-2.4521824423739957E-4</v>
      </c>
      <c r="J1894" s="15">
        <f t="shared" si="291"/>
        <v>9.811135638950752E-4</v>
      </c>
      <c r="K1894" s="1">
        <f t="shared" si="292"/>
        <v>-2.6531268354257483E-4</v>
      </c>
      <c r="L1894" s="15">
        <f t="shared" si="293"/>
        <v>1.2464262474376499E-3</v>
      </c>
      <c r="M1894" s="19" t="str">
        <f t="shared" si="297"/>
        <v>Compra</v>
      </c>
      <c r="N1894" s="10">
        <f t="shared" si="298"/>
        <v>9.811135638950752E-4</v>
      </c>
      <c r="O1894" s="5">
        <f t="shared" si="296"/>
        <v>0.55485853632422355</v>
      </c>
      <c r="P1894" s="5"/>
      <c r="Q1894" s="5"/>
      <c r="R1894" s="5"/>
    </row>
    <row r="1895" spans="1:18" x14ac:dyDescent="0.25">
      <c r="A1895" s="3">
        <v>41289</v>
      </c>
      <c r="B1895" s="1">
        <v>2040</v>
      </c>
      <c r="C1895" s="1">
        <v>2045</v>
      </c>
      <c r="D1895" s="1">
        <v>2039</v>
      </c>
      <c r="E1895" s="1">
        <v>2040.5</v>
      </c>
      <c r="F1895" s="10">
        <f t="shared" si="294"/>
        <v>9.811135638950752E-4</v>
      </c>
      <c r="G1895" s="1">
        <f t="shared" si="299"/>
        <v>-8.8875076207387452E-2</v>
      </c>
      <c r="H1895" s="15">
        <f t="shared" si="295"/>
        <v>7.3637702503681624E-4</v>
      </c>
      <c r="I1895" s="10">
        <f t="shared" si="290"/>
        <v>2.450980392156854E-4</v>
      </c>
      <c r="J1895" s="15">
        <f t="shared" si="291"/>
        <v>2.6954177897573484E-3</v>
      </c>
      <c r="K1895" s="1">
        <f t="shared" si="292"/>
        <v>-2.4594581288465929E-4</v>
      </c>
      <c r="L1895" s="15">
        <f t="shared" si="293"/>
        <v>2.9413636026420077E-3</v>
      </c>
      <c r="M1895" s="19" t="str">
        <f t="shared" si="297"/>
        <v>Venda</v>
      </c>
      <c r="N1895" s="10">
        <f t="shared" si="298"/>
        <v>-2.6954177897573484E-3</v>
      </c>
      <c r="O1895" s="5">
        <f t="shared" si="296"/>
        <v>0.5521631185344662</v>
      </c>
      <c r="P1895" s="5"/>
      <c r="Q1895" s="5"/>
      <c r="R1895" s="5"/>
    </row>
    <row r="1896" spans="1:18" x14ac:dyDescent="0.25">
      <c r="A1896" s="3">
        <v>41290</v>
      </c>
      <c r="B1896" s="1">
        <v>2043</v>
      </c>
      <c r="C1896" s="1">
        <v>2050</v>
      </c>
      <c r="D1896" s="1">
        <v>2040.5</v>
      </c>
      <c r="E1896" s="1">
        <v>2046</v>
      </c>
      <c r="F1896" s="10">
        <f t="shared" si="294"/>
        <v>2.6954177897573484E-3</v>
      </c>
      <c r="G1896" s="1">
        <f t="shared" si="299"/>
        <v>-0.12142292931502802</v>
      </c>
      <c r="H1896" s="15">
        <f t="shared" si="295"/>
        <v>9.811135638950752E-4</v>
      </c>
      <c r="I1896" s="10">
        <f t="shared" si="290"/>
        <v>1.468428781204123E-3</v>
      </c>
      <c r="J1896" s="15">
        <f t="shared" si="291"/>
        <v>1.7106549364613866E-3</v>
      </c>
      <c r="K1896" s="1">
        <f t="shared" si="292"/>
        <v>-2.9321676734787221E-4</v>
      </c>
      <c r="L1896" s="15">
        <f t="shared" si="293"/>
        <v>2.0038717038092587E-3</v>
      </c>
      <c r="M1896" s="19" t="str">
        <f t="shared" si="297"/>
        <v>Venda</v>
      </c>
      <c r="N1896" s="10">
        <f t="shared" si="298"/>
        <v>-1.7106549364613866E-3</v>
      </c>
      <c r="O1896" s="5">
        <f t="shared" si="296"/>
        <v>0.55045246359800482</v>
      </c>
      <c r="P1896" s="5"/>
      <c r="Q1896" s="5"/>
      <c r="R1896" s="5"/>
    </row>
    <row r="1897" spans="1:18" x14ac:dyDescent="0.25">
      <c r="A1897" s="3">
        <v>41291</v>
      </c>
      <c r="B1897" s="1">
        <v>2042.5</v>
      </c>
      <c r="C1897" s="1">
        <v>2049.5</v>
      </c>
      <c r="D1897" s="1">
        <v>2042</v>
      </c>
      <c r="E1897" s="1">
        <v>2049.5</v>
      </c>
      <c r="F1897" s="10">
        <f t="shared" si="294"/>
        <v>1.7106549364613866E-3</v>
      </c>
      <c r="G1897" s="1">
        <f t="shared" si="299"/>
        <v>3.6186281049099517E-2</v>
      </c>
      <c r="H1897" s="15">
        <f t="shared" si="295"/>
        <v>2.6954177897573484E-3</v>
      </c>
      <c r="I1897" s="10">
        <f t="shared" si="290"/>
        <v>3.4271725826193755E-3</v>
      </c>
      <c r="J1897" s="15">
        <f t="shared" si="291"/>
        <v>-2.4396194193705423E-3</v>
      </c>
      <c r="K1897" s="1">
        <f t="shared" si="292"/>
        <v>-5.0366079396376936E-4</v>
      </c>
      <c r="L1897" s="15">
        <f t="shared" si="293"/>
        <v>-1.935958625406773E-3</v>
      </c>
      <c r="M1897" s="19" t="str">
        <f t="shared" si="297"/>
        <v>Compra</v>
      </c>
      <c r="N1897" s="10">
        <f t="shared" si="298"/>
        <v>-2.4396194193705423E-3</v>
      </c>
      <c r="O1897" s="5">
        <f t="shared" si="296"/>
        <v>0.54801284417863427</v>
      </c>
      <c r="P1897" s="5"/>
      <c r="Q1897" s="5"/>
      <c r="R1897" s="5"/>
    </row>
    <row r="1898" spans="1:18" x14ac:dyDescent="0.25">
      <c r="A1898" s="3">
        <v>41292</v>
      </c>
      <c r="B1898" s="1">
        <v>2046</v>
      </c>
      <c r="C1898" s="1">
        <v>2050</v>
      </c>
      <c r="D1898" s="1">
        <v>2043.5</v>
      </c>
      <c r="E1898" s="1">
        <v>2044.5</v>
      </c>
      <c r="F1898" s="10">
        <f t="shared" si="294"/>
        <v>-2.4396194193705423E-3</v>
      </c>
      <c r="G1898" s="1">
        <f t="shared" si="299"/>
        <v>-0.29550313313931315</v>
      </c>
      <c r="H1898" s="15">
        <f t="shared" si="295"/>
        <v>1.7106549364613866E-3</v>
      </c>
      <c r="I1898" s="10">
        <f t="shared" si="290"/>
        <v>-7.3313782991202281E-4</v>
      </c>
      <c r="J1898" s="15">
        <f t="shared" si="291"/>
        <v>2.4455857177785312E-4</v>
      </c>
      <c r="K1898" s="1">
        <f t="shared" si="292"/>
        <v>-2.8970615883787854E-4</v>
      </c>
      <c r="L1898" s="15">
        <f t="shared" si="293"/>
        <v>5.3426473061573166E-4</v>
      </c>
      <c r="M1898" s="19" t="str">
        <f t="shared" si="297"/>
        <v>Compra</v>
      </c>
      <c r="N1898" s="10">
        <f t="shared" si="298"/>
        <v>2.4455857177785312E-4</v>
      </c>
      <c r="O1898" s="5">
        <f t="shared" si="296"/>
        <v>0.54825740275041213</v>
      </c>
      <c r="P1898" s="5"/>
      <c r="Q1898" s="5"/>
      <c r="R1898" s="5"/>
    </row>
    <row r="1899" spans="1:18" x14ac:dyDescent="0.25">
      <c r="A1899" s="3">
        <v>41295</v>
      </c>
      <c r="B1899" s="1">
        <v>2044</v>
      </c>
      <c r="C1899" s="1">
        <v>2047</v>
      </c>
      <c r="D1899" s="1">
        <v>2044</v>
      </c>
      <c r="E1899" s="1">
        <v>2045</v>
      </c>
      <c r="F1899" s="10">
        <f t="shared" si="294"/>
        <v>2.4455857177785312E-4</v>
      </c>
      <c r="G1899" s="1">
        <f t="shared" si="299"/>
        <v>5.7319973569885482E-2</v>
      </c>
      <c r="H1899" s="15">
        <f t="shared" si="295"/>
        <v>-2.4396194193705423E-3</v>
      </c>
      <c r="I1899" s="10">
        <f t="shared" si="290"/>
        <v>4.8923679060663972E-4</v>
      </c>
      <c r="J1899" s="15">
        <f t="shared" si="291"/>
        <v>-2.4449877750609694E-4</v>
      </c>
      <c r="K1899" s="1">
        <f t="shared" si="292"/>
        <v>1.3424445142881081E-5</v>
      </c>
      <c r="L1899" s="15">
        <f t="shared" si="293"/>
        <v>-2.5792322264897805E-4</v>
      </c>
      <c r="M1899" s="19" t="str">
        <f t="shared" si="297"/>
        <v>Compra</v>
      </c>
      <c r="N1899" s="10">
        <f t="shared" si="298"/>
        <v>-2.4449877750609694E-4</v>
      </c>
      <c r="O1899" s="5">
        <f t="shared" si="296"/>
        <v>0.54801290397290603</v>
      </c>
      <c r="P1899" s="5"/>
      <c r="Q1899" s="5"/>
      <c r="R1899" s="5"/>
    </row>
    <row r="1900" spans="1:18" x14ac:dyDescent="0.25">
      <c r="A1900" s="3">
        <v>41296</v>
      </c>
      <c r="B1900" s="1">
        <v>2043.5</v>
      </c>
      <c r="C1900" s="1">
        <v>2053.5</v>
      </c>
      <c r="D1900" s="1">
        <v>2043</v>
      </c>
      <c r="E1900" s="1">
        <v>2044.5</v>
      </c>
      <c r="F1900" s="10">
        <f t="shared" si="294"/>
        <v>-2.4449877750609694E-4</v>
      </c>
      <c r="G1900" s="1">
        <f t="shared" si="299"/>
        <v>7.7354059129189537E-2</v>
      </c>
      <c r="H1900" s="15">
        <f t="shared" si="295"/>
        <v>2.4455857177785312E-4</v>
      </c>
      <c r="I1900" s="10">
        <f t="shared" si="290"/>
        <v>4.8935649620740485E-4</v>
      </c>
      <c r="J1900" s="15">
        <f t="shared" si="291"/>
        <v>-3.1792614331132008E-3</v>
      </c>
      <c r="K1900" s="1">
        <f t="shared" si="292"/>
        <v>-2.2356497871526786E-4</v>
      </c>
      <c r="L1900" s="15">
        <f t="shared" si="293"/>
        <v>-2.9556964543979328E-3</v>
      </c>
      <c r="M1900" s="19" t="str">
        <f t="shared" si="297"/>
        <v>Compra</v>
      </c>
      <c r="N1900" s="10">
        <f t="shared" si="298"/>
        <v>-3.1792614331132008E-3</v>
      </c>
      <c r="O1900" s="5">
        <f t="shared" si="296"/>
        <v>0.54483364253979283</v>
      </c>
      <c r="P1900" s="5"/>
      <c r="Q1900" s="5"/>
      <c r="R1900" s="5"/>
    </row>
    <row r="1901" spans="1:18" x14ac:dyDescent="0.25">
      <c r="A1901" s="3">
        <v>41297</v>
      </c>
      <c r="B1901" s="1">
        <v>2044.5</v>
      </c>
      <c r="C1901" s="1">
        <v>2047</v>
      </c>
      <c r="D1901" s="1">
        <v>2037.5</v>
      </c>
      <c r="E1901" s="1">
        <v>2038</v>
      </c>
      <c r="F1901" s="10">
        <f t="shared" si="294"/>
        <v>-3.1792614331132008E-3</v>
      </c>
      <c r="G1901" s="1">
        <f t="shared" si="299"/>
        <v>0.13528998597008718</v>
      </c>
      <c r="H1901" s="15">
        <f t="shared" si="295"/>
        <v>-2.4449877750609694E-4</v>
      </c>
      <c r="I1901" s="10">
        <f t="shared" si="290"/>
        <v>-3.1792614331132008E-3</v>
      </c>
      <c r="J1901" s="15">
        <f t="shared" si="291"/>
        <v>-1.7173699705593792E-3</v>
      </c>
      <c r="K1901" s="1">
        <f t="shared" si="292"/>
        <v>-9.9688452732073942E-5</v>
      </c>
      <c r="L1901" s="15">
        <f t="shared" si="293"/>
        <v>-1.6176815178273053E-3</v>
      </c>
      <c r="M1901" s="19" t="str">
        <f t="shared" si="297"/>
        <v>Compra</v>
      </c>
      <c r="N1901" s="10">
        <f t="shared" si="298"/>
        <v>-1.7173699705593792E-3</v>
      </c>
      <c r="O1901" s="5">
        <f t="shared" si="296"/>
        <v>0.54311627256923345</v>
      </c>
      <c r="P1901" s="5"/>
      <c r="Q1901" s="5"/>
      <c r="R1901" s="5"/>
    </row>
    <row r="1902" spans="1:18" x14ac:dyDescent="0.25">
      <c r="A1902" s="3">
        <v>41298</v>
      </c>
      <c r="B1902" s="1">
        <v>2037</v>
      </c>
      <c r="C1902" s="1">
        <v>2039</v>
      </c>
      <c r="D1902" s="1">
        <v>2030</v>
      </c>
      <c r="E1902" s="1">
        <v>2034.5</v>
      </c>
      <c r="F1902" s="10">
        <f t="shared" si="294"/>
        <v>-1.7173699705593792E-3</v>
      </c>
      <c r="G1902" s="1">
        <f t="shared" si="299"/>
        <v>-0.26956512774437241</v>
      </c>
      <c r="H1902" s="15">
        <f t="shared" si="295"/>
        <v>-3.1792614331132008E-3</v>
      </c>
      <c r="I1902" s="10">
        <f t="shared" si="290"/>
        <v>-1.2272950417280271E-3</v>
      </c>
      <c r="J1902" s="15">
        <f t="shared" si="291"/>
        <v>-1.8923568444335181E-2</v>
      </c>
      <c r="K1902" s="1">
        <f t="shared" si="292"/>
        <v>1.4802000107516221E-4</v>
      </c>
      <c r="L1902" s="15">
        <f t="shared" si="293"/>
        <v>-1.9071588445410344E-2</v>
      </c>
      <c r="M1902" s="19" t="str">
        <f t="shared" si="297"/>
        <v>Compra</v>
      </c>
      <c r="N1902" s="10">
        <f t="shared" si="298"/>
        <v>-1.8923568444335181E-2</v>
      </c>
      <c r="O1902" s="5">
        <f t="shared" si="296"/>
        <v>0.52419270412489827</v>
      </c>
      <c r="P1902" s="5"/>
      <c r="Q1902" s="5"/>
      <c r="R1902" s="5"/>
    </row>
    <row r="1903" spans="1:18" x14ac:dyDescent="0.25">
      <c r="A1903" s="3">
        <v>41302</v>
      </c>
      <c r="B1903" s="1">
        <v>2031.5</v>
      </c>
      <c r="C1903" s="1">
        <v>2037</v>
      </c>
      <c r="D1903" s="1">
        <v>1995.5</v>
      </c>
      <c r="E1903" s="1">
        <v>1996</v>
      </c>
      <c r="F1903" s="10">
        <f t="shared" si="294"/>
        <v>-1.8923568444335181E-2</v>
      </c>
      <c r="G1903" s="1">
        <f t="shared" si="299"/>
        <v>0.37418078329479443</v>
      </c>
      <c r="H1903" s="15">
        <f t="shared" si="295"/>
        <v>-1.7173699705593792E-3</v>
      </c>
      <c r="I1903" s="10">
        <f t="shared" si="290"/>
        <v>-1.7474772335712485E-2</v>
      </c>
      <c r="J1903" s="15">
        <f t="shared" si="291"/>
        <v>-6.0120240480961984E-3</v>
      </c>
      <c r="K1903" s="1">
        <f t="shared" si="292"/>
        <v>3.4391435034151027E-4</v>
      </c>
      <c r="L1903" s="15">
        <f t="shared" si="293"/>
        <v>-6.3559383984377084E-3</v>
      </c>
      <c r="M1903" s="19" t="str">
        <f t="shared" si="297"/>
        <v>Compra</v>
      </c>
      <c r="N1903" s="10">
        <f t="shared" si="298"/>
        <v>-6.0120240480961984E-3</v>
      </c>
      <c r="O1903" s="5">
        <f t="shared" si="296"/>
        <v>0.51818068007680207</v>
      </c>
      <c r="P1903" s="5"/>
      <c r="Q1903" s="5"/>
      <c r="R1903" s="5"/>
    </row>
    <row r="1904" spans="1:18" x14ac:dyDescent="0.25">
      <c r="A1904" s="3">
        <v>41303</v>
      </c>
      <c r="B1904" s="1">
        <v>1999</v>
      </c>
      <c r="C1904" s="1">
        <v>1999</v>
      </c>
      <c r="D1904" s="1">
        <v>1983.5</v>
      </c>
      <c r="E1904" s="1">
        <v>1984</v>
      </c>
      <c r="F1904" s="10">
        <f t="shared" si="294"/>
        <v>-6.0120240480961984E-3</v>
      </c>
      <c r="G1904" s="1">
        <f t="shared" si="299"/>
        <v>3.5527261255222875E-2</v>
      </c>
      <c r="H1904" s="15">
        <f t="shared" si="295"/>
        <v>-1.8923568444335181E-2</v>
      </c>
      <c r="I1904" s="10">
        <f t="shared" si="290"/>
        <v>-7.5037518759379918E-3</v>
      </c>
      <c r="J1904" s="15">
        <f t="shared" si="291"/>
        <v>2.520161290322509E-3</v>
      </c>
      <c r="K1904" s="1">
        <f t="shared" si="292"/>
        <v>1.64758149405225E-3</v>
      </c>
      <c r="L1904" s="15">
        <f t="shared" si="293"/>
        <v>8.7257979627025899E-4</v>
      </c>
      <c r="M1904" s="19" t="str">
        <f t="shared" si="297"/>
        <v>Compra</v>
      </c>
      <c r="N1904" s="10">
        <f t="shared" si="298"/>
        <v>2.520161290322509E-3</v>
      </c>
      <c r="O1904" s="5">
        <f t="shared" si="296"/>
        <v>0.52070084136712458</v>
      </c>
      <c r="P1904" s="5"/>
      <c r="Q1904" s="5"/>
      <c r="R1904" s="5"/>
    </row>
    <row r="1905" spans="1:18" x14ac:dyDescent="0.25">
      <c r="A1905" s="3">
        <v>41304</v>
      </c>
      <c r="B1905" s="1">
        <v>1984.5</v>
      </c>
      <c r="C1905" s="1">
        <v>2000.5</v>
      </c>
      <c r="D1905" s="1">
        <v>1982.5</v>
      </c>
      <c r="E1905" s="1">
        <v>1989</v>
      </c>
      <c r="F1905" s="10">
        <f t="shared" si="294"/>
        <v>2.520161290322509E-3</v>
      </c>
      <c r="G1905" s="1">
        <f t="shared" si="299"/>
        <v>-0.1189614160072274</v>
      </c>
      <c r="H1905" s="15">
        <f t="shared" si="295"/>
        <v>-6.0120240480961984E-3</v>
      </c>
      <c r="I1905" s="10">
        <f t="shared" si="290"/>
        <v>2.2675736961450532E-3</v>
      </c>
      <c r="J1905" s="15">
        <f t="shared" si="291"/>
        <v>5.027652086475598E-3</v>
      </c>
      <c r="K1905" s="1">
        <f t="shared" si="292"/>
        <v>3.0050016747279045E-4</v>
      </c>
      <c r="L1905" s="15">
        <f t="shared" si="293"/>
        <v>4.7271519190028076E-3</v>
      </c>
      <c r="M1905" s="19" t="str">
        <f t="shared" si="297"/>
        <v>Compra</v>
      </c>
      <c r="N1905" s="10">
        <f t="shared" si="298"/>
        <v>5.027652086475598E-3</v>
      </c>
      <c r="O1905" s="5">
        <f t="shared" si="296"/>
        <v>0.52572849345360018</v>
      </c>
      <c r="P1905" s="5"/>
      <c r="Q1905" s="5"/>
      <c r="R1905" s="5"/>
    </row>
    <row r="1906" spans="1:18" x14ac:dyDescent="0.25">
      <c r="A1906" s="3">
        <v>41305</v>
      </c>
      <c r="B1906" s="1">
        <v>1993</v>
      </c>
      <c r="C1906" s="1">
        <v>2000</v>
      </c>
      <c r="D1906" s="1">
        <v>1990.5</v>
      </c>
      <c r="E1906" s="1">
        <v>1999</v>
      </c>
      <c r="F1906" s="10">
        <f t="shared" si="294"/>
        <v>5.027652086475598E-3</v>
      </c>
      <c r="G1906" s="1">
        <f t="shared" si="299"/>
        <v>0.16972682656244115</v>
      </c>
      <c r="H1906" s="15">
        <f t="shared" si="295"/>
        <v>2.520161290322509E-3</v>
      </c>
      <c r="I1906" s="10">
        <f t="shared" si="290"/>
        <v>3.0105368790767084E-3</v>
      </c>
      <c r="J1906" s="15">
        <f t="shared" si="291"/>
        <v>-1.5007503751875984E-3</v>
      </c>
      <c r="K1906" s="1">
        <f t="shared" si="292"/>
        <v>-4.905362535739165E-4</v>
      </c>
      <c r="L1906" s="15">
        <f t="shared" si="293"/>
        <v>-1.010214121613682E-3</v>
      </c>
      <c r="M1906" s="19" t="str">
        <f t="shared" si="297"/>
        <v>Venda</v>
      </c>
      <c r="N1906" s="10">
        <f t="shared" si="298"/>
        <v>1.5007503751875984E-3</v>
      </c>
      <c r="O1906" s="5">
        <f t="shared" si="296"/>
        <v>0.52722924382878777</v>
      </c>
      <c r="P1906" s="5"/>
      <c r="Q1906" s="5"/>
      <c r="R1906" s="5"/>
    </row>
    <row r="1907" spans="1:18" x14ac:dyDescent="0.25">
      <c r="A1907" s="3">
        <v>41306</v>
      </c>
      <c r="B1907" s="1">
        <v>1997</v>
      </c>
      <c r="C1907" s="1">
        <v>1999</v>
      </c>
      <c r="D1907" s="1">
        <v>1986</v>
      </c>
      <c r="E1907" s="1">
        <v>1996</v>
      </c>
      <c r="F1907" s="10">
        <f t="shared" si="294"/>
        <v>-1.5007503751875984E-3</v>
      </c>
      <c r="G1907" s="1">
        <f t="shared" si="299"/>
        <v>0.18005627911788508</v>
      </c>
      <c r="H1907" s="15">
        <f t="shared" si="295"/>
        <v>5.027652086475598E-3</v>
      </c>
      <c r="I1907" s="10">
        <f t="shared" si="290"/>
        <v>-5.0075112669001332E-4</v>
      </c>
      <c r="J1907" s="15">
        <f t="shared" si="291"/>
        <v>2.5050100200401104E-3</v>
      </c>
      <c r="K1907" s="1">
        <f t="shared" si="292"/>
        <v>-6.2862304284129586E-4</v>
      </c>
      <c r="L1907" s="15">
        <f t="shared" si="293"/>
        <v>3.1336330628814061E-3</v>
      </c>
      <c r="M1907" s="19" t="str">
        <f t="shared" si="297"/>
        <v>Compra</v>
      </c>
      <c r="N1907" s="10">
        <f t="shared" si="298"/>
        <v>2.5050100200401104E-3</v>
      </c>
      <c r="O1907" s="5">
        <f t="shared" si="296"/>
        <v>0.52973425384882789</v>
      </c>
      <c r="P1907" s="5"/>
      <c r="Q1907" s="5"/>
      <c r="R1907" s="5"/>
    </row>
    <row r="1908" spans="1:18" x14ac:dyDescent="0.25">
      <c r="A1908" s="3">
        <v>41309</v>
      </c>
      <c r="B1908" s="1">
        <v>1996.5</v>
      </c>
      <c r="C1908" s="1">
        <v>2003.5</v>
      </c>
      <c r="D1908" s="1">
        <v>1991.5</v>
      </c>
      <c r="E1908" s="1">
        <v>2001</v>
      </c>
      <c r="F1908" s="10">
        <f t="shared" si="294"/>
        <v>2.5050100200401104E-3</v>
      </c>
      <c r="G1908" s="1">
        <f t="shared" si="299"/>
        <v>0.30714096070586849</v>
      </c>
      <c r="H1908" s="15">
        <f t="shared" si="295"/>
        <v>-1.5007503751875984E-3</v>
      </c>
      <c r="I1908" s="10">
        <f t="shared" si="290"/>
        <v>2.2539444027047661E-3</v>
      </c>
      <c r="J1908" s="15">
        <f t="shared" si="291"/>
        <v>-5.4972513743128948E-3</v>
      </c>
      <c r="K1908" s="1">
        <f t="shared" si="292"/>
        <v>-1.3281978274395912E-4</v>
      </c>
      <c r="L1908" s="15">
        <f t="shared" si="293"/>
        <v>-5.3644315915689356E-3</v>
      </c>
      <c r="M1908" s="19" t="str">
        <f t="shared" si="297"/>
        <v>Venda</v>
      </c>
      <c r="N1908" s="10">
        <f t="shared" si="298"/>
        <v>5.4972513743128948E-3</v>
      </c>
      <c r="O1908" s="5">
        <f t="shared" si="296"/>
        <v>0.53523150522314078</v>
      </c>
      <c r="P1908" s="5"/>
      <c r="Q1908" s="5"/>
      <c r="R1908" s="5"/>
    </row>
    <row r="1909" spans="1:18" x14ac:dyDescent="0.25">
      <c r="A1909" s="3">
        <v>41310</v>
      </c>
      <c r="B1909" s="1">
        <v>1999.5</v>
      </c>
      <c r="C1909" s="1">
        <v>2000</v>
      </c>
      <c r="D1909" s="1">
        <v>1988.5</v>
      </c>
      <c r="E1909" s="1">
        <v>1990</v>
      </c>
      <c r="F1909" s="10">
        <f t="shared" si="294"/>
        <v>-5.4972513743128948E-3</v>
      </c>
      <c r="G1909" s="1">
        <f t="shared" si="299"/>
        <v>-0.38805511094765294</v>
      </c>
      <c r="H1909" s="15">
        <f t="shared" si="295"/>
        <v>2.5050100200401104E-3</v>
      </c>
      <c r="I1909" s="10">
        <f t="shared" si="290"/>
        <v>-4.7511877969492744E-3</v>
      </c>
      <c r="J1909" s="15">
        <f t="shared" si="291"/>
        <v>3.5175879396984744E-3</v>
      </c>
      <c r="K1909" s="1">
        <f t="shared" si="292"/>
        <v>-2.5651346458577153E-4</v>
      </c>
      <c r="L1909" s="15">
        <f t="shared" si="293"/>
        <v>3.774101404284246E-3</v>
      </c>
      <c r="M1909" s="19" t="str">
        <f t="shared" si="297"/>
        <v>Compra</v>
      </c>
      <c r="N1909" s="10">
        <f t="shared" si="298"/>
        <v>3.5175879396984744E-3</v>
      </c>
      <c r="O1909" s="5">
        <f t="shared" si="296"/>
        <v>0.53874909316283925</v>
      </c>
      <c r="P1909" s="5"/>
      <c r="Q1909" s="5"/>
      <c r="R1909" s="5"/>
    </row>
    <row r="1910" spans="1:18" x14ac:dyDescent="0.25">
      <c r="A1910" s="3">
        <v>41311</v>
      </c>
      <c r="B1910" s="1">
        <v>1993</v>
      </c>
      <c r="C1910" s="1">
        <v>1997</v>
      </c>
      <c r="D1910" s="1">
        <v>1990.5</v>
      </c>
      <c r="E1910" s="1">
        <v>1997</v>
      </c>
      <c r="F1910" s="10">
        <f t="shared" si="294"/>
        <v>3.5175879396984744E-3</v>
      </c>
      <c r="G1910" s="1">
        <f t="shared" si="299"/>
        <v>-0.49946080127073667</v>
      </c>
      <c r="H1910" s="15">
        <f t="shared" si="295"/>
        <v>-5.4972513743128948E-3</v>
      </c>
      <c r="I1910" s="10">
        <f t="shared" si="290"/>
        <v>2.007024586051287E-3</v>
      </c>
      <c r="J1910" s="15">
        <f t="shared" si="291"/>
        <v>-1.2769153730595839E-2</v>
      </c>
      <c r="K1910" s="1">
        <f t="shared" si="292"/>
        <v>2.9578649630671928E-4</v>
      </c>
      <c r="L1910" s="15">
        <f t="shared" si="293"/>
        <v>-1.3064940226902558E-2</v>
      </c>
      <c r="M1910" s="19" t="str">
        <f t="shared" si="297"/>
        <v>Compra</v>
      </c>
      <c r="N1910" s="10">
        <f t="shared" si="298"/>
        <v>-1.2769153730595839E-2</v>
      </c>
      <c r="O1910" s="5">
        <f t="shared" si="296"/>
        <v>0.52597993943224342</v>
      </c>
      <c r="P1910" s="5"/>
      <c r="Q1910" s="5"/>
      <c r="R1910" s="5"/>
    </row>
    <row r="1911" spans="1:18" x14ac:dyDescent="0.25">
      <c r="A1911" s="3">
        <v>41312</v>
      </c>
      <c r="B1911" s="1">
        <v>1994</v>
      </c>
      <c r="C1911" s="1">
        <v>1994</v>
      </c>
      <c r="D1911" s="1">
        <v>1965.5</v>
      </c>
      <c r="E1911" s="1">
        <v>1971.5</v>
      </c>
      <c r="F1911" s="10">
        <f t="shared" si="294"/>
        <v>-1.2769153730595839E-2</v>
      </c>
      <c r="G1911" s="1">
        <f t="shared" si="299"/>
        <v>-1.0694270045206387</v>
      </c>
      <c r="H1911" s="15">
        <f t="shared" si="295"/>
        <v>3.5175879396984744E-3</v>
      </c>
      <c r="I1911" s="10">
        <f t="shared" si="290"/>
        <v>-1.1283851554663937E-2</v>
      </c>
      <c r="J1911" s="15">
        <f t="shared" si="291"/>
        <v>2.7897539944203853E-3</v>
      </c>
      <c r="K1911" s="1">
        <f t="shared" si="292"/>
        <v>-1.3030214985222747E-4</v>
      </c>
      <c r="L1911" s="15">
        <f t="shared" si="293"/>
        <v>2.9200561442726128E-3</v>
      </c>
      <c r="M1911" s="19" t="str">
        <f t="shared" si="297"/>
        <v>Compra</v>
      </c>
      <c r="N1911" s="10">
        <f t="shared" si="298"/>
        <v>2.7897539944203853E-3</v>
      </c>
      <c r="O1911" s="5">
        <f t="shared" si="296"/>
        <v>0.5287696934266638</v>
      </c>
      <c r="P1911" s="5"/>
      <c r="Q1911" s="5"/>
      <c r="R1911" s="5"/>
    </row>
    <row r="1912" spans="1:18" x14ac:dyDescent="0.25">
      <c r="A1912" s="3">
        <v>41313</v>
      </c>
      <c r="B1912" s="1">
        <v>1957</v>
      </c>
      <c r="C1912" s="1">
        <v>1984</v>
      </c>
      <c r="D1912" s="1">
        <v>1957</v>
      </c>
      <c r="E1912" s="1">
        <v>1977</v>
      </c>
      <c r="F1912" s="10">
        <f t="shared" si="294"/>
        <v>2.7897539944203853E-3</v>
      </c>
      <c r="G1912" s="1">
        <f t="shared" si="299"/>
        <v>-0.81294587218507031</v>
      </c>
      <c r="H1912" s="15">
        <f t="shared" si="295"/>
        <v>-1.2769153730595839E-2</v>
      </c>
      <c r="I1912" s="10">
        <f t="shared" si="290"/>
        <v>1.0219724067450198E-2</v>
      </c>
      <c r="J1912" s="15">
        <f t="shared" si="291"/>
        <v>-3.5407182599899167E-3</v>
      </c>
      <c r="K1912" s="1">
        <f t="shared" si="292"/>
        <v>7.6809867062912866E-4</v>
      </c>
      <c r="L1912" s="15">
        <f t="shared" si="293"/>
        <v>-4.3088169306190454E-3</v>
      </c>
      <c r="M1912" s="19" t="str">
        <f t="shared" si="297"/>
        <v>Compra</v>
      </c>
      <c r="N1912" s="10">
        <f t="shared" si="298"/>
        <v>-3.5407182599899167E-3</v>
      </c>
      <c r="O1912" s="5">
        <f t="shared" si="296"/>
        <v>0.52522897516667388</v>
      </c>
      <c r="P1912" s="5"/>
      <c r="Q1912" s="5"/>
      <c r="R1912" s="5"/>
    </row>
    <row r="1913" spans="1:18" x14ac:dyDescent="0.25">
      <c r="A1913" s="3">
        <v>41318</v>
      </c>
      <c r="B1913" s="1">
        <v>1972</v>
      </c>
      <c r="C1913" s="1">
        <v>1973</v>
      </c>
      <c r="D1913" s="1">
        <v>1968.5</v>
      </c>
      <c r="E1913" s="1">
        <v>1970</v>
      </c>
      <c r="F1913" s="10">
        <f t="shared" si="294"/>
        <v>-3.5407182599899167E-3</v>
      </c>
      <c r="G1913" s="1">
        <f t="shared" si="299"/>
        <v>-0.75724479277557688</v>
      </c>
      <c r="H1913" s="15">
        <f t="shared" si="295"/>
        <v>2.7897539944203853E-3</v>
      </c>
      <c r="I1913" s="10">
        <f t="shared" si="290"/>
        <v>-1.0141987829614951E-3</v>
      </c>
      <c r="J1913" s="15">
        <f t="shared" si="291"/>
        <v>-4.822335025380764E-3</v>
      </c>
      <c r="K1913" s="1">
        <f t="shared" si="292"/>
        <v>-3.3606681481332759E-4</v>
      </c>
      <c r="L1913" s="15">
        <f t="shared" si="293"/>
        <v>-4.4862682105674366E-3</v>
      </c>
      <c r="M1913" s="19" t="str">
        <f t="shared" si="297"/>
        <v>Compra</v>
      </c>
      <c r="N1913" s="10">
        <f t="shared" si="298"/>
        <v>-4.822335025380764E-3</v>
      </c>
      <c r="O1913" s="5">
        <f t="shared" si="296"/>
        <v>0.52040664014129312</v>
      </c>
      <c r="P1913" s="5"/>
      <c r="Q1913" s="5"/>
      <c r="R1913" s="5"/>
    </row>
    <row r="1914" spans="1:18" x14ac:dyDescent="0.25">
      <c r="A1914" s="3">
        <v>41319</v>
      </c>
      <c r="B1914" s="1">
        <v>1972</v>
      </c>
      <c r="C1914" s="1">
        <v>1973.5</v>
      </c>
      <c r="D1914" s="1">
        <v>1960.5</v>
      </c>
      <c r="E1914" s="1">
        <v>1960.5</v>
      </c>
      <c r="F1914" s="10">
        <f t="shared" si="294"/>
        <v>-4.822335025380764E-3</v>
      </c>
      <c r="G1914" s="1">
        <f t="shared" si="299"/>
        <v>-0.77922560677675934</v>
      </c>
      <c r="H1914" s="15">
        <f t="shared" si="295"/>
        <v>-3.5407182599899167E-3</v>
      </c>
      <c r="I1914" s="10">
        <f t="shared" si="290"/>
        <v>-5.8316430020284304E-3</v>
      </c>
      <c r="J1914" s="15">
        <f t="shared" si="291"/>
        <v>4.8457026268808878E-3</v>
      </c>
      <c r="K1914" s="1">
        <f t="shared" si="292"/>
        <v>3.3382698992372639E-4</v>
      </c>
      <c r="L1914" s="15">
        <f t="shared" si="293"/>
        <v>4.5118756369571618E-3</v>
      </c>
      <c r="M1914" s="19" t="str">
        <f t="shared" si="297"/>
        <v>Compra</v>
      </c>
      <c r="N1914" s="10">
        <f t="shared" si="298"/>
        <v>4.8457026268808878E-3</v>
      </c>
      <c r="O1914" s="5">
        <f t="shared" si="296"/>
        <v>0.52525234276817401</v>
      </c>
      <c r="P1914" s="5"/>
      <c r="Q1914" s="5"/>
      <c r="R1914" s="5"/>
    </row>
    <row r="1915" spans="1:18" x14ac:dyDescent="0.25">
      <c r="A1915" s="3">
        <v>41320</v>
      </c>
      <c r="B1915" s="1">
        <v>1960.5</v>
      </c>
      <c r="C1915" s="1">
        <v>1976.5</v>
      </c>
      <c r="D1915" s="1">
        <v>1952.5</v>
      </c>
      <c r="E1915" s="1">
        <v>1970</v>
      </c>
      <c r="F1915" s="10">
        <f t="shared" si="294"/>
        <v>4.8457026268808878E-3</v>
      </c>
      <c r="G1915" s="1">
        <f t="shared" si="299"/>
        <v>-0.78110616013568313</v>
      </c>
      <c r="H1915" s="15">
        <f t="shared" si="295"/>
        <v>-4.822335025380764E-3</v>
      </c>
      <c r="I1915" s="10">
        <f t="shared" si="290"/>
        <v>4.8457026268808878E-3</v>
      </c>
      <c r="J1915" s="15">
        <f t="shared" si="291"/>
        <v>-2.7918781725888575E-3</v>
      </c>
      <c r="K1915" s="1">
        <f t="shared" si="292"/>
        <v>1.9528137044935053E-4</v>
      </c>
      <c r="L1915" s="15">
        <f t="shared" si="293"/>
        <v>-2.9871595430382082E-3</v>
      </c>
      <c r="M1915" s="19" t="str">
        <f t="shared" si="297"/>
        <v>Compra</v>
      </c>
      <c r="N1915" s="10">
        <f t="shared" si="298"/>
        <v>-2.7918781725888575E-3</v>
      </c>
      <c r="O1915" s="5">
        <f t="shared" si="296"/>
        <v>0.52246046459558515</v>
      </c>
      <c r="P1915" s="5"/>
      <c r="Q1915" s="5"/>
      <c r="R1915" s="5"/>
    </row>
    <row r="1916" spans="1:18" x14ac:dyDescent="0.25">
      <c r="A1916" s="3">
        <v>41323</v>
      </c>
      <c r="B1916" s="1">
        <v>1970</v>
      </c>
      <c r="C1916" s="1">
        <v>1973</v>
      </c>
      <c r="D1916" s="1">
        <v>1963</v>
      </c>
      <c r="E1916" s="1">
        <v>1964.5</v>
      </c>
      <c r="F1916" s="10">
        <f t="shared" si="294"/>
        <v>-2.7918781725888575E-3</v>
      </c>
      <c r="G1916" s="1">
        <f t="shared" si="299"/>
        <v>-0.38633224067602367</v>
      </c>
      <c r="H1916" s="15">
        <f t="shared" si="295"/>
        <v>4.8457026268808878E-3</v>
      </c>
      <c r="I1916" s="10">
        <f t="shared" si="290"/>
        <v>-2.7918781725888575E-3</v>
      </c>
      <c r="J1916" s="15">
        <f t="shared" si="291"/>
        <v>-3.8177653346908036E-3</v>
      </c>
      <c r="K1916" s="1">
        <f t="shared" si="292"/>
        <v>-5.0781590690926655E-4</v>
      </c>
      <c r="L1916" s="15">
        <f t="shared" si="293"/>
        <v>-3.3099494277815372E-3</v>
      </c>
      <c r="M1916" s="19" t="str">
        <f t="shared" si="297"/>
        <v>Compra</v>
      </c>
      <c r="N1916" s="10">
        <f t="shared" si="298"/>
        <v>-3.8177653346908036E-3</v>
      </c>
      <c r="O1916" s="5">
        <f t="shared" si="296"/>
        <v>0.51864269926089435</v>
      </c>
      <c r="P1916" s="5"/>
      <c r="Q1916" s="5"/>
      <c r="R1916" s="5"/>
    </row>
    <row r="1917" spans="1:18" x14ac:dyDescent="0.25">
      <c r="A1917" s="3">
        <v>41324</v>
      </c>
      <c r="B1917" s="1">
        <v>1967.5</v>
      </c>
      <c r="C1917" s="1">
        <v>1967.5</v>
      </c>
      <c r="D1917" s="1">
        <v>1956.5</v>
      </c>
      <c r="E1917" s="1">
        <v>1957</v>
      </c>
      <c r="F1917" s="10">
        <f t="shared" si="294"/>
        <v>-3.8177653346908036E-3</v>
      </c>
      <c r="G1917" s="1">
        <f t="shared" si="299"/>
        <v>-0.36158837802960059</v>
      </c>
      <c r="H1917" s="15">
        <f t="shared" si="295"/>
        <v>-2.7918781725888575E-3</v>
      </c>
      <c r="I1917" s="10">
        <f t="shared" si="290"/>
        <v>-5.3367217280813062E-3</v>
      </c>
      <c r="J1917" s="15">
        <f t="shared" si="291"/>
        <v>4.3433827286663007E-3</v>
      </c>
      <c r="K1917" s="1">
        <f t="shared" si="292"/>
        <v>2.1897129419651268E-4</v>
      </c>
      <c r="L1917" s="15">
        <f t="shared" si="293"/>
        <v>4.124411434469788E-3</v>
      </c>
      <c r="M1917" s="19" t="str">
        <f t="shared" si="297"/>
        <v>Compra</v>
      </c>
      <c r="N1917" s="10">
        <f t="shared" si="298"/>
        <v>4.3433827286663007E-3</v>
      </c>
      <c r="O1917" s="5">
        <f t="shared" si="296"/>
        <v>0.52298608198956065</v>
      </c>
      <c r="P1917" s="5"/>
      <c r="Q1917" s="5"/>
      <c r="R1917" s="5"/>
    </row>
    <row r="1918" spans="1:18" x14ac:dyDescent="0.25">
      <c r="A1918" s="3">
        <v>41325</v>
      </c>
      <c r="B1918" s="1">
        <v>1958.5</v>
      </c>
      <c r="C1918" s="1">
        <v>1969</v>
      </c>
      <c r="D1918" s="1">
        <v>1955.5</v>
      </c>
      <c r="E1918" s="1">
        <v>1965.5</v>
      </c>
      <c r="F1918" s="10">
        <f t="shared" si="294"/>
        <v>4.3433827286663007E-3</v>
      </c>
      <c r="G1918" s="1">
        <f t="shared" si="299"/>
        <v>-0.49545473076685131</v>
      </c>
      <c r="H1918" s="15">
        <f t="shared" si="295"/>
        <v>-3.8177653346908036E-3</v>
      </c>
      <c r="I1918" s="10">
        <f t="shared" si="290"/>
        <v>3.5741639009445603E-3</v>
      </c>
      <c r="J1918" s="15">
        <f t="shared" si="291"/>
        <v>4.5789875349784293E-3</v>
      </c>
      <c r="K1918" s="1">
        <f t="shared" si="292"/>
        <v>1.1143140691816924E-4</v>
      </c>
      <c r="L1918" s="15">
        <f t="shared" si="293"/>
        <v>4.4675561280602596E-3</v>
      </c>
      <c r="M1918" s="19" t="str">
        <f t="shared" si="297"/>
        <v>Compra</v>
      </c>
      <c r="N1918" s="10">
        <f t="shared" si="298"/>
        <v>4.5789875349784293E-3</v>
      </c>
      <c r="O1918" s="5">
        <f t="shared" si="296"/>
        <v>0.52756506952453908</v>
      </c>
      <c r="P1918" s="5"/>
      <c r="Q1918" s="5"/>
      <c r="R1918" s="5"/>
    </row>
    <row r="1919" spans="1:18" x14ac:dyDescent="0.25">
      <c r="A1919" s="3">
        <v>41326</v>
      </c>
      <c r="B1919" s="1">
        <v>1969</v>
      </c>
      <c r="C1919" s="1">
        <v>1981</v>
      </c>
      <c r="D1919" s="1">
        <v>1966.5</v>
      </c>
      <c r="E1919" s="1">
        <v>1974.5</v>
      </c>
      <c r="F1919" s="10">
        <f t="shared" si="294"/>
        <v>4.5789875349784293E-3</v>
      </c>
      <c r="G1919" s="1">
        <f t="shared" si="299"/>
        <v>-0.22676004338556727</v>
      </c>
      <c r="H1919" s="15">
        <f t="shared" si="295"/>
        <v>4.3433827286663007E-3</v>
      </c>
      <c r="I1919" s="10">
        <f t="shared" si="290"/>
        <v>2.7932960893854997E-3</v>
      </c>
      <c r="J1919" s="15">
        <f t="shared" si="291"/>
        <v>-5.0645733096987833E-4</v>
      </c>
      <c r="K1919" s="1">
        <f t="shared" si="292"/>
        <v>-6.0947209665958453E-4</v>
      </c>
      <c r="L1919" s="15">
        <f t="shared" si="293"/>
        <v>1.0301476568970621E-4</v>
      </c>
      <c r="M1919" s="19" t="str">
        <f t="shared" si="297"/>
        <v>Venda</v>
      </c>
      <c r="N1919" s="10">
        <f t="shared" si="298"/>
        <v>5.0645733096987833E-4</v>
      </c>
      <c r="O1919" s="5">
        <f t="shared" si="296"/>
        <v>0.52807152685550895</v>
      </c>
      <c r="P1919" s="5"/>
      <c r="Q1919" s="5"/>
      <c r="R1919" s="5"/>
    </row>
    <row r="1920" spans="1:18" x14ac:dyDescent="0.25">
      <c r="A1920" s="3">
        <v>41327</v>
      </c>
      <c r="B1920" s="1">
        <v>1967</v>
      </c>
      <c r="C1920" s="1">
        <v>1976</v>
      </c>
      <c r="D1920" s="1">
        <v>1965.5</v>
      </c>
      <c r="E1920" s="1">
        <v>1973.5</v>
      </c>
      <c r="F1920" s="10">
        <f t="shared" si="294"/>
        <v>-5.0645733096987833E-4</v>
      </c>
      <c r="G1920" s="1">
        <f t="shared" si="299"/>
        <v>-5.9239269544127234E-2</v>
      </c>
      <c r="H1920" s="15">
        <f t="shared" si="295"/>
        <v>4.5789875349784293E-3</v>
      </c>
      <c r="I1920" s="10">
        <f t="shared" si="290"/>
        <v>3.3045246568377262E-3</v>
      </c>
      <c r="J1920" s="15">
        <f t="shared" si="291"/>
        <v>5.827210539650407E-3</v>
      </c>
      <c r="K1920" s="1">
        <f t="shared" si="292"/>
        <v>-6.5721905318074205E-4</v>
      </c>
      <c r="L1920" s="15">
        <f t="shared" si="293"/>
        <v>6.4844295928311486E-3</v>
      </c>
      <c r="M1920" s="19" t="str">
        <f t="shared" si="297"/>
        <v>Compra</v>
      </c>
      <c r="N1920" s="10">
        <f t="shared" si="298"/>
        <v>5.827210539650407E-3</v>
      </c>
      <c r="O1920" s="5">
        <f t="shared" si="296"/>
        <v>0.53389873739515936</v>
      </c>
      <c r="P1920" s="5"/>
      <c r="Q1920" s="5"/>
      <c r="R1920" s="5"/>
    </row>
    <row r="1921" spans="1:18" x14ac:dyDescent="0.25">
      <c r="A1921" s="3">
        <v>41330</v>
      </c>
      <c r="B1921" s="1">
        <v>1971</v>
      </c>
      <c r="C1921" s="1">
        <v>1986</v>
      </c>
      <c r="D1921" s="1">
        <v>1965</v>
      </c>
      <c r="E1921" s="1">
        <v>1985</v>
      </c>
      <c r="F1921" s="10">
        <f t="shared" si="294"/>
        <v>5.827210539650407E-3</v>
      </c>
      <c r="G1921" s="1">
        <f t="shared" si="299"/>
        <v>7.9741758953911057E-2</v>
      </c>
      <c r="H1921" s="15">
        <f t="shared" si="295"/>
        <v>-5.0645733096987833E-4</v>
      </c>
      <c r="I1921" s="10">
        <f t="shared" si="290"/>
        <v>7.102993404363378E-3</v>
      </c>
      <c r="J1921" s="15">
        <f t="shared" si="291"/>
        <v>-1.007556675063026E-3</v>
      </c>
      <c r="K1921" s="1">
        <f t="shared" si="292"/>
        <v>-3.134537270347526E-4</v>
      </c>
      <c r="L1921" s="15">
        <f t="shared" si="293"/>
        <v>-6.9410294802827344E-4</v>
      </c>
      <c r="M1921" s="19" t="str">
        <f t="shared" si="297"/>
        <v>Venda</v>
      </c>
      <c r="N1921" s="10">
        <f t="shared" si="298"/>
        <v>1.007556675063026E-3</v>
      </c>
      <c r="O1921" s="5">
        <f t="shared" si="296"/>
        <v>0.53490629407022239</v>
      </c>
      <c r="P1921" s="5"/>
      <c r="Q1921" s="5"/>
      <c r="R1921" s="5"/>
    </row>
    <row r="1922" spans="1:18" x14ac:dyDescent="0.25">
      <c r="A1922" s="3">
        <v>41331</v>
      </c>
      <c r="B1922" s="1">
        <v>1984</v>
      </c>
      <c r="C1922" s="1">
        <v>1995</v>
      </c>
      <c r="D1922" s="1">
        <v>1975</v>
      </c>
      <c r="E1922" s="1">
        <v>1983</v>
      </c>
      <c r="F1922" s="10">
        <f t="shared" si="294"/>
        <v>-1.007556675063026E-3</v>
      </c>
      <c r="G1922" s="1">
        <f t="shared" si="299"/>
        <v>-0.52976880220992384</v>
      </c>
      <c r="H1922" s="15">
        <f t="shared" si="295"/>
        <v>5.827210539650407E-3</v>
      </c>
      <c r="I1922" s="10">
        <f t="shared" si="290"/>
        <v>-5.040322580645018E-4</v>
      </c>
      <c r="J1922" s="15">
        <f t="shared" si="291"/>
        <v>-4.7907211296016605E-3</v>
      </c>
      <c r="K1922" s="1">
        <f t="shared" si="292"/>
        <v>-6.3468072692368606E-4</v>
      </c>
      <c r="L1922" s="15">
        <f t="shared" si="293"/>
        <v>-4.156040402677974E-3</v>
      </c>
      <c r="M1922" s="19" t="str">
        <f t="shared" si="297"/>
        <v>Compra</v>
      </c>
      <c r="N1922" s="10">
        <f t="shared" si="298"/>
        <v>-4.7907211296016605E-3</v>
      </c>
      <c r="O1922" s="5">
        <f t="shared" si="296"/>
        <v>0.53011557294062073</v>
      </c>
      <c r="P1922" s="5"/>
      <c r="Q1922" s="5"/>
      <c r="R1922" s="5"/>
    </row>
    <row r="1923" spans="1:18" x14ac:dyDescent="0.25">
      <c r="A1923" s="3">
        <v>41332</v>
      </c>
      <c r="B1923" s="1">
        <v>1978.5</v>
      </c>
      <c r="C1923" s="1">
        <v>1984.5</v>
      </c>
      <c r="D1923" s="1">
        <v>1972.5</v>
      </c>
      <c r="E1923" s="1">
        <v>1973.5</v>
      </c>
      <c r="F1923" s="10">
        <f t="shared" si="294"/>
        <v>-4.7907211296016605E-3</v>
      </c>
      <c r="G1923" s="1">
        <f t="shared" si="299"/>
        <v>6.7875116360785137E-2</v>
      </c>
      <c r="H1923" s="15">
        <f t="shared" si="295"/>
        <v>-1.007556675063026E-3</v>
      </c>
      <c r="I1923" s="10">
        <f t="shared" ref="I1923:I1986" si="300">(E1923/B1923)-1</f>
        <v>-2.5271670457417406E-3</v>
      </c>
      <c r="J1923" s="15">
        <f t="shared" ref="J1923:J1986" si="301">F1924</f>
        <v>5.827210539650407E-3</v>
      </c>
      <c r="K1923" s="1">
        <f t="shared" ref="K1923:K1986" si="302">$U$17+G1923*$U$18+H1923*$U$19+I1923*$U$20</f>
        <v>-4.2089688828416469E-5</v>
      </c>
      <c r="L1923" s="15">
        <f t="shared" ref="L1923:L1986" si="303">J1923-K1923</f>
        <v>5.8693002284788236E-3</v>
      </c>
      <c r="M1923" s="19" t="str">
        <f t="shared" si="297"/>
        <v>Compra</v>
      </c>
      <c r="N1923" s="10">
        <f t="shared" si="298"/>
        <v>5.827210539650407E-3</v>
      </c>
      <c r="O1923" s="5">
        <f t="shared" si="296"/>
        <v>0.53594278348027113</v>
      </c>
      <c r="P1923" s="5"/>
      <c r="Q1923" s="5"/>
      <c r="R1923" s="5"/>
    </row>
    <row r="1924" spans="1:18" x14ac:dyDescent="0.25">
      <c r="A1924" s="3">
        <v>41333</v>
      </c>
      <c r="B1924" s="1">
        <v>1979</v>
      </c>
      <c r="C1924" s="1">
        <v>1988.5</v>
      </c>
      <c r="D1924" s="1">
        <v>1976.5</v>
      </c>
      <c r="E1924" s="1">
        <v>1985</v>
      </c>
      <c r="F1924" s="10">
        <f t="shared" ref="F1924:F1987" si="304">E1924/E1923-1</f>
        <v>5.827210539650407E-3</v>
      </c>
      <c r="G1924" s="1">
        <f t="shared" si="299"/>
        <v>-0.50961406930463604</v>
      </c>
      <c r="H1924" s="15">
        <f t="shared" ref="H1924:H1987" si="305">F1923</f>
        <v>-4.7907211296016605E-3</v>
      </c>
      <c r="I1924" s="10">
        <f t="shared" si="300"/>
        <v>3.0318342597270842E-3</v>
      </c>
      <c r="J1924" s="15">
        <f t="shared" si="301"/>
        <v>2.5188916876575096E-3</v>
      </c>
      <c r="K1924" s="1">
        <f t="shared" si="302"/>
        <v>2.1070431726506657E-4</v>
      </c>
      <c r="L1924" s="15">
        <f t="shared" si="303"/>
        <v>2.308187370392443E-3</v>
      </c>
      <c r="M1924" s="19" t="str">
        <f t="shared" si="297"/>
        <v>Compra</v>
      </c>
      <c r="N1924" s="10">
        <f t="shared" si="298"/>
        <v>2.5188916876575096E-3</v>
      </c>
      <c r="O1924" s="5">
        <f t="shared" ref="O1924:O1987" si="306">N1924+O1923</f>
        <v>0.53846167516792864</v>
      </c>
      <c r="P1924" s="5"/>
      <c r="Q1924" s="5"/>
      <c r="R1924" s="5"/>
    </row>
    <row r="1925" spans="1:18" x14ac:dyDescent="0.25">
      <c r="A1925" s="3">
        <v>41334</v>
      </c>
      <c r="B1925" s="1">
        <v>1991</v>
      </c>
      <c r="C1925" s="1">
        <v>1996.5</v>
      </c>
      <c r="D1925" s="1">
        <v>1987.5</v>
      </c>
      <c r="E1925" s="1">
        <v>1990</v>
      </c>
      <c r="F1925" s="10">
        <f t="shared" si="304"/>
        <v>2.5188916876575096E-3</v>
      </c>
      <c r="G1925" s="1">
        <f t="shared" si="299"/>
        <v>-0.30313916595896256</v>
      </c>
      <c r="H1925" s="15">
        <f t="shared" si="305"/>
        <v>5.827210539650407E-3</v>
      </c>
      <c r="I1925" s="10">
        <f t="shared" si="300"/>
        <v>-5.0226017076848706E-4</v>
      </c>
      <c r="J1925" s="15">
        <f t="shared" si="301"/>
        <v>-5.5276381909548089E-3</v>
      </c>
      <c r="K1925" s="1">
        <f t="shared" si="302"/>
        <v>-6.5513076938154564E-4</v>
      </c>
      <c r="L1925" s="15">
        <f t="shared" si="303"/>
        <v>-4.8725074215732632E-3</v>
      </c>
      <c r="M1925" s="19" t="str">
        <f t="shared" ref="M1925:M1988" si="307">IF(AND(L1924&gt;L1923,K1925&lt;0),"Venda","Compra")</f>
        <v>Compra</v>
      </c>
      <c r="N1925" s="10">
        <f t="shared" ref="N1925:N1988" si="308">IF(AND(L1924&gt;L1923,K1925&lt;0),-J1925,J1925)</f>
        <v>-5.5276381909548089E-3</v>
      </c>
      <c r="O1925" s="5">
        <f t="shared" si="306"/>
        <v>0.53293403697697384</v>
      </c>
      <c r="P1925" s="5"/>
      <c r="Q1925" s="5"/>
      <c r="R1925" s="5"/>
    </row>
    <row r="1926" spans="1:18" x14ac:dyDescent="0.25">
      <c r="A1926" s="3">
        <v>41337</v>
      </c>
      <c r="B1926" s="1">
        <v>1992</v>
      </c>
      <c r="C1926" s="1">
        <v>1994</v>
      </c>
      <c r="D1926" s="1">
        <v>1978.5</v>
      </c>
      <c r="E1926" s="1">
        <v>1979</v>
      </c>
      <c r="F1926" s="10">
        <f t="shared" si="304"/>
        <v>-5.5276381909548089E-3</v>
      </c>
      <c r="G1926" s="1">
        <f t="shared" si="299"/>
        <v>-0.27572801795388102</v>
      </c>
      <c r="H1926" s="15">
        <f t="shared" si="305"/>
        <v>2.5188916876575096E-3</v>
      </c>
      <c r="I1926" s="10">
        <f t="shared" si="300"/>
        <v>-6.5261044176706529E-3</v>
      </c>
      <c r="J1926" s="15">
        <f t="shared" si="301"/>
        <v>-3.2844871147044152E-3</v>
      </c>
      <c r="K1926" s="1">
        <f t="shared" si="302"/>
        <v>-2.2611947071856389E-4</v>
      </c>
      <c r="L1926" s="15">
        <f t="shared" si="303"/>
        <v>-3.0583676439858514E-3</v>
      </c>
      <c r="M1926" s="19" t="str">
        <f t="shared" si="307"/>
        <v>Compra</v>
      </c>
      <c r="N1926" s="10">
        <f t="shared" si="308"/>
        <v>-3.2844871147044152E-3</v>
      </c>
      <c r="O1926" s="5">
        <f t="shared" si="306"/>
        <v>0.52964954986226942</v>
      </c>
      <c r="P1926" s="5"/>
      <c r="Q1926" s="5"/>
      <c r="R1926" s="5"/>
    </row>
    <row r="1927" spans="1:18" x14ac:dyDescent="0.25">
      <c r="A1927" s="3">
        <v>41338</v>
      </c>
      <c r="B1927" s="1">
        <v>1977</v>
      </c>
      <c r="C1927" s="1">
        <v>1979.5</v>
      </c>
      <c r="D1927" s="1">
        <v>1971.5</v>
      </c>
      <c r="E1927" s="1">
        <v>1972.5</v>
      </c>
      <c r="F1927" s="10">
        <f t="shared" si="304"/>
        <v>-3.2844871147044152E-3</v>
      </c>
      <c r="G1927" s="1">
        <f t="shared" si="299"/>
        <v>-7.8588771229051932E-2</v>
      </c>
      <c r="H1927" s="15">
        <f t="shared" si="305"/>
        <v>-5.5276381909548089E-3</v>
      </c>
      <c r="I1927" s="10">
        <f t="shared" si="300"/>
        <v>-2.2761760242792084E-3</v>
      </c>
      <c r="J1927" s="15">
        <f t="shared" si="301"/>
        <v>1.774397972116537E-3</v>
      </c>
      <c r="K1927" s="1">
        <f t="shared" si="302"/>
        <v>3.6124006260670972E-4</v>
      </c>
      <c r="L1927" s="15">
        <f t="shared" si="303"/>
        <v>1.4131579095098272E-3</v>
      </c>
      <c r="M1927" s="19" t="str">
        <f t="shared" si="307"/>
        <v>Compra</v>
      </c>
      <c r="N1927" s="10">
        <f t="shared" si="308"/>
        <v>1.774397972116537E-3</v>
      </c>
      <c r="O1927" s="5">
        <f t="shared" si="306"/>
        <v>0.53142394783438596</v>
      </c>
      <c r="P1927" s="5"/>
      <c r="Q1927" s="5"/>
      <c r="R1927" s="5"/>
    </row>
    <row r="1928" spans="1:18" x14ac:dyDescent="0.25">
      <c r="A1928" s="3">
        <v>41339</v>
      </c>
      <c r="B1928" s="1">
        <v>1969.5</v>
      </c>
      <c r="C1928" s="1">
        <v>1978.5</v>
      </c>
      <c r="D1928" s="1">
        <v>1969.5</v>
      </c>
      <c r="E1928" s="1">
        <v>1976</v>
      </c>
      <c r="F1928" s="10">
        <f t="shared" si="304"/>
        <v>1.774397972116537E-3</v>
      </c>
      <c r="G1928" s="1">
        <f t="shared" ref="G1928:G1991" si="309">SLOPE(F1924:F1928,F1923:F1927)</f>
        <v>-0.13585516084501836</v>
      </c>
      <c r="H1928" s="15">
        <f t="shared" si="305"/>
        <v>-3.2844871147044152E-3</v>
      </c>
      <c r="I1928" s="10">
        <f t="shared" si="300"/>
        <v>3.3003300330032292E-3</v>
      </c>
      <c r="J1928" s="15">
        <f t="shared" si="301"/>
        <v>-6.0728744939271273E-3</v>
      </c>
      <c r="K1928" s="1">
        <f t="shared" si="302"/>
        <v>3.8761452162755484E-5</v>
      </c>
      <c r="L1928" s="15">
        <f t="shared" si="303"/>
        <v>-6.1116359460898825E-3</v>
      </c>
      <c r="M1928" s="19" t="str">
        <f t="shared" si="307"/>
        <v>Compra</v>
      </c>
      <c r="N1928" s="10">
        <f t="shared" si="308"/>
        <v>-6.0728744939271273E-3</v>
      </c>
      <c r="O1928" s="5">
        <f t="shared" si="306"/>
        <v>0.52535107334045883</v>
      </c>
      <c r="P1928" s="5"/>
      <c r="Q1928" s="5"/>
      <c r="R1928" s="5"/>
    </row>
    <row r="1929" spans="1:18" x14ac:dyDescent="0.25">
      <c r="A1929" s="3">
        <v>41340</v>
      </c>
      <c r="B1929" s="1">
        <v>1885</v>
      </c>
      <c r="C1929" s="1">
        <v>1977</v>
      </c>
      <c r="D1929" s="1">
        <v>1880</v>
      </c>
      <c r="E1929" s="1">
        <v>1964</v>
      </c>
      <c r="F1929" s="10">
        <f t="shared" si="304"/>
        <v>-6.0728744939271273E-3</v>
      </c>
      <c r="G1929" s="1">
        <f t="shared" si="309"/>
        <v>6.0129678793223798E-2</v>
      </c>
      <c r="H1929" s="15">
        <f t="shared" si="305"/>
        <v>1.774397972116537E-3</v>
      </c>
      <c r="I1929" s="10">
        <f t="shared" si="300"/>
        <v>4.1909814323607408E-2</v>
      </c>
      <c r="J1929" s="15">
        <f t="shared" si="301"/>
        <v>-6.6191446028512901E-3</v>
      </c>
      <c r="K1929" s="1">
        <f t="shared" si="302"/>
        <v>-1.3297859022477247E-3</v>
      </c>
      <c r="L1929" s="15">
        <f t="shared" si="303"/>
        <v>-5.2893587006035657E-3</v>
      </c>
      <c r="M1929" s="19" t="str">
        <f t="shared" si="307"/>
        <v>Compra</v>
      </c>
      <c r="N1929" s="10">
        <f t="shared" si="308"/>
        <v>-6.6191446028512901E-3</v>
      </c>
      <c r="O1929" s="5">
        <f t="shared" si="306"/>
        <v>0.51873192873760754</v>
      </c>
      <c r="P1929" s="5"/>
      <c r="Q1929" s="5"/>
      <c r="R1929" s="5"/>
    </row>
    <row r="1930" spans="1:18" x14ac:dyDescent="0.25">
      <c r="A1930" s="3">
        <v>41341</v>
      </c>
      <c r="B1930" s="1">
        <v>1962</v>
      </c>
      <c r="C1930" s="1">
        <v>1969.5</v>
      </c>
      <c r="D1930" s="1">
        <v>1949.5</v>
      </c>
      <c r="E1930" s="1">
        <v>1951</v>
      </c>
      <c r="F1930" s="10">
        <f t="shared" si="304"/>
        <v>-6.6191446028512901E-3</v>
      </c>
      <c r="G1930" s="1">
        <f t="shared" si="309"/>
        <v>-0.21398750932743141</v>
      </c>
      <c r="H1930" s="15">
        <f t="shared" si="305"/>
        <v>-6.0728744939271273E-3</v>
      </c>
      <c r="I1930" s="10">
        <f t="shared" si="300"/>
        <v>-5.6065239551478241E-3</v>
      </c>
      <c r="J1930" s="15">
        <f t="shared" si="301"/>
        <v>6.4069707842131507E-3</v>
      </c>
      <c r="K1930" s="1">
        <f t="shared" si="302"/>
        <v>4.9949679447997995E-4</v>
      </c>
      <c r="L1930" s="15">
        <f t="shared" si="303"/>
        <v>5.9074739897331703E-3</v>
      </c>
      <c r="M1930" s="19" t="str">
        <f t="shared" si="307"/>
        <v>Compra</v>
      </c>
      <c r="N1930" s="10">
        <f t="shared" si="308"/>
        <v>6.4069707842131507E-3</v>
      </c>
      <c r="O1930" s="5">
        <f t="shared" si="306"/>
        <v>0.52513889952182069</v>
      </c>
      <c r="P1930" s="5"/>
      <c r="Q1930" s="5"/>
      <c r="R1930" s="5"/>
    </row>
    <row r="1931" spans="1:18" x14ac:dyDescent="0.25">
      <c r="A1931" s="3">
        <v>41344</v>
      </c>
      <c r="B1931" s="1">
        <v>1950</v>
      </c>
      <c r="C1931" s="1">
        <v>1968</v>
      </c>
      <c r="D1931" s="1">
        <v>1948</v>
      </c>
      <c r="E1931" s="1">
        <v>1963.5</v>
      </c>
      <c r="F1931" s="10">
        <f t="shared" si="304"/>
        <v>6.4069707842131507E-3</v>
      </c>
      <c r="G1931" s="1">
        <f t="shared" si="309"/>
        <v>-0.66380577524204032</v>
      </c>
      <c r="H1931" s="15">
        <f t="shared" si="305"/>
        <v>-6.6191446028512901E-3</v>
      </c>
      <c r="I1931" s="10">
        <f t="shared" si="300"/>
        <v>6.9230769230770317E-3</v>
      </c>
      <c r="J1931" s="15">
        <f t="shared" si="301"/>
        <v>2.2918258212376585E-3</v>
      </c>
      <c r="K1931" s="1">
        <f t="shared" si="302"/>
        <v>2.9331543358903967E-4</v>
      </c>
      <c r="L1931" s="15">
        <f t="shared" si="303"/>
        <v>1.9985103876486187E-3</v>
      </c>
      <c r="M1931" s="19" t="str">
        <f t="shared" si="307"/>
        <v>Compra</v>
      </c>
      <c r="N1931" s="10">
        <f t="shared" si="308"/>
        <v>2.2918258212376585E-3</v>
      </c>
      <c r="O1931" s="5">
        <f t="shared" si="306"/>
        <v>0.52743072534305835</v>
      </c>
      <c r="P1931" s="5"/>
      <c r="Q1931" s="5"/>
      <c r="R1931" s="5"/>
    </row>
    <row r="1932" spans="1:18" x14ac:dyDescent="0.25">
      <c r="A1932" s="3">
        <v>41345</v>
      </c>
      <c r="B1932" s="1">
        <v>1965</v>
      </c>
      <c r="C1932" s="1">
        <v>1971</v>
      </c>
      <c r="D1932" s="1">
        <v>1960</v>
      </c>
      <c r="E1932" s="1">
        <v>1968</v>
      </c>
      <c r="F1932" s="10">
        <f t="shared" si="304"/>
        <v>2.2918258212376585E-3</v>
      </c>
      <c r="G1932" s="1">
        <f t="shared" si="309"/>
        <v>-6.1450083929295712E-2</v>
      </c>
      <c r="H1932" s="15">
        <f t="shared" si="305"/>
        <v>6.4069707842131507E-3</v>
      </c>
      <c r="I1932" s="10">
        <f t="shared" si="300"/>
        <v>1.5267175572519776E-3</v>
      </c>
      <c r="J1932" s="15">
        <f t="shared" si="301"/>
        <v>4.5731707317073766E-3</v>
      </c>
      <c r="K1932" s="1">
        <f t="shared" si="302"/>
        <v>-7.7539086262923967E-4</v>
      </c>
      <c r="L1932" s="15">
        <f t="shared" si="303"/>
        <v>5.3485615943366163E-3</v>
      </c>
      <c r="M1932" s="19" t="str">
        <f t="shared" si="307"/>
        <v>Compra</v>
      </c>
      <c r="N1932" s="10">
        <f t="shared" si="308"/>
        <v>4.5731707317073766E-3</v>
      </c>
      <c r="O1932" s="5">
        <f t="shared" si="306"/>
        <v>0.53200389607476573</v>
      </c>
      <c r="P1932" s="5"/>
      <c r="Q1932" s="5"/>
      <c r="R1932" s="5"/>
    </row>
    <row r="1933" spans="1:18" x14ac:dyDescent="0.25">
      <c r="A1933" s="3">
        <v>41346</v>
      </c>
      <c r="B1933" s="1">
        <v>1971.5</v>
      </c>
      <c r="C1933" s="1">
        <v>1984.5</v>
      </c>
      <c r="D1933" s="1">
        <v>1964.5</v>
      </c>
      <c r="E1933" s="1">
        <v>1977</v>
      </c>
      <c r="F1933" s="10">
        <f t="shared" si="304"/>
        <v>4.5731707317073766E-3</v>
      </c>
      <c r="G1933" s="1">
        <f t="shared" si="309"/>
        <v>9.6275563671820913E-2</v>
      </c>
      <c r="H1933" s="15">
        <f t="shared" si="305"/>
        <v>2.2918258212376585E-3</v>
      </c>
      <c r="I1933" s="10">
        <f t="shared" si="300"/>
        <v>2.7897539944203853E-3</v>
      </c>
      <c r="J1933" s="15">
        <f t="shared" si="301"/>
        <v>-1.0116337885685001E-3</v>
      </c>
      <c r="K1933" s="1">
        <f t="shared" si="302"/>
        <v>-4.587252669826885E-4</v>
      </c>
      <c r="L1933" s="15">
        <f t="shared" si="303"/>
        <v>-5.5290852158581161E-4</v>
      </c>
      <c r="M1933" s="19" t="str">
        <f t="shared" si="307"/>
        <v>Venda</v>
      </c>
      <c r="N1933" s="10">
        <f t="shared" si="308"/>
        <v>1.0116337885685001E-3</v>
      </c>
      <c r="O1933" s="5">
        <f t="shared" si="306"/>
        <v>0.53301552986333423</v>
      </c>
      <c r="P1933" s="5"/>
      <c r="Q1933" s="5"/>
      <c r="R1933" s="5"/>
    </row>
    <row r="1934" spans="1:18" x14ac:dyDescent="0.25">
      <c r="A1934" s="3">
        <v>41347</v>
      </c>
      <c r="B1934" s="1">
        <v>1975</v>
      </c>
      <c r="C1934" s="1">
        <v>1981.5</v>
      </c>
      <c r="D1934" s="1">
        <v>1970</v>
      </c>
      <c r="E1934" s="1">
        <v>1975</v>
      </c>
      <c r="F1934" s="10">
        <f t="shared" si="304"/>
        <v>-1.0116337885685001E-3</v>
      </c>
      <c r="G1934" s="1">
        <f t="shared" si="309"/>
        <v>0.11953664835343399</v>
      </c>
      <c r="H1934" s="15">
        <f t="shared" si="305"/>
        <v>4.5731707317073766E-3</v>
      </c>
      <c r="I1934" s="10">
        <f t="shared" si="300"/>
        <v>0</v>
      </c>
      <c r="J1934" s="15">
        <f t="shared" si="301"/>
        <v>6.0759493670885512E-3</v>
      </c>
      <c r="K1934" s="1">
        <f t="shared" si="302"/>
        <v>-5.9512424506787337E-4</v>
      </c>
      <c r="L1934" s="15">
        <f t="shared" si="303"/>
        <v>6.6710736121564241E-3</v>
      </c>
      <c r="M1934" s="19" t="str">
        <f t="shared" si="307"/>
        <v>Compra</v>
      </c>
      <c r="N1934" s="10">
        <f t="shared" si="308"/>
        <v>6.0759493670885512E-3</v>
      </c>
      <c r="O1934" s="5">
        <f t="shared" si="306"/>
        <v>0.53909147923042278</v>
      </c>
      <c r="P1934" s="5"/>
      <c r="Q1934" s="5"/>
      <c r="R1934" s="5"/>
    </row>
    <row r="1935" spans="1:18" x14ac:dyDescent="0.25">
      <c r="A1935" s="3">
        <v>41348</v>
      </c>
      <c r="B1935" s="1">
        <v>1974</v>
      </c>
      <c r="C1935" s="1">
        <v>1988.5</v>
      </c>
      <c r="D1935" s="1">
        <v>1970</v>
      </c>
      <c r="E1935" s="1">
        <v>1987</v>
      </c>
      <c r="F1935" s="10">
        <f t="shared" si="304"/>
        <v>6.0759493670885512E-3</v>
      </c>
      <c r="G1935" s="1">
        <f t="shared" si="309"/>
        <v>-0.46083773663879796</v>
      </c>
      <c r="H1935" s="15">
        <f t="shared" si="305"/>
        <v>-1.0116337885685001E-3</v>
      </c>
      <c r="I1935" s="10">
        <f t="shared" si="300"/>
        <v>6.5856129685917253E-3</v>
      </c>
      <c r="J1935" s="15">
        <f t="shared" si="301"/>
        <v>3.5228988424760299E-3</v>
      </c>
      <c r="K1935" s="1">
        <f t="shared" si="302"/>
        <v>-2.0834822957583471E-4</v>
      </c>
      <c r="L1935" s="15">
        <f t="shared" si="303"/>
        <v>3.7312470720518645E-3</v>
      </c>
      <c r="M1935" s="19" t="str">
        <f t="shared" si="307"/>
        <v>Venda</v>
      </c>
      <c r="N1935" s="10">
        <f t="shared" si="308"/>
        <v>-3.5228988424760299E-3</v>
      </c>
      <c r="O1935" s="5">
        <f t="shared" si="306"/>
        <v>0.53556858038794675</v>
      </c>
      <c r="P1935" s="5"/>
      <c r="Q1935" s="5"/>
      <c r="R1935" s="5"/>
    </row>
    <row r="1936" spans="1:18" x14ac:dyDescent="0.25">
      <c r="A1936" s="3">
        <v>41351</v>
      </c>
      <c r="B1936" s="1">
        <v>1992.5</v>
      </c>
      <c r="C1936" s="1">
        <v>1995</v>
      </c>
      <c r="D1936" s="1">
        <v>1986.5</v>
      </c>
      <c r="E1936" s="1">
        <v>1994</v>
      </c>
      <c r="F1936" s="10">
        <f t="shared" si="304"/>
        <v>3.5228988424760299E-3</v>
      </c>
      <c r="G1936" s="1">
        <f t="shared" si="309"/>
        <v>-0.55049899841370309</v>
      </c>
      <c r="H1936" s="15">
        <f t="shared" si="305"/>
        <v>6.0759493670885512E-3</v>
      </c>
      <c r="I1936" s="10">
        <f t="shared" si="300"/>
        <v>7.5282308657476094E-4</v>
      </c>
      <c r="J1936" s="15">
        <f t="shared" si="301"/>
        <v>-2.758274824473439E-3</v>
      </c>
      <c r="K1936" s="1">
        <f t="shared" si="302"/>
        <v>-6.8415466544269397E-4</v>
      </c>
      <c r="L1936" s="15">
        <f t="shared" si="303"/>
        <v>-2.0741201590307448E-3</v>
      </c>
      <c r="M1936" s="19" t="str">
        <f t="shared" si="307"/>
        <v>Compra</v>
      </c>
      <c r="N1936" s="10">
        <f t="shared" si="308"/>
        <v>-2.758274824473439E-3</v>
      </c>
      <c r="O1936" s="5">
        <f t="shared" si="306"/>
        <v>0.53281030556347331</v>
      </c>
      <c r="P1936" s="5"/>
      <c r="Q1936" s="5"/>
      <c r="R1936" s="5"/>
    </row>
    <row r="1937" spans="1:18" x14ac:dyDescent="0.25">
      <c r="A1937" s="3">
        <v>41352</v>
      </c>
      <c r="B1937" s="1">
        <v>1987</v>
      </c>
      <c r="C1937" s="1">
        <v>1992.5</v>
      </c>
      <c r="D1937" s="1">
        <v>1982.5</v>
      </c>
      <c r="E1937" s="1">
        <v>1988.5</v>
      </c>
      <c r="F1937" s="10">
        <f t="shared" si="304"/>
        <v>-2.758274824473439E-3</v>
      </c>
      <c r="G1937" s="1">
        <f t="shared" si="309"/>
        <v>-0.72144684836885042</v>
      </c>
      <c r="H1937" s="15">
        <f t="shared" si="305"/>
        <v>3.5228988424760299E-3</v>
      </c>
      <c r="I1937" s="10">
        <f t="shared" si="300"/>
        <v>7.5490689481627626E-4</v>
      </c>
      <c r="J1937" s="15">
        <f t="shared" si="301"/>
        <v>2.5144581342719796E-3</v>
      </c>
      <c r="K1937" s="1">
        <f t="shared" si="302"/>
        <v>-4.4511613819337093E-4</v>
      </c>
      <c r="L1937" s="15">
        <f t="shared" si="303"/>
        <v>2.9595742724653506E-3</v>
      </c>
      <c r="M1937" s="19" t="str">
        <f t="shared" si="307"/>
        <v>Compra</v>
      </c>
      <c r="N1937" s="10">
        <f t="shared" si="308"/>
        <v>2.5144581342719796E-3</v>
      </c>
      <c r="O1937" s="5">
        <f t="shared" si="306"/>
        <v>0.53532476369774529</v>
      </c>
      <c r="P1937" s="5"/>
      <c r="Q1937" s="5"/>
      <c r="R1937" s="5"/>
    </row>
    <row r="1938" spans="1:18" x14ac:dyDescent="0.25">
      <c r="A1938" s="3">
        <v>41353</v>
      </c>
      <c r="B1938" s="1">
        <v>1984.5</v>
      </c>
      <c r="C1938" s="1">
        <v>1994.5</v>
      </c>
      <c r="D1938" s="1">
        <v>1982</v>
      </c>
      <c r="E1938" s="1">
        <v>1993.5</v>
      </c>
      <c r="F1938" s="10">
        <f t="shared" si="304"/>
        <v>2.5144581342719796E-3</v>
      </c>
      <c r="G1938" s="1">
        <f t="shared" si="309"/>
        <v>-0.40848301898781125</v>
      </c>
      <c r="H1938" s="15">
        <f t="shared" si="305"/>
        <v>-2.758274824473439E-3</v>
      </c>
      <c r="I1938" s="10">
        <f t="shared" si="300"/>
        <v>4.5351473922903285E-3</v>
      </c>
      <c r="J1938" s="15">
        <f t="shared" si="301"/>
        <v>8.5277150739904162E-3</v>
      </c>
      <c r="K1938" s="1">
        <f t="shared" si="302"/>
        <v>-1.1822286053255013E-5</v>
      </c>
      <c r="L1938" s="15">
        <f t="shared" si="303"/>
        <v>8.5395373600436718E-3</v>
      </c>
      <c r="M1938" s="19" t="str">
        <f t="shared" si="307"/>
        <v>Venda</v>
      </c>
      <c r="N1938" s="10">
        <f t="shared" si="308"/>
        <v>-8.5277150739904162E-3</v>
      </c>
      <c r="O1938" s="5">
        <f t="shared" si="306"/>
        <v>0.52679704862375487</v>
      </c>
      <c r="P1938" s="5"/>
      <c r="Q1938" s="5"/>
      <c r="R1938" s="5"/>
    </row>
    <row r="1939" spans="1:18" x14ac:dyDescent="0.25">
      <c r="A1939" s="3">
        <v>41354</v>
      </c>
      <c r="B1939" s="1">
        <v>1994.5</v>
      </c>
      <c r="C1939" s="1">
        <v>2015.5</v>
      </c>
      <c r="D1939" s="1">
        <v>1993</v>
      </c>
      <c r="E1939" s="1">
        <v>2010.5</v>
      </c>
      <c r="F1939" s="10">
        <f t="shared" si="304"/>
        <v>8.5277150739904162E-3</v>
      </c>
      <c r="G1939" s="1">
        <f t="shared" si="309"/>
        <v>-0.19444912868416586</v>
      </c>
      <c r="H1939" s="15">
        <f t="shared" si="305"/>
        <v>2.5144581342719796E-3</v>
      </c>
      <c r="I1939" s="10">
        <f t="shared" si="300"/>
        <v>8.0220606668337524E-3</v>
      </c>
      <c r="J1939" s="15">
        <f t="shared" si="301"/>
        <v>0</v>
      </c>
      <c r="K1939" s="1">
        <f t="shared" si="302"/>
        <v>-5.7505500684390369E-4</v>
      </c>
      <c r="L1939" s="15">
        <f t="shared" si="303"/>
        <v>5.7505500684390369E-4</v>
      </c>
      <c r="M1939" s="19" t="str">
        <f t="shared" si="307"/>
        <v>Venda</v>
      </c>
      <c r="N1939" s="10">
        <f t="shared" si="308"/>
        <v>0</v>
      </c>
      <c r="O1939" s="5">
        <f t="shared" si="306"/>
        <v>0.52679704862375487</v>
      </c>
      <c r="P1939" s="5"/>
      <c r="Q1939" s="5"/>
      <c r="R1939" s="5"/>
    </row>
    <row r="1940" spans="1:18" x14ac:dyDescent="0.25">
      <c r="A1940" s="3">
        <v>41355</v>
      </c>
      <c r="B1940" s="1">
        <v>2010.5</v>
      </c>
      <c r="C1940" s="1">
        <v>2021.5</v>
      </c>
      <c r="D1940" s="1">
        <v>2007</v>
      </c>
      <c r="E1940" s="1">
        <v>2010.5</v>
      </c>
      <c r="F1940" s="10">
        <f t="shared" si="304"/>
        <v>0</v>
      </c>
      <c r="G1940" s="1">
        <f t="shared" si="309"/>
        <v>-0.22260912799178886</v>
      </c>
      <c r="H1940" s="15">
        <f t="shared" si="305"/>
        <v>8.5277150739904162E-3</v>
      </c>
      <c r="I1940" s="10">
        <f t="shared" si="300"/>
        <v>0</v>
      </c>
      <c r="J1940" s="15">
        <f t="shared" si="301"/>
        <v>1.7408604824671325E-3</v>
      </c>
      <c r="K1940" s="1">
        <f t="shared" si="302"/>
        <v>-9.1080299666716118E-4</v>
      </c>
      <c r="L1940" s="15">
        <f t="shared" si="303"/>
        <v>2.6516634791342937E-3</v>
      </c>
      <c r="M1940" s="19" t="str">
        <f t="shared" si="307"/>
        <v>Compra</v>
      </c>
      <c r="N1940" s="10">
        <f t="shared" si="308"/>
        <v>1.7408604824671325E-3</v>
      </c>
      <c r="O1940" s="5">
        <f t="shared" si="306"/>
        <v>0.528537909106222</v>
      </c>
      <c r="P1940" s="5"/>
      <c r="Q1940" s="5"/>
      <c r="R1940" s="5"/>
    </row>
    <row r="1941" spans="1:18" x14ac:dyDescent="0.25">
      <c r="A1941" s="3">
        <v>41358</v>
      </c>
      <c r="B1941" s="1">
        <v>2008</v>
      </c>
      <c r="C1941" s="1">
        <v>2019.5</v>
      </c>
      <c r="D1941" s="1">
        <v>2008</v>
      </c>
      <c r="E1941" s="1">
        <v>2014</v>
      </c>
      <c r="F1941" s="10">
        <f t="shared" si="304"/>
        <v>1.7408604824671325E-3</v>
      </c>
      <c r="G1941" s="1">
        <f t="shared" si="309"/>
        <v>-0.2652614489681604</v>
      </c>
      <c r="H1941" s="15">
        <f t="shared" si="305"/>
        <v>0</v>
      </c>
      <c r="I1941" s="10">
        <f t="shared" si="300"/>
        <v>2.9880478087649376E-3</v>
      </c>
      <c r="J1941" s="15">
        <f t="shared" si="301"/>
        <v>2.4826216484608032E-3</v>
      </c>
      <c r="K1941" s="1">
        <f t="shared" si="302"/>
        <v>-2.3002445907695338E-4</v>
      </c>
      <c r="L1941" s="15">
        <f t="shared" si="303"/>
        <v>2.7126461075377565E-3</v>
      </c>
      <c r="M1941" s="19" t="str">
        <f t="shared" si="307"/>
        <v>Venda</v>
      </c>
      <c r="N1941" s="10">
        <f t="shared" si="308"/>
        <v>-2.4826216484608032E-3</v>
      </c>
      <c r="O1941" s="5">
        <f t="shared" si="306"/>
        <v>0.5260552874577612</v>
      </c>
      <c r="P1941" s="5"/>
      <c r="Q1941" s="5"/>
      <c r="R1941" s="5"/>
    </row>
    <row r="1942" spans="1:18" x14ac:dyDescent="0.25">
      <c r="A1942" s="3">
        <v>41359</v>
      </c>
      <c r="B1942" s="1">
        <v>2012</v>
      </c>
      <c r="C1942" s="1">
        <v>2019</v>
      </c>
      <c r="D1942" s="1">
        <v>2004</v>
      </c>
      <c r="E1942" s="1">
        <v>2019</v>
      </c>
      <c r="F1942" s="10">
        <f t="shared" si="304"/>
        <v>2.4826216484608032E-3</v>
      </c>
      <c r="G1942" s="1">
        <f t="shared" si="309"/>
        <v>-0.16926303172323362</v>
      </c>
      <c r="H1942" s="15">
        <f t="shared" si="305"/>
        <v>1.7408604824671325E-3</v>
      </c>
      <c r="I1942" s="10">
        <f t="shared" si="300"/>
        <v>3.4791252485089075E-3</v>
      </c>
      <c r="J1942" s="15">
        <f t="shared" si="301"/>
        <v>-3.2194155522535794E-3</v>
      </c>
      <c r="K1942" s="1">
        <f t="shared" si="302"/>
        <v>-4.0274458786346387E-4</v>
      </c>
      <c r="L1942" s="15">
        <f t="shared" si="303"/>
        <v>-2.8166709643901158E-3</v>
      </c>
      <c r="M1942" s="19" t="str">
        <f t="shared" si="307"/>
        <v>Venda</v>
      </c>
      <c r="N1942" s="10">
        <f t="shared" si="308"/>
        <v>3.2194155522535794E-3</v>
      </c>
      <c r="O1942" s="5">
        <f t="shared" si="306"/>
        <v>0.52927470301001478</v>
      </c>
      <c r="P1942" s="5"/>
      <c r="Q1942" s="5"/>
      <c r="R1942" s="5"/>
    </row>
    <row r="1943" spans="1:18" x14ac:dyDescent="0.25">
      <c r="A1943" s="3">
        <v>41360</v>
      </c>
      <c r="B1943" s="1">
        <v>2024.5</v>
      </c>
      <c r="C1943" s="1">
        <v>2027.5</v>
      </c>
      <c r="D1943" s="1">
        <v>2005</v>
      </c>
      <c r="E1943" s="1">
        <v>2012.5</v>
      </c>
      <c r="F1943" s="10">
        <f t="shared" si="304"/>
        <v>-3.2194155522535794E-3</v>
      </c>
      <c r="G1943" s="1">
        <f t="shared" si="309"/>
        <v>-0.27215432999546374</v>
      </c>
      <c r="H1943" s="15">
        <f t="shared" si="305"/>
        <v>2.4826216484608032E-3</v>
      </c>
      <c r="I1943" s="10">
        <f t="shared" si="300"/>
        <v>-5.9273894788837156E-3</v>
      </c>
      <c r="J1943" s="15">
        <f t="shared" si="301"/>
        <v>9.9378881987577383E-3</v>
      </c>
      <c r="K1943" s="1">
        <f t="shared" si="302"/>
        <v>-2.3733823175137877E-4</v>
      </c>
      <c r="L1943" s="15">
        <f t="shared" si="303"/>
        <v>1.0175226430509117E-2</v>
      </c>
      <c r="M1943" s="19" t="str">
        <f t="shared" si="307"/>
        <v>Compra</v>
      </c>
      <c r="N1943" s="10">
        <f t="shared" si="308"/>
        <v>9.9378881987577383E-3</v>
      </c>
      <c r="O1943" s="5">
        <f t="shared" si="306"/>
        <v>0.53921259120877252</v>
      </c>
      <c r="P1943" s="5"/>
      <c r="Q1943" s="5"/>
      <c r="R1943" s="5"/>
    </row>
    <row r="1944" spans="1:18" x14ac:dyDescent="0.25">
      <c r="A1944" s="3">
        <v>41361</v>
      </c>
      <c r="B1944" s="1">
        <v>2017</v>
      </c>
      <c r="C1944" s="1">
        <v>2032.5</v>
      </c>
      <c r="D1944" s="1">
        <v>2013.5</v>
      </c>
      <c r="E1944" s="1">
        <v>2032.5</v>
      </c>
      <c r="F1944" s="10">
        <f t="shared" si="304"/>
        <v>9.9378881987577383E-3</v>
      </c>
      <c r="G1944" s="1">
        <f t="shared" si="309"/>
        <v>-0.76271028234947869</v>
      </c>
      <c r="H1944" s="15">
        <f t="shared" si="305"/>
        <v>-3.2194155522535794E-3</v>
      </c>
      <c r="I1944" s="10">
        <f t="shared" si="300"/>
        <v>7.684680218145834E-3</v>
      </c>
      <c r="J1944" s="15">
        <f t="shared" si="301"/>
        <v>-2.2140221402213722E-3</v>
      </c>
      <c r="K1944" s="1">
        <f t="shared" si="302"/>
        <v>-1.3559866629815691E-5</v>
      </c>
      <c r="L1944" s="15">
        <f t="shared" si="303"/>
        <v>-2.2004622735915563E-3</v>
      </c>
      <c r="M1944" s="19" t="str">
        <f t="shared" si="307"/>
        <v>Venda</v>
      </c>
      <c r="N1944" s="10">
        <f t="shared" si="308"/>
        <v>2.2140221402213722E-3</v>
      </c>
      <c r="O1944" s="5">
        <f t="shared" si="306"/>
        <v>0.54142661334899389</v>
      </c>
      <c r="P1944" s="5"/>
      <c r="Q1944" s="5"/>
      <c r="R1944" s="5"/>
    </row>
    <row r="1945" spans="1:18" x14ac:dyDescent="0.25">
      <c r="A1945" s="3">
        <v>41365</v>
      </c>
      <c r="B1945" s="1">
        <v>2030.5</v>
      </c>
      <c r="C1945" s="1">
        <v>2032.5</v>
      </c>
      <c r="D1945" s="1">
        <v>2025.5</v>
      </c>
      <c r="E1945" s="1">
        <v>2028</v>
      </c>
      <c r="F1945" s="10">
        <f t="shared" si="304"/>
        <v>-2.2140221402213722E-3</v>
      </c>
      <c r="G1945" s="1">
        <f t="shared" si="309"/>
        <v>-0.81343286867431119</v>
      </c>
      <c r="H1945" s="15">
        <f t="shared" si="305"/>
        <v>9.9378881987577383E-3</v>
      </c>
      <c r="I1945" s="10">
        <f t="shared" si="300"/>
        <v>-1.2312238364934336E-3</v>
      </c>
      <c r="J1945" s="15">
        <f t="shared" si="301"/>
        <v>7.3964497041423272E-4</v>
      </c>
      <c r="K1945" s="1">
        <f t="shared" si="302"/>
        <v>-9.5221081533735047E-4</v>
      </c>
      <c r="L1945" s="15">
        <f t="shared" si="303"/>
        <v>1.6918557857515831E-3</v>
      </c>
      <c r="M1945" s="19" t="str">
        <f t="shared" si="307"/>
        <v>Compra</v>
      </c>
      <c r="N1945" s="10">
        <f t="shared" si="308"/>
        <v>7.3964497041423272E-4</v>
      </c>
      <c r="O1945" s="5">
        <f t="shared" si="306"/>
        <v>0.54216625831940812</v>
      </c>
      <c r="P1945" s="5"/>
      <c r="Q1945" s="5"/>
      <c r="R1945" s="5"/>
    </row>
    <row r="1946" spans="1:18" x14ac:dyDescent="0.25">
      <c r="A1946" s="3">
        <v>41366</v>
      </c>
      <c r="B1946" s="1">
        <v>2024.5</v>
      </c>
      <c r="C1946" s="1">
        <v>2033</v>
      </c>
      <c r="D1946" s="1">
        <v>2024.5</v>
      </c>
      <c r="E1946" s="1">
        <v>2029.5</v>
      </c>
      <c r="F1946" s="10">
        <f t="shared" si="304"/>
        <v>7.3964497041423272E-4</v>
      </c>
      <c r="G1946" s="1">
        <f t="shared" si="309"/>
        <v>-0.674090123452596</v>
      </c>
      <c r="H1946" s="15">
        <f t="shared" si="305"/>
        <v>-2.2140221402213722E-3</v>
      </c>
      <c r="I1946" s="10">
        <f t="shared" si="300"/>
        <v>2.4697456162015019E-3</v>
      </c>
      <c r="J1946" s="15">
        <f t="shared" si="301"/>
        <v>7.3909830007390376E-4</v>
      </c>
      <c r="K1946" s="1">
        <f t="shared" si="302"/>
        <v>1.2964090151465225E-5</v>
      </c>
      <c r="L1946" s="15">
        <f t="shared" si="303"/>
        <v>7.2613420992243851E-4</v>
      </c>
      <c r="M1946" s="19" t="str">
        <f t="shared" si="307"/>
        <v>Compra</v>
      </c>
      <c r="N1946" s="10">
        <f t="shared" si="308"/>
        <v>7.3909830007390376E-4</v>
      </c>
      <c r="O1946" s="5">
        <f t="shared" si="306"/>
        <v>0.54290535661948203</v>
      </c>
      <c r="P1946" s="5"/>
      <c r="Q1946" s="5"/>
      <c r="R1946" s="5"/>
    </row>
    <row r="1947" spans="1:18" x14ac:dyDescent="0.25">
      <c r="A1947" s="3">
        <v>41367</v>
      </c>
      <c r="B1947" s="1">
        <v>2027.5</v>
      </c>
      <c r="C1947" s="1">
        <v>2036.5</v>
      </c>
      <c r="D1947" s="1">
        <v>2026</v>
      </c>
      <c r="E1947" s="1">
        <v>2031</v>
      </c>
      <c r="F1947" s="10">
        <f t="shared" si="304"/>
        <v>7.3909830007390376E-4</v>
      </c>
      <c r="G1947" s="1">
        <f t="shared" si="309"/>
        <v>-0.66477655299801386</v>
      </c>
      <c r="H1947" s="15">
        <f t="shared" si="305"/>
        <v>7.3964497041423272E-4</v>
      </c>
      <c r="I1947" s="10">
        <f t="shared" si="300"/>
        <v>1.7262638717632228E-3</v>
      </c>
      <c r="J1947" s="15">
        <f t="shared" si="301"/>
        <v>-3.2003938946332244E-3</v>
      </c>
      <c r="K1947" s="1">
        <f t="shared" si="302"/>
        <v>-2.2919113930454333E-4</v>
      </c>
      <c r="L1947" s="15">
        <f t="shared" si="303"/>
        <v>-2.9712027553286812E-3</v>
      </c>
      <c r="M1947" s="19" t="str">
        <f t="shared" si="307"/>
        <v>Compra</v>
      </c>
      <c r="N1947" s="10">
        <f t="shared" si="308"/>
        <v>-3.2003938946332244E-3</v>
      </c>
      <c r="O1947" s="5">
        <f t="shared" si="306"/>
        <v>0.5397049627248488</v>
      </c>
      <c r="P1947" s="5"/>
      <c r="Q1947" s="5"/>
      <c r="R1947" s="5"/>
    </row>
    <row r="1948" spans="1:18" x14ac:dyDescent="0.25">
      <c r="A1948" s="3">
        <v>41368</v>
      </c>
      <c r="B1948" s="1">
        <v>2031</v>
      </c>
      <c r="C1948" s="1">
        <v>2033</v>
      </c>
      <c r="D1948" s="1">
        <v>2019</v>
      </c>
      <c r="E1948" s="1">
        <v>2024.5</v>
      </c>
      <c r="F1948" s="10">
        <f t="shared" si="304"/>
        <v>-3.2003938946332244E-3</v>
      </c>
      <c r="G1948" s="1">
        <f t="shared" si="309"/>
        <v>-0.59869067107713447</v>
      </c>
      <c r="H1948" s="15">
        <f t="shared" si="305"/>
        <v>7.3909830007390376E-4</v>
      </c>
      <c r="I1948" s="10">
        <f t="shared" si="300"/>
        <v>-3.2003938946332244E-3</v>
      </c>
      <c r="J1948" s="15">
        <f t="shared" si="301"/>
        <v>-1.5312422820449534E-2</v>
      </c>
      <c r="K1948" s="1">
        <f t="shared" si="302"/>
        <v>-1.1927633910551622E-4</v>
      </c>
      <c r="L1948" s="15">
        <f t="shared" si="303"/>
        <v>-1.5193146481344018E-2</v>
      </c>
      <c r="M1948" s="19" t="str">
        <f t="shared" si="307"/>
        <v>Compra</v>
      </c>
      <c r="N1948" s="10">
        <f t="shared" si="308"/>
        <v>-1.5312422820449534E-2</v>
      </c>
      <c r="O1948" s="5">
        <f t="shared" si="306"/>
        <v>0.52439253990439927</v>
      </c>
      <c r="P1948" s="5"/>
      <c r="Q1948" s="5"/>
      <c r="R1948" s="5"/>
    </row>
    <row r="1949" spans="1:18" x14ac:dyDescent="0.25">
      <c r="A1949" s="3">
        <v>41369</v>
      </c>
      <c r="B1949" s="1">
        <v>2024.5</v>
      </c>
      <c r="C1949" s="1">
        <v>2024.5</v>
      </c>
      <c r="D1949" s="1">
        <v>1992</v>
      </c>
      <c r="E1949" s="1">
        <v>1993.5</v>
      </c>
      <c r="F1949" s="10">
        <f t="shared" si="304"/>
        <v>-1.5312422820449534E-2</v>
      </c>
      <c r="G1949" s="1">
        <f t="shared" si="309"/>
        <v>0.43279748098708121</v>
      </c>
      <c r="H1949" s="15">
        <f t="shared" si="305"/>
        <v>-3.2003938946332244E-3</v>
      </c>
      <c r="I1949" s="10">
        <f t="shared" si="300"/>
        <v>-1.5312422820449534E-2</v>
      </c>
      <c r="J1949" s="15">
        <f t="shared" si="301"/>
        <v>3.5114120892902889E-3</v>
      </c>
      <c r="K1949" s="1">
        <f t="shared" si="302"/>
        <v>4.1774204947134382E-4</v>
      </c>
      <c r="L1949" s="15">
        <f t="shared" si="303"/>
        <v>3.0936700398189452E-3</v>
      </c>
      <c r="M1949" s="19" t="str">
        <f t="shared" si="307"/>
        <v>Compra</v>
      </c>
      <c r="N1949" s="10">
        <f t="shared" si="308"/>
        <v>3.5114120892902889E-3</v>
      </c>
      <c r="O1949" s="5">
        <f t="shared" si="306"/>
        <v>0.52790395199368956</v>
      </c>
      <c r="P1949" s="5"/>
      <c r="Q1949" s="5"/>
      <c r="R1949" s="5"/>
    </row>
    <row r="1950" spans="1:18" x14ac:dyDescent="0.25">
      <c r="A1950" s="3">
        <v>41372</v>
      </c>
      <c r="B1950" s="1">
        <v>1989</v>
      </c>
      <c r="C1950" s="1">
        <v>2001.5</v>
      </c>
      <c r="D1950" s="1">
        <v>1986</v>
      </c>
      <c r="E1950" s="1">
        <v>2000.5</v>
      </c>
      <c r="F1950" s="10">
        <f t="shared" si="304"/>
        <v>3.5114120892902889E-3</v>
      </c>
      <c r="G1950" s="1">
        <f t="shared" si="309"/>
        <v>-0.34129319460734053</v>
      </c>
      <c r="H1950" s="15">
        <f t="shared" si="305"/>
        <v>-1.5312422820449534E-2</v>
      </c>
      <c r="I1950" s="10">
        <f t="shared" si="300"/>
        <v>5.7817998994469377E-3</v>
      </c>
      <c r="J1950" s="15">
        <f t="shared" si="301"/>
        <v>-5.4986253436640764E-3</v>
      </c>
      <c r="K1950" s="1">
        <f t="shared" si="302"/>
        <v>1.0527905686161737E-3</v>
      </c>
      <c r="L1950" s="15">
        <f t="shared" si="303"/>
        <v>-6.5514159122802501E-3</v>
      </c>
      <c r="M1950" s="19" t="str">
        <f t="shared" si="307"/>
        <v>Compra</v>
      </c>
      <c r="N1950" s="10">
        <f t="shared" si="308"/>
        <v>-5.4986253436640764E-3</v>
      </c>
      <c r="O1950" s="5">
        <f t="shared" si="306"/>
        <v>0.52240532665002548</v>
      </c>
      <c r="P1950" s="5"/>
      <c r="Q1950" s="5"/>
      <c r="R1950" s="5"/>
    </row>
    <row r="1951" spans="1:18" x14ac:dyDescent="0.25">
      <c r="A1951" s="3">
        <v>41373</v>
      </c>
      <c r="B1951" s="1">
        <v>1997</v>
      </c>
      <c r="C1951" s="1">
        <v>1997.5</v>
      </c>
      <c r="D1951" s="1">
        <v>1987.5</v>
      </c>
      <c r="E1951" s="1">
        <v>1989.5</v>
      </c>
      <c r="F1951" s="10">
        <f t="shared" si="304"/>
        <v>-5.4986253436640764E-3</v>
      </c>
      <c r="G1951" s="1">
        <f t="shared" si="309"/>
        <v>-0.35806044023483163</v>
      </c>
      <c r="H1951" s="15">
        <f t="shared" si="305"/>
        <v>3.5114120892902889E-3</v>
      </c>
      <c r="I1951" s="10">
        <f t="shared" si="300"/>
        <v>-3.7556334501752664E-3</v>
      </c>
      <c r="J1951" s="15">
        <f t="shared" si="301"/>
        <v>-4.7750691128424227E-3</v>
      </c>
      <c r="K1951" s="1">
        <f t="shared" si="302"/>
        <v>-3.7079747827817192E-4</v>
      </c>
      <c r="L1951" s="15">
        <f t="shared" si="303"/>
        <v>-4.4042716345642505E-3</v>
      </c>
      <c r="M1951" s="19" t="str">
        <f t="shared" si="307"/>
        <v>Compra</v>
      </c>
      <c r="N1951" s="10">
        <f t="shared" si="308"/>
        <v>-4.7750691128424227E-3</v>
      </c>
      <c r="O1951" s="5">
        <f t="shared" si="306"/>
        <v>0.51763025753718306</v>
      </c>
      <c r="P1951" s="5"/>
      <c r="Q1951" s="5"/>
      <c r="R1951" s="5"/>
    </row>
    <row r="1952" spans="1:18" x14ac:dyDescent="0.25">
      <c r="A1952" s="3">
        <v>41374</v>
      </c>
      <c r="B1952" s="1">
        <v>1987</v>
      </c>
      <c r="C1952" s="1">
        <v>1993</v>
      </c>
      <c r="D1952" s="1">
        <v>1980</v>
      </c>
      <c r="E1952" s="1">
        <v>1980</v>
      </c>
      <c r="F1952" s="10">
        <f t="shared" si="304"/>
        <v>-4.7750691128424227E-3</v>
      </c>
      <c r="G1952" s="1">
        <f t="shared" si="309"/>
        <v>-0.47715498293719627</v>
      </c>
      <c r="H1952" s="15">
        <f t="shared" si="305"/>
        <v>-5.4986253436640764E-3</v>
      </c>
      <c r="I1952" s="10">
        <f t="shared" si="300"/>
        <v>-3.5228988424761409E-3</v>
      </c>
      <c r="J1952" s="15">
        <f t="shared" si="301"/>
        <v>5.0505050505056381E-4</v>
      </c>
      <c r="K1952" s="1">
        <f t="shared" si="302"/>
        <v>4.2389808766043563E-4</v>
      </c>
      <c r="L1952" s="15">
        <f t="shared" si="303"/>
        <v>8.1152417390128182E-5</v>
      </c>
      <c r="M1952" s="19" t="str">
        <f t="shared" si="307"/>
        <v>Compra</v>
      </c>
      <c r="N1952" s="10">
        <f t="shared" si="308"/>
        <v>5.0505050505056381E-4</v>
      </c>
      <c r="O1952" s="5">
        <f t="shared" si="306"/>
        <v>0.51813530804223362</v>
      </c>
      <c r="P1952" s="5"/>
      <c r="Q1952" s="5"/>
      <c r="R1952" s="5"/>
    </row>
    <row r="1953" spans="1:18" x14ac:dyDescent="0.25">
      <c r="A1953" s="3">
        <v>41375</v>
      </c>
      <c r="B1953" s="1">
        <v>1978.5</v>
      </c>
      <c r="C1953" s="1">
        <v>1983</v>
      </c>
      <c r="D1953" s="1">
        <v>1975.5</v>
      </c>
      <c r="E1953" s="1">
        <v>1981</v>
      </c>
      <c r="F1953" s="10">
        <f t="shared" si="304"/>
        <v>5.0505050505056381E-4</v>
      </c>
      <c r="G1953" s="1">
        <f t="shared" si="309"/>
        <v>-0.59930354864631818</v>
      </c>
      <c r="H1953" s="15">
        <f t="shared" si="305"/>
        <v>-4.7750691128424227E-3</v>
      </c>
      <c r="I1953" s="10">
        <f t="shared" si="300"/>
        <v>1.2635835228709258E-3</v>
      </c>
      <c r="J1953" s="15">
        <f t="shared" si="301"/>
        <v>-2.5239777889954906E-3</v>
      </c>
      <c r="K1953" s="1">
        <f t="shared" si="302"/>
        <v>2.5897842726682954E-4</v>
      </c>
      <c r="L1953" s="15">
        <f t="shared" si="303"/>
        <v>-2.7829562162623202E-3</v>
      </c>
      <c r="M1953" s="19" t="str">
        <f t="shared" si="307"/>
        <v>Compra</v>
      </c>
      <c r="N1953" s="10">
        <f t="shared" si="308"/>
        <v>-2.5239777889954906E-3</v>
      </c>
      <c r="O1953" s="5">
        <f t="shared" si="306"/>
        <v>0.51561133025323813</v>
      </c>
      <c r="P1953" s="5"/>
      <c r="Q1953" s="5"/>
      <c r="R1953" s="5"/>
    </row>
    <row r="1954" spans="1:18" x14ac:dyDescent="0.25">
      <c r="A1954" s="3">
        <v>41376</v>
      </c>
      <c r="B1954" s="1">
        <v>1983</v>
      </c>
      <c r="C1954" s="1">
        <v>1986.5</v>
      </c>
      <c r="D1954" s="1">
        <v>1971</v>
      </c>
      <c r="E1954" s="1">
        <v>1976</v>
      </c>
      <c r="F1954" s="10">
        <f t="shared" si="304"/>
        <v>-2.5239777889954906E-3</v>
      </c>
      <c r="G1954" s="1">
        <f t="shared" si="309"/>
        <v>-0.42690836682844169</v>
      </c>
      <c r="H1954" s="15">
        <f t="shared" si="305"/>
        <v>5.0505050505056381E-4</v>
      </c>
      <c r="I1954" s="10">
        <f t="shared" si="300"/>
        <v>-3.5300050428643814E-3</v>
      </c>
      <c r="J1954" s="15">
        <f t="shared" si="301"/>
        <v>1.6194331983805599E-2</v>
      </c>
      <c r="K1954" s="1">
        <f t="shared" si="302"/>
        <v>-1.0649016560869163E-4</v>
      </c>
      <c r="L1954" s="15">
        <f t="shared" si="303"/>
        <v>1.630082214941429E-2</v>
      </c>
      <c r="M1954" s="19" t="str">
        <f t="shared" si="307"/>
        <v>Compra</v>
      </c>
      <c r="N1954" s="10">
        <f t="shared" si="308"/>
        <v>1.6194331983805599E-2</v>
      </c>
      <c r="O1954" s="5">
        <f t="shared" si="306"/>
        <v>0.53180566223704373</v>
      </c>
      <c r="P1954" s="5"/>
      <c r="Q1954" s="5"/>
      <c r="R1954" s="5"/>
    </row>
    <row r="1955" spans="1:18" x14ac:dyDescent="0.25">
      <c r="A1955" s="3">
        <v>41379</v>
      </c>
      <c r="B1955" s="1">
        <v>1982</v>
      </c>
      <c r="C1955" s="1">
        <v>2013</v>
      </c>
      <c r="D1955" s="1">
        <v>1977.5</v>
      </c>
      <c r="E1955" s="1">
        <v>2008</v>
      </c>
      <c r="F1955" s="10">
        <f t="shared" si="304"/>
        <v>1.6194331983805599E-2</v>
      </c>
      <c r="G1955" s="1">
        <f t="shared" si="309"/>
        <v>-0.54374953272681792</v>
      </c>
      <c r="H1955" s="15">
        <f t="shared" si="305"/>
        <v>-2.5239777889954906E-3</v>
      </c>
      <c r="I1955" s="10">
        <f t="shared" si="300"/>
        <v>1.3118062563067578E-2</v>
      </c>
      <c r="J1955" s="15">
        <f t="shared" si="301"/>
        <v>-7.7191235059761443E-3</v>
      </c>
      <c r="K1955" s="1">
        <f t="shared" si="302"/>
        <v>-2.219409245052828E-4</v>
      </c>
      <c r="L1955" s="15">
        <f t="shared" si="303"/>
        <v>-7.4971825814708617E-3</v>
      </c>
      <c r="M1955" s="19" t="str">
        <f t="shared" si="307"/>
        <v>Venda</v>
      </c>
      <c r="N1955" s="10">
        <f t="shared" si="308"/>
        <v>7.7191235059761443E-3</v>
      </c>
      <c r="O1955" s="5">
        <f t="shared" si="306"/>
        <v>0.53952478574301987</v>
      </c>
      <c r="P1955" s="5"/>
      <c r="Q1955" s="5"/>
      <c r="R1955" s="5"/>
    </row>
    <row r="1956" spans="1:18" x14ac:dyDescent="0.25">
      <c r="A1956" s="3">
        <v>41380</v>
      </c>
      <c r="B1956" s="1">
        <v>1996</v>
      </c>
      <c r="C1956" s="1">
        <v>2006</v>
      </c>
      <c r="D1956" s="1">
        <v>1987.5</v>
      </c>
      <c r="E1956" s="1">
        <v>1992.5</v>
      </c>
      <c r="F1956" s="10">
        <f t="shared" si="304"/>
        <v>-7.7191235059761443E-3</v>
      </c>
      <c r="G1956" s="1">
        <f t="shared" si="309"/>
        <v>-0.45354100763000088</v>
      </c>
      <c r="H1956" s="15">
        <f t="shared" si="305"/>
        <v>1.6194331983805599E-2</v>
      </c>
      <c r="I1956" s="10">
        <f t="shared" si="300"/>
        <v>-1.7535070140280995E-3</v>
      </c>
      <c r="J1956" s="15">
        <f t="shared" si="301"/>
        <v>5.0188205771644068E-3</v>
      </c>
      <c r="K1956" s="1">
        <f t="shared" si="302"/>
        <v>-1.5205191802972349E-3</v>
      </c>
      <c r="L1956" s="15">
        <f t="shared" si="303"/>
        <v>6.5393397574616419E-3</v>
      </c>
      <c r="M1956" s="19" t="str">
        <f t="shared" si="307"/>
        <v>Compra</v>
      </c>
      <c r="N1956" s="10">
        <f t="shared" si="308"/>
        <v>5.0188205771644068E-3</v>
      </c>
      <c r="O1956" s="5">
        <f t="shared" si="306"/>
        <v>0.54454360632018428</v>
      </c>
      <c r="P1956" s="5"/>
      <c r="Q1956" s="5"/>
      <c r="R1956" s="5"/>
    </row>
    <row r="1957" spans="1:18" x14ac:dyDescent="0.25">
      <c r="A1957" s="3">
        <v>41381</v>
      </c>
      <c r="B1957" s="1">
        <v>1995</v>
      </c>
      <c r="C1957" s="1">
        <v>2012</v>
      </c>
      <c r="D1957" s="1">
        <v>1989</v>
      </c>
      <c r="E1957" s="1">
        <v>2002.5</v>
      </c>
      <c r="F1957" s="10">
        <f t="shared" si="304"/>
        <v>5.0188205771644068E-3</v>
      </c>
      <c r="G1957" s="1">
        <f t="shared" si="309"/>
        <v>-0.60497347159428061</v>
      </c>
      <c r="H1957" s="15">
        <f t="shared" si="305"/>
        <v>-7.7191235059761443E-3</v>
      </c>
      <c r="I1957" s="10">
        <f t="shared" si="300"/>
        <v>3.759398496240518E-3</v>
      </c>
      <c r="J1957" s="15">
        <f t="shared" si="301"/>
        <v>1.0237203495630398E-2</v>
      </c>
      <c r="K1957" s="1">
        <f t="shared" si="302"/>
        <v>4.5876866838945551E-4</v>
      </c>
      <c r="L1957" s="15">
        <f t="shared" si="303"/>
        <v>9.7784348272409432E-3</v>
      </c>
      <c r="M1957" s="19" t="str">
        <f t="shared" si="307"/>
        <v>Compra</v>
      </c>
      <c r="N1957" s="10">
        <f t="shared" si="308"/>
        <v>1.0237203495630398E-2</v>
      </c>
      <c r="O1957" s="5">
        <f t="shared" si="306"/>
        <v>0.55478080981581468</v>
      </c>
      <c r="P1957" s="5"/>
      <c r="Q1957" s="5"/>
      <c r="R1957" s="5"/>
    </row>
    <row r="1958" spans="1:18" x14ac:dyDescent="0.25">
      <c r="A1958" s="3">
        <v>41382</v>
      </c>
      <c r="B1958" s="1">
        <v>2010</v>
      </c>
      <c r="C1958" s="1">
        <v>2027</v>
      </c>
      <c r="D1958" s="1">
        <v>2010</v>
      </c>
      <c r="E1958" s="1">
        <v>2023</v>
      </c>
      <c r="F1958" s="10">
        <f t="shared" si="304"/>
        <v>1.0237203495630398E-2</v>
      </c>
      <c r="G1958" s="1">
        <f t="shared" si="309"/>
        <v>-0.62076364240955439</v>
      </c>
      <c r="H1958" s="15">
        <f t="shared" si="305"/>
        <v>5.0188205771644068E-3</v>
      </c>
      <c r="I1958" s="10">
        <f t="shared" si="300"/>
        <v>6.4676616915422258E-3</v>
      </c>
      <c r="J1958" s="15">
        <f t="shared" si="301"/>
        <v>-4.4488383588729974E-3</v>
      </c>
      <c r="K1958" s="1">
        <f t="shared" si="302"/>
        <v>-7.1955057752981402E-4</v>
      </c>
      <c r="L1958" s="15">
        <f t="shared" si="303"/>
        <v>-3.7292877813431833E-3</v>
      </c>
      <c r="M1958" s="19" t="str">
        <f t="shared" si="307"/>
        <v>Venda</v>
      </c>
      <c r="N1958" s="10">
        <f t="shared" si="308"/>
        <v>4.4488383588729974E-3</v>
      </c>
      <c r="O1958" s="5">
        <f t="shared" si="306"/>
        <v>0.55922964817468768</v>
      </c>
      <c r="P1958" s="5"/>
      <c r="Q1958" s="5"/>
      <c r="R1958" s="5"/>
    </row>
    <row r="1959" spans="1:18" x14ac:dyDescent="0.25">
      <c r="A1959" s="3">
        <v>41383</v>
      </c>
      <c r="B1959" s="1">
        <v>2021</v>
      </c>
      <c r="C1959" s="1">
        <v>2021</v>
      </c>
      <c r="D1959" s="1">
        <v>2006.5</v>
      </c>
      <c r="E1959" s="1">
        <v>2014</v>
      </c>
      <c r="F1959" s="10">
        <f t="shared" si="304"/>
        <v>-4.4488383588729974E-3</v>
      </c>
      <c r="G1959" s="1">
        <f t="shared" si="309"/>
        <v>-0.76190239726088416</v>
      </c>
      <c r="H1959" s="15">
        <f t="shared" si="305"/>
        <v>1.0237203495630398E-2</v>
      </c>
      <c r="I1959" s="10">
        <f t="shared" si="300"/>
        <v>-3.4636318654132081E-3</v>
      </c>
      <c r="J1959" s="15">
        <f t="shared" si="301"/>
        <v>4.9652432969216065E-3</v>
      </c>
      <c r="K1959" s="1">
        <f t="shared" si="302"/>
        <v>-9.3059621721026454E-4</v>
      </c>
      <c r="L1959" s="15">
        <f t="shared" si="303"/>
        <v>5.8958395141318707E-3</v>
      </c>
      <c r="M1959" s="19" t="str">
        <f t="shared" si="307"/>
        <v>Compra</v>
      </c>
      <c r="N1959" s="10">
        <f t="shared" si="308"/>
        <v>4.9652432969216065E-3</v>
      </c>
      <c r="O1959" s="5">
        <f t="shared" si="306"/>
        <v>0.56419489147160928</v>
      </c>
      <c r="P1959" s="5"/>
      <c r="Q1959" s="5"/>
      <c r="R1959" s="5"/>
    </row>
    <row r="1960" spans="1:18" x14ac:dyDescent="0.25">
      <c r="A1960" s="3">
        <v>41386</v>
      </c>
      <c r="B1960" s="1">
        <v>2009</v>
      </c>
      <c r="C1960" s="1">
        <v>2024.5</v>
      </c>
      <c r="D1960" s="1">
        <v>2009</v>
      </c>
      <c r="E1960" s="1">
        <v>2024</v>
      </c>
      <c r="F1960" s="10">
        <f t="shared" si="304"/>
        <v>4.9652432969216065E-3</v>
      </c>
      <c r="G1960" s="1">
        <f t="shared" si="309"/>
        <v>-0.53128630588468395</v>
      </c>
      <c r="H1960" s="15">
        <f t="shared" si="305"/>
        <v>-4.4488383588729974E-3</v>
      </c>
      <c r="I1960" s="10">
        <f t="shared" si="300"/>
        <v>7.4664011946241615E-3</v>
      </c>
      <c r="J1960" s="15">
        <f t="shared" si="301"/>
        <v>1.7292490118576698E-3</v>
      </c>
      <c r="K1960" s="1">
        <f t="shared" si="302"/>
        <v>7.8451069865433885E-5</v>
      </c>
      <c r="L1960" s="15">
        <f t="shared" si="303"/>
        <v>1.6507979419922358E-3</v>
      </c>
      <c r="M1960" s="19" t="str">
        <f t="shared" si="307"/>
        <v>Compra</v>
      </c>
      <c r="N1960" s="10">
        <f t="shared" si="308"/>
        <v>1.7292490118576698E-3</v>
      </c>
      <c r="O1960" s="5">
        <f t="shared" si="306"/>
        <v>0.56592414048346695</v>
      </c>
      <c r="P1960" s="5"/>
      <c r="Q1960" s="5"/>
      <c r="R1960" s="5"/>
    </row>
    <row r="1961" spans="1:18" x14ac:dyDescent="0.25">
      <c r="A1961" s="3">
        <v>41387</v>
      </c>
      <c r="B1961" s="1">
        <v>2024</v>
      </c>
      <c r="C1961" s="1">
        <v>2032.5</v>
      </c>
      <c r="D1961" s="1">
        <v>2015.5</v>
      </c>
      <c r="E1961" s="1">
        <v>2027.5</v>
      </c>
      <c r="F1961" s="10">
        <f t="shared" si="304"/>
        <v>1.7292490118576698E-3</v>
      </c>
      <c r="G1961" s="1">
        <f t="shared" si="309"/>
        <v>-0.33747613481047489</v>
      </c>
      <c r="H1961" s="15">
        <f t="shared" si="305"/>
        <v>4.9652432969216065E-3</v>
      </c>
      <c r="I1961" s="10">
        <f t="shared" si="300"/>
        <v>1.7292490118576698E-3</v>
      </c>
      <c r="J1961" s="15">
        <f t="shared" si="301"/>
        <v>-8.3847102342786695E-3</v>
      </c>
      <c r="K1961" s="1">
        <f t="shared" si="302"/>
        <v>-6.2897406119206923E-4</v>
      </c>
      <c r="L1961" s="15">
        <f t="shared" si="303"/>
        <v>-7.7557361730865998E-3</v>
      </c>
      <c r="M1961" s="19" t="str">
        <f t="shared" si="307"/>
        <v>Compra</v>
      </c>
      <c r="N1961" s="10">
        <f t="shared" si="308"/>
        <v>-8.3847102342786695E-3</v>
      </c>
      <c r="O1961" s="5">
        <f t="shared" si="306"/>
        <v>0.55753943024918828</v>
      </c>
      <c r="P1961" s="5"/>
      <c r="Q1961" s="5"/>
      <c r="R1961" s="5"/>
    </row>
    <row r="1962" spans="1:18" x14ac:dyDescent="0.25">
      <c r="A1962" s="3">
        <v>41388</v>
      </c>
      <c r="B1962" s="1">
        <v>2026</v>
      </c>
      <c r="C1962" s="1">
        <v>2028.5</v>
      </c>
      <c r="D1962" s="1">
        <v>2010</v>
      </c>
      <c r="E1962" s="1">
        <v>2010.5</v>
      </c>
      <c r="F1962" s="10">
        <f t="shared" si="304"/>
        <v>-8.3847102342786695E-3</v>
      </c>
      <c r="G1962" s="1">
        <f t="shared" si="309"/>
        <v>-0.31432092222062957</v>
      </c>
      <c r="H1962" s="15">
        <f t="shared" si="305"/>
        <v>1.7292490118576698E-3</v>
      </c>
      <c r="I1962" s="10">
        <f t="shared" si="300"/>
        <v>-7.6505429417571547E-3</v>
      </c>
      <c r="J1962" s="15">
        <f t="shared" si="301"/>
        <v>-1.4921661278288756E-3</v>
      </c>
      <c r="K1962" s="1">
        <f t="shared" si="302"/>
        <v>-1.2702334592108239E-4</v>
      </c>
      <c r="L1962" s="15">
        <f t="shared" si="303"/>
        <v>-1.3651427819077932E-3</v>
      </c>
      <c r="M1962" s="19" t="str">
        <f t="shared" si="307"/>
        <v>Compra</v>
      </c>
      <c r="N1962" s="10">
        <f t="shared" si="308"/>
        <v>-1.4921661278288756E-3</v>
      </c>
      <c r="O1962" s="5">
        <f t="shared" si="306"/>
        <v>0.55604726412135941</v>
      </c>
      <c r="P1962" s="5"/>
      <c r="Q1962" s="5"/>
      <c r="R1962" s="5"/>
    </row>
    <row r="1963" spans="1:18" x14ac:dyDescent="0.25">
      <c r="A1963" s="3">
        <v>41389</v>
      </c>
      <c r="B1963" s="1">
        <v>2009</v>
      </c>
      <c r="C1963" s="1">
        <v>2015</v>
      </c>
      <c r="D1963" s="1">
        <v>2003.5</v>
      </c>
      <c r="E1963" s="1">
        <v>2007.5</v>
      </c>
      <c r="F1963" s="10">
        <f t="shared" si="304"/>
        <v>-1.4921661278288756E-3</v>
      </c>
      <c r="G1963" s="1">
        <f t="shared" si="309"/>
        <v>-0.24993143499870885</v>
      </c>
      <c r="H1963" s="15">
        <f t="shared" si="305"/>
        <v>-8.3847102342786695E-3</v>
      </c>
      <c r="I1963" s="10">
        <f t="shared" si="300"/>
        <v>-7.4664011946246056E-4</v>
      </c>
      <c r="J1963" s="15">
        <f t="shared" si="301"/>
        <v>-4.4831880448318318E-3</v>
      </c>
      <c r="K1963" s="1">
        <f t="shared" si="302"/>
        <v>5.9104390462885097E-4</v>
      </c>
      <c r="L1963" s="15">
        <f t="shared" si="303"/>
        <v>-5.074231949460683E-3</v>
      </c>
      <c r="M1963" s="19" t="str">
        <f t="shared" si="307"/>
        <v>Compra</v>
      </c>
      <c r="N1963" s="10">
        <f t="shared" si="308"/>
        <v>-4.4831880448318318E-3</v>
      </c>
      <c r="O1963" s="5">
        <f t="shared" si="306"/>
        <v>0.55156407607652758</v>
      </c>
      <c r="P1963" s="5"/>
      <c r="Q1963" s="5"/>
      <c r="R1963" s="5"/>
    </row>
    <row r="1964" spans="1:18" x14ac:dyDescent="0.25">
      <c r="A1964" s="3">
        <v>41390</v>
      </c>
      <c r="B1964" s="1">
        <v>2002.5</v>
      </c>
      <c r="C1964" s="1">
        <v>2005</v>
      </c>
      <c r="D1964" s="1">
        <v>1997</v>
      </c>
      <c r="E1964" s="1">
        <v>1998.5</v>
      </c>
      <c r="F1964" s="10">
        <f t="shared" si="304"/>
        <v>-4.4831880448318318E-3</v>
      </c>
      <c r="G1964" s="1">
        <f t="shared" si="309"/>
        <v>-0.18926674847398539</v>
      </c>
      <c r="H1964" s="15">
        <f t="shared" si="305"/>
        <v>-1.4921661278288756E-3</v>
      </c>
      <c r="I1964" s="10">
        <f t="shared" si="300"/>
        <v>-1.9975031210985872E-3</v>
      </c>
      <c r="J1964" s="15">
        <f t="shared" si="301"/>
        <v>5.2539404553415547E-3</v>
      </c>
      <c r="K1964" s="1">
        <f t="shared" si="302"/>
        <v>1.1075345982573982E-5</v>
      </c>
      <c r="L1964" s="15">
        <f t="shared" si="303"/>
        <v>5.2428651093589804E-3</v>
      </c>
      <c r="M1964" s="19" t="str">
        <f t="shared" si="307"/>
        <v>Compra</v>
      </c>
      <c r="N1964" s="10">
        <f t="shared" si="308"/>
        <v>5.2539404553415547E-3</v>
      </c>
      <c r="O1964" s="5">
        <f t="shared" si="306"/>
        <v>0.55681801653186913</v>
      </c>
      <c r="P1964" s="5"/>
      <c r="Q1964" s="5"/>
      <c r="R1964" s="5"/>
    </row>
    <row r="1965" spans="1:18" x14ac:dyDescent="0.25">
      <c r="A1965" s="3">
        <v>41393</v>
      </c>
      <c r="B1965" s="1">
        <v>1994.5</v>
      </c>
      <c r="C1965" s="1">
        <v>2009</v>
      </c>
      <c r="D1965" s="1">
        <v>1992.5</v>
      </c>
      <c r="E1965" s="1">
        <v>2009</v>
      </c>
      <c r="F1965" s="10">
        <f t="shared" si="304"/>
        <v>5.2539404553415547E-3</v>
      </c>
      <c r="G1965" s="1">
        <f t="shared" si="309"/>
        <v>-0.19881990515283002</v>
      </c>
      <c r="H1965" s="15">
        <f t="shared" si="305"/>
        <v>-4.4831880448318318E-3</v>
      </c>
      <c r="I1965" s="10">
        <f t="shared" si="300"/>
        <v>7.2699924793180326E-3</v>
      </c>
      <c r="J1965" s="15">
        <f t="shared" si="301"/>
        <v>9.9552015928328075E-4</v>
      </c>
      <c r="K1965" s="1">
        <f t="shared" si="302"/>
        <v>5.6138822324384839E-5</v>
      </c>
      <c r="L1965" s="15">
        <f t="shared" si="303"/>
        <v>9.3938133695889588E-4</v>
      </c>
      <c r="M1965" s="19" t="str">
        <f t="shared" si="307"/>
        <v>Compra</v>
      </c>
      <c r="N1965" s="10">
        <f t="shared" si="308"/>
        <v>9.9552015928328075E-4</v>
      </c>
      <c r="O1965" s="5">
        <f t="shared" si="306"/>
        <v>0.55781353669115241</v>
      </c>
      <c r="P1965" s="5"/>
      <c r="Q1965" s="5"/>
      <c r="R1965" s="5"/>
    </row>
    <row r="1966" spans="1:18" x14ac:dyDescent="0.25">
      <c r="A1966" s="3">
        <v>41394</v>
      </c>
      <c r="B1966" s="1">
        <v>2014.5</v>
      </c>
      <c r="C1966" s="1">
        <v>2019</v>
      </c>
      <c r="D1966" s="1">
        <v>2006</v>
      </c>
      <c r="E1966" s="1">
        <v>2011</v>
      </c>
      <c r="F1966" s="10">
        <f t="shared" si="304"/>
        <v>9.9552015928328075E-4</v>
      </c>
      <c r="G1966" s="1">
        <f t="shared" si="309"/>
        <v>-0.22777745890441212</v>
      </c>
      <c r="H1966" s="15">
        <f t="shared" si="305"/>
        <v>5.2539404553415547E-3</v>
      </c>
      <c r="I1966" s="10">
        <f t="shared" si="300"/>
        <v>-1.7374038222883748E-3</v>
      </c>
      <c r="J1966" s="15">
        <f t="shared" si="301"/>
        <v>3.7294878170064383E-3</v>
      </c>
      <c r="K1966" s="1">
        <f t="shared" si="302"/>
        <v>-5.8265209548763897E-4</v>
      </c>
      <c r="L1966" s="15">
        <f t="shared" si="303"/>
        <v>4.3121399124940772E-3</v>
      </c>
      <c r="M1966" s="19" t="str">
        <f t="shared" si="307"/>
        <v>Compra</v>
      </c>
      <c r="N1966" s="10">
        <f t="shared" si="308"/>
        <v>3.7294878170064383E-3</v>
      </c>
      <c r="O1966" s="5">
        <f t="shared" si="306"/>
        <v>0.56154302450815885</v>
      </c>
      <c r="P1966" s="5"/>
      <c r="Q1966" s="5"/>
      <c r="R1966" s="5"/>
    </row>
    <row r="1967" spans="1:18" x14ac:dyDescent="0.25">
      <c r="A1967" s="3">
        <v>41396</v>
      </c>
      <c r="B1967" s="1">
        <v>2015</v>
      </c>
      <c r="C1967" s="1">
        <v>2025.5</v>
      </c>
      <c r="D1967" s="1">
        <v>2010</v>
      </c>
      <c r="E1967" s="1">
        <v>2018.5</v>
      </c>
      <c r="F1967" s="10">
        <f t="shared" si="304"/>
        <v>3.7294878170064383E-3</v>
      </c>
      <c r="G1967" s="1">
        <f t="shared" si="309"/>
        <v>0.10256681276895051</v>
      </c>
      <c r="H1967" s="15">
        <f t="shared" si="305"/>
        <v>9.9552015928328075E-4</v>
      </c>
      <c r="I1967" s="10">
        <f t="shared" si="300"/>
        <v>1.7369727047147343E-3</v>
      </c>
      <c r="J1967" s="15">
        <f t="shared" si="301"/>
        <v>0</v>
      </c>
      <c r="K1967" s="1">
        <f t="shared" si="302"/>
        <v>-3.2096275120946605E-4</v>
      </c>
      <c r="L1967" s="15">
        <f t="shared" si="303"/>
        <v>3.2096275120946605E-4</v>
      </c>
      <c r="M1967" s="19" t="str">
        <f t="shared" si="307"/>
        <v>Venda</v>
      </c>
      <c r="N1967" s="10">
        <f t="shared" si="308"/>
        <v>0</v>
      </c>
      <c r="O1967" s="5">
        <f t="shared" si="306"/>
        <v>0.56154302450815885</v>
      </c>
      <c r="P1967" s="5"/>
      <c r="Q1967" s="5"/>
      <c r="R1967" s="5"/>
    </row>
    <row r="1968" spans="1:18" x14ac:dyDescent="0.25">
      <c r="A1968" s="3">
        <v>41397</v>
      </c>
      <c r="B1968" s="1">
        <v>2018.5</v>
      </c>
      <c r="C1968" s="1">
        <v>2024</v>
      </c>
      <c r="D1968" s="1">
        <v>2015.5</v>
      </c>
      <c r="E1968" s="1">
        <v>2018.5</v>
      </c>
      <c r="F1968" s="10">
        <f t="shared" si="304"/>
        <v>0</v>
      </c>
      <c r="G1968" s="1">
        <f t="shared" si="309"/>
        <v>-0.19995706854091666</v>
      </c>
      <c r="H1968" s="15">
        <f t="shared" si="305"/>
        <v>3.7294878170064383E-3</v>
      </c>
      <c r="I1968" s="10">
        <f t="shared" si="300"/>
        <v>0</v>
      </c>
      <c r="J1968" s="15">
        <f t="shared" si="301"/>
        <v>2.4770869457513278E-4</v>
      </c>
      <c r="K1968" s="1">
        <f t="shared" si="302"/>
        <v>-4.9243142131446399E-4</v>
      </c>
      <c r="L1968" s="15">
        <f t="shared" si="303"/>
        <v>7.4014011588959677E-4</v>
      </c>
      <c r="M1968" s="19" t="str">
        <f t="shared" si="307"/>
        <v>Compra</v>
      </c>
      <c r="N1968" s="10">
        <f t="shared" si="308"/>
        <v>2.4770869457513278E-4</v>
      </c>
      <c r="O1968" s="5">
        <f t="shared" si="306"/>
        <v>0.56179073320273398</v>
      </c>
      <c r="P1968" s="5"/>
      <c r="Q1968" s="5"/>
      <c r="R1968" s="5"/>
    </row>
    <row r="1969" spans="1:18" x14ac:dyDescent="0.25">
      <c r="A1969" s="3">
        <v>41400</v>
      </c>
      <c r="B1969" s="1">
        <v>2022.5</v>
      </c>
      <c r="C1969" s="1">
        <v>2026.5</v>
      </c>
      <c r="D1969" s="1">
        <v>2018.5</v>
      </c>
      <c r="E1969" s="1">
        <v>2019</v>
      </c>
      <c r="F1969" s="10">
        <f t="shared" si="304"/>
        <v>2.4770869457513278E-4</v>
      </c>
      <c r="G1969" s="1">
        <f t="shared" si="309"/>
        <v>-0.4570510289179</v>
      </c>
      <c r="H1969" s="15">
        <f t="shared" si="305"/>
        <v>0</v>
      </c>
      <c r="I1969" s="10">
        <f t="shared" si="300"/>
        <v>-1.7305315203955951E-3</v>
      </c>
      <c r="J1969" s="15">
        <f t="shared" si="301"/>
        <v>-9.9058940069340906E-4</v>
      </c>
      <c r="K1969" s="1">
        <f t="shared" si="302"/>
        <v>-1.0182703384872921E-4</v>
      </c>
      <c r="L1969" s="15">
        <f t="shared" si="303"/>
        <v>-8.8876236684467982E-4</v>
      </c>
      <c r="M1969" s="19" t="str">
        <f t="shared" si="307"/>
        <v>Venda</v>
      </c>
      <c r="N1969" s="10">
        <f t="shared" si="308"/>
        <v>9.9058940069340906E-4</v>
      </c>
      <c r="O1969" s="5">
        <f t="shared" si="306"/>
        <v>0.56278132260342739</v>
      </c>
      <c r="P1969" s="5"/>
      <c r="Q1969" s="5"/>
      <c r="R1969" s="5"/>
    </row>
    <row r="1970" spans="1:18" x14ac:dyDescent="0.25">
      <c r="A1970" s="3">
        <v>41401</v>
      </c>
      <c r="B1970" s="1">
        <v>2020</v>
      </c>
      <c r="C1970" s="1">
        <v>2024</v>
      </c>
      <c r="D1970" s="1">
        <v>2011</v>
      </c>
      <c r="E1970" s="1">
        <v>2017</v>
      </c>
      <c r="F1970" s="10">
        <f t="shared" si="304"/>
        <v>-9.9058940069340906E-4</v>
      </c>
      <c r="G1970" s="1">
        <f t="shared" si="309"/>
        <v>2.5546187394634212E-2</v>
      </c>
      <c r="H1970" s="15">
        <f t="shared" si="305"/>
        <v>2.4770869457513278E-4</v>
      </c>
      <c r="I1970" s="10">
        <f t="shared" si="300"/>
        <v>-1.4851485148514865E-3</v>
      </c>
      <c r="J1970" s="15">
        <f t="shared" si="301"/>
        <v>-1.4873574615765772E-3</v>
      </c>
      <c r="K1970" s="1">
        <f t="shared" si="302"/>
        <v>-1.727580632887401E-4</v>
      </c>
      <c r="L1970" s="15">
        <f t="shared" si="303"/>
        <v>-1.3145993982878372E-3</v>
      </c>
      <c r="M1970" s="19" t="str">
        <f t="shared" si="307"/>
        <v>Compra</v>
      </c>
      <c r="N1970" s="10">
        <f t="shared" si="308"/>
        <v>-1.4873574615765772E-3</v>
      </c>
      <c r="O1970" s="5">
        <f t="shared" si="306"/>
        <v>0.56129396514185081</v>
      </c>
      <c r="P1970" s="5"/>
      <c r="Q1970" s="5"/>
      <c r="R1970" s="5"/>
    </row>
    <row r="1971" spans="1:18" x14ac:dyDescent="0.25">
      <c r="A1971" s="3">
        <v>41402</v>
      </c>
      <c r="B1971" s="1">
        <v>2014</v>
      </c>
      <c r="C1971" s="1">
        <v>2015.5</v>
      </c>
      <c r="D1971" s="1">
        <v>2008</v>
      </c>
      <c r="E1971" s="1">
        <v>2014</v>
      </c>
      <c r="F1971" s="10">
        <f t="shared" si="304"/>
        <v>-1.4873574615765772E-3</v>
      </c>
      <c r="G1971" s="1">
        <f t="shared" si="309"/>
        <v>0.29337051715577017</v>
      </c>
      <c r="H1971" s="15">
        <f t="shared" si="305"/>
        <v>-9.9058940069340906E-4</v>
      </c>
      <c r="I1971" s="10">
        <f t="shared" si="300"/>
        <v>0</v>
      </c>
      <c r="J1971" s="15">
        <f t="shared" si="301"/>
        <v>4.7169811320755262E-3</v>
      </c>
      <c r="K1971" s="1">
        <f t="shared" si="302"/>
        <v>-1.2329233200816808E-4</v>
      </c>
      <c r="L1971" s="15">
        <f t="shared" si="303"/>
        <v>4.8402734640836942E-3</v>
      </c>
      <c r="M1971" s="19" t="str">
        <f t="shared" si="307"/>
        <v>Compra</v>
      </c>
      <c r="N1971" s="10">
        <f t="shared" si="308"/>
        <v>4.7169811320755262E-3</v>
      </c>
      <c r="O1971" s="5">
        <f t="shared" si="306"/>
        <v>0.56601094627392634</v>
      </c>
      <c r="P1971" s="5"/>
      <c r="Q1971" s="5"/>
      <c r="R1971" s="5"/>
    </row>
    <row r="1972" spans="1:18" x14ac:dyDescent="0.25">
      <c r="A1972" s="3">
        <v>41403</v>
      </c>
      <c r="B1972" s="1">
        <v>2013.5</v>
      </c>
      <c r="C1972" s="1">
        <v>2024.5</v>
      </c>
      <c r="D1972" s="1">
        <v>2005</v>
      </c>
      <c r="E1972" s="1">
        <v>2023.5</v>
      </c>
      <c r="F1972" s="10">
        <f t="shared" si="304"/>
        <v>4.7169811320755262E-3</v>
      </c>
      <c r="G1972" s="1">
        <f t="shared" si="309"/>
        <v>-0.39089098580609744</v>
      </c>
      <c r="H1972" s="15">
        <f t="shared" si="305"/>
        <v>-1.4873574615765772E-3</v>
      </c>
      <c r="I1972" s="10">
        <f t="shared" si="300"/>
        <v>4.9664762850758493E-3</v>
      </c>
      <c r="J1972" s="15">
        <f t="shared" si="301"/>
        <v>2.7180627625400522E-3</v>
      </c>
      <c r="K1972" s="1">
        <f t="shared" si="302"/>
        <v>-1.3490168050288152E-4</v>
      </c>
      <c r="L1972" s="15">
        <f t="shared" si="303"/>
        <v>2.8529644430429339E-3</v>
      </c>
      <c r="M1972" s="19" t="str">
        <f t="shared" si="307"/>
        <v>Venda</v>
      </c>
      <c r="N1972" s="10">
        <f t="shared" si="308"/>
        <v>-2.7180627625400522E-3</v>
      </c>
      <c r="O1972" s="5">
        <f t="shared" si="306"/>
        <v>0.56329288351138629</v>
      </c>
      <c r="P1972" s="5"/>
      <c r="Q1972" s="5"/>
      <c r="R1972" s="5"/>
    </row>
    <row r="1973" spans="1:18" x14ac:dyDescent="0.25">
      <c r="A1973" s="3">
        <v>41404</v>
      </c>
      <c r="B1973" s="1">
        <v>2028</v>
      </c>
      <c r="C1973" s="1">
        <v>2037.5</v>
      </c>
      <c r="D1973" s="1">
        <v>2023</v>
      </c>
      <c r="E1973" s="1">
        <v>2029</v>
      </c>
      <c r="F1973" s="10">
        <f t="shared" si="304"/>
        <v>2.7180627625400522E-3</v>
      </c>
      <c r="G1973" s="1">
        <f t="shared" si="309"/>
        <v>0.18314633518016668</v>
      </c>
      <c r="H1973" s="15">
        <f t="shared" si="305"/>
        <v>4.7169811320755262E-3</v>
      </c>
      <c r="I1973" s="10">
        <f t="shared" si="300"/>
        <v>4.930966469427478E-4</v>
      </c>
      <c r="J1973" s="15">
        <f t="shared" si="301"/>
        <v>-6.8999507146377814E-3</v>
      </c>
      <c r="K1973" s="1">
        <f t="shared" si="302"/>
        <v>-6.2504472954549764E-4</v>
      </c>
      <c r="L1973" s="15">
        <f t="shared" si="303"/>
        <v>-6.2749059850922837E-3</v>
      </c>
      <c r="M1973" s="19" t="str">
        <f t="shared" si="307"/>
        <v>Compra</v>
      </c>
      <c r="N1973" s="10">
        <f t="shared" si="308"/>
        <v>-6.8999507146377814E-3</v>
      </c>
      <c r="O1973" s="5">
        <f t="shared" si="306"/>
        <v>0.55639293279674851</v>
      </c>
      <c r="P1973" s="5"/>
      <c r="Q1973" s="5"/>
      <c r="R1973" s="5"/>
    </row>
    <row r="1974" spans="1:18" x14ac:dyDescent="0.25">
      <c r="A1974" s="3">
        <v>41407</v>
      </c>
      <c r="B1974" s="1">
        <v>2025</v>
      </c>
      <c r="C1974" s="1">
        <v>2028.5</v>
      </c>
      <c r="D1974" s="1">
        <v>2014</v>
      </c>
      <c r="E1974" s="1">
        <v>2015</v>
      </c>
      <c r="F1974" s="10">
        <f t="shared" si="304"/>
        <v>-6.8999507146377814E-3</v>
      </c>
      <c r="G1974" s="1">
        <f t="shared" si="309"/>
        <v>-0.35301169076329997</v>
      </c>
      <c r="H1974" s="15">
        <f t="shared" si="305"/>
        <v>2.7180627625400522E-3</v>
      </c>
      <c r="I1974" s="10">
        <f t="shared" si="300"/>
        <v>-4.9382716049383157E-3</v>
      </c>
      <c r="J1974" s="15">
        <f t="shared" si="301"/>
        <v>7.4441687344912744E-3</v>
      </c>
      <c r="K1974" s="1">
        <f t="shared" si="302"/>
        <v>-2.7393840622713526E-4</v>
      </c>
      <c r="L1974" s="15">
        <f t="shared" si="303"/>
        <v>7.7181071407184092E-3</v>
      </c>
      <c r="M1974" s="19" t="str">
        <f t="shared" si="307"/>
        <v>Compra</v>
      </c>
      <c r="N1974" s="10">
        <f t="shared" si="308"/>
        <v>7.4441687344912744E-3</v>
      </c>
      <c r="O1974" s="5">
        <f t="shared" si="306"/>
        <v>0.56383710153123978</v>
      </c>
      <c r="P1974" s="5"/>
      <c r="Q1974" s="5"/>
      <c r="R1974" s="5"/>
    </row>
    <row r="1975" spans="1:18" x14ac:dyDescent="0.25">
      <c r="A1975" s="3">
        <v>41408</v>
      </c>
      <c r="B1975" s="1">
        <v>2015</v>
      </c>
      <c r="C1975" s="1">
        <v>2030</v>
      </c>
      <c r="D1975" s="1">
        <v>2010</v>
      </c>
      <c r="E1975" s="1">
        <v>2030</v>
      </c>
      <c r="F1975" s="10">
        <f t="shared" si="304"/>
        <v>7.4441687344912744E-3</v>
      </c>
      <c r="G1975" s="1">
        <f t="shared" si="309"/>
        <v>-0.75694621233799875</v>
      </c>
      <c r="H1975" s="15">
        <f t="shared" si="305"/>
        <v>-6.8999507146377814E-3</v>
      </c>
      <c r="I1975" s="10">
        <f t="shared" si="300"/>
        <v>7.4441687344912744E-3</v>
      </c>
      <c r="J1975" s="15">
        <f t="shared" si="301"/>
        <v>-9.8522167487680168E-4</v>
      </c>
      <c r="K1975" s="1">
        <f t="shared" si="302"/>
        <v>3.1405652221759995E-4</v>
      </c>
      <c r="L1975" s="15">
        <f t="shared" si="303"/>
        <v>-1.2992781970944016E-3</v>
      </c>
      <c r="M1975" s="19" t="str">
        <f t="shared" si="307"/>
        <v>Compra</v>
      </c>
      <c r="N1975" s="10">
        <f t="shared" si="308"/>
        <v>-9.8522167487680168E-4</v>
      </c>
      <c r="O1975" s="5">
        <f t="shared" si="306"/>
        <v>0.56285187985636298</v>
      </c>
      <c r="P1975" s="5"/>
      <c r="Q1975" s="5"/>
      <c r="R1975" s="5"/>
    </row>
    <row r="1976" spans="1:18" x14ac:dyDescent="0.25">
      <c r="A1976" s="3">
        <v>41409</v>
      </c>
      <c r="B1976" s="1">
        <v>2031</v>
      </c>
      <c r="C1976" s="1">
        <v>2039.5</v>
      </c>
      <c r="D1976" s="1">
        <v>2022.5</v>
      </c>
      <c r="E1976" s="1">
        <v>2028</v>
      </c>
      <c r="F1976" s="10">
        <f t="shared" si="304"/>
        <v>-9.8522167487680168E-4</v>
      </c>
      <c r="G1976" s="1">
        <f t="shared" si="309"/>
        <v>-0.63844455256146349</v>
      </c>
      <c r="H1976" s="15">
        <f t="shared" si="305"/>
        <v>7.4441687344912744E-3</v>
      </c>
      <c r="I1976" s="10">
        <f t="shared" si="300"/>
        <v>-1.477104874446078E-3</v>
      </c>
      <c r="J1976" s="15">
        <f t="shared" si="301"/>
        <v>1.7258382642997283E-3</v>
      </c>
      <c r="K1976" s="1">
        <f t="shared" si="302"/>
        <v>-7.4369363313448312E-4</v>
      </c>
      <c r="L1976" s="15">
        <f t="shared" si="303"/>
        <v>2.4695318974342116E-3</v>
      </c>
      <c r="M1976" s="19" t="str">
        <f t="shared" si="307"/>
        <v>Compra</v>
      </c>
      <c r="N1976" s="10">
        <f t="shared" si="308"/>
        <v>1.7258382642997283E-3</v>
      </c>
      <c r="O1976" s="5">
        <f t="shared" si="306"/>
        <v>0.56457771812066271</v>
      </c>
      <c r="P1976" s="5"/>
      <c r="Q1976" s="5"/>
      <c r="R1976" s="5"/>
    </row>
    <row r="1977" spans="1:18" x14ac:dyDescent="0.25">
      <c r="A1977" s="3">
        <v>41410</v>
      </c>
      <c r="B1977" s="1">
        <v>2034</v>
      </c>
      <c r="C1977" s="1">
        <v>2043.5</v>
      </c>
      <c r="D1977" s="1">
        <v>2029</v>
      </c>
      <c r="E1977" s="1">
        <v>2031.5</v>
      </c>
      <c r="F1977" s="10">
        <f t="shared" si="304"/>
        <v>1.7258382642997283E-3</v>
      </c>
      <c r="G1977" s="1">
        <f t="shared" si="309"/>
        <v>-0.58079588518765324</v>
      </c>
      <c r="H1977" s="15">
        <f t="shared" si="305"/>
        <v>-9.8522167487680168E-4</v>
      </c>
      <c r="I1977" s="10">
        <f t="shared" si="300"/>
        <v>-1.2291052114060674E-3</v>
      </c>
      <c r="J1977" s="15">
        <f t="shared" si="301"/>
        <v>4.67634752645818E-3</v>
      </c>
      <c r="K1977" s="1">
        <f t="shared" si="302"/>
        <v>-1.6148124937893329E-5</v>
      </c>
      <c r="L1977" s="15">
        <f t="shared" si="303"/>
        <v>4.692495651396073E-3</v>
      </c>
      <c r="M1977" s="19" t="str">
        <f t="shared" si="307"/>
        <v>Venda</v>
      </c>
      <c r="N1977" s="10">
        <f t="shared" si="308"/>
        <v>-4.67634752645818E-3</v>
      </c>
      <c r="O1977" s="5">
        <f t="shared" si="306"/>
        <v>0.55990137059420453</v>
      </c>
      <c r="P1977" s="5"/>
      <c r="Q1977" s="5"/>
      <c r="R1977" s="5"/>
    </row>
    <row r="1978" spans="1:18" x14ac:dyDescent="0.25">
      <c r="A1978" s="3">
        <v>41411</v>
      </c>
      <c r="B1978" s="1">
        <v>2037</v>
      </c>
      <c r="C1978" s="1">
        <v>2047</v>
      </c>
      <c r="D1978" s="1">
        <v>2032.5</v>
      </c>
      <c r="E1978" s="1">
        <v>2041</v>
      </c>
      <c r="F1978" s="10">
        <f t="shared" si="304"/>
        <v>4.67634752645818E-3</v>
      </c>
      <c r="G1978" s="1">
        <f t="shared" si="309"/>
        <v>-0.68241235970383274</v>
      </c>
      <c r="H1978" s="15">
        <f t="shared" si="305"/>
        <v>1.7258382642997283E-3</v>
      </c>
      <c r="I1978" s="10">
        <f t="shared" si="300"/>
        <v>1.9636720667648433E-3</v>
      </c>
      <c r="J1978" s="15">
        <f t="shared" si="301"/>
        <v>1.9598236158746563E-3</v>
      </c>
      <c r="K1978" s="1">
        <f t="shared" si="302"/>
        <v>-3.1959245891612109E-4</v>
      </c>
      <c r="L1978" s="15">
        <f t="shared" si="303"/>
        <v>2.2794160747907771E-3</v>
      </c>
      <c r="M1978" s="19" t="str">
        <f t="shared" si="307"/>
        <v>Venda</v>
      </c>
      <c r="N1978" s="10">
        <f t="shared" si="308"/>
        <v>-1.9598236158746563E-3</v>
      </c>
      <c r="O1978" s="5">
        <f t="shared" si="306"/>
        <v>0.55794154697832987</v>
      </c>
      <c r="P1978" s="5"/>
      <c r="Q1978" s="5"/>
      <c r="R1978" s="5"/>
    </row>
    <row r="1979" spans="1:18" x14ac:dyDescent="0.25">
      <c r="A1979" s="3">
        <v>41414</v>
      </c>
      <c r="B1979" s="1">
        <v>2036.5</v>
      </c>
      <c r="C1979" s="1">
        <v>2047</v>
      </c>
      <c r="D1979" s="1">
        <v>2033.5</v>
      </c>
      <c r="E1979" s="1">
        <v>2045</v>
      </c>
      <c r="F1979" s="10">
        <f t="shared" si="304"/>
        <v>1.9598236158746563E-3</v>
      </c>
      <c r="G1979" s="1">
        <f t="shared" si="309"/>
        <v>-0.49972003023460287</v>
      </c>
      <c r="H1979" s="15">
        <f t="shared" si="305"/>
        <v>4.67634752645818E-3</v>
      </c>
      <c r="I1979" s="10">
        <f t="shared" si="300"/>
        <v>4.1738276454701406E-3</v>
      </c>
      <c r="J1979" s="15">
        <f t="shared" si="301"/>
        <v>-7.3349633251829083E-4</v>
      </c>
      <c r="K1979" s="1">
        <f t="shared" si="302"/>
        <v>-6.4651946672212527E-4</v>
      </c>
      <c r="L1979" s="15">
        <f t="shared" si="303"/>
        <v>-8.6976865796165558E-5</v>
      </c>
      <c r="M1979" s="19" t="str">
        <f t="shared" si="307"/>
        <v>Compra</v>
      </c>
      <c r="N1979" s="10">
        <f t="shared" si="308"/>
        <v>-7.3349633251829083E-4</v>
      </c>
      <c r="O1979" s="5">
        <f t="shared" si="306"/>
        <v>0.55720805064581158</v>
      </c>
      <c r="P1979" s="5"/>
      <c r="Q1979" s="5"/>
      <c r="R1979" s="5"/>
    </row>
    <row r="1980" spans="1:18" x14ac:dyDescent="0.25">
      <c r="A1980" s="3">
        <v>41415</v>
      </c>
      <c r="B1980" s="1">
        <v>2045</v>
      </c>
      <c r="C1980" s="1">
        <v>2051.5</v>
      </c>
      <c r="D1980" s="1">
        <v>2037</v>
      </c>
      <c r="E1980" s="1">
        <v>2043.5</v>
      </c>
      <c r="F1980" s="10">
        <f t="shared" si="304"/>
        <v>-7.3349633251829083E-4</v>
      </c>
      <c r="G1980" s="1">
        <f t="shared" si="309"/>
        <v>-0.31424390605555147</v>
      </c>
      <c r="H1980" s="15">
        <f t="shared" si="305"/>
        <v>1.9598236158746563E-3</v>
      </c>
      <c r="I1980" s="10">
        <f t="shared" si="300"/>
        <v>-7.3349633251829083E-4</v>
      </c>
      <c r="J1980" s="15">
        <f t="shared" si="301"/>
        <v>5.138243210178528E-3</v>
      </c>
      <c r="K1980" s="1">
        <f t="shared" si="302"/>
        <v>-3.0984177242411186E-4</v>
      </c>
      <c r="L1980" s="15">
        <f t="shared" si="303"/>
        <v>5.4480849826026396E-3</v>
      </c>
      <c r="M1980" s="19" t="str">
        <f t="shared" si="307"/>
        <v>Compra</v>
      </c>
      <c r="N1980" s="10">
        <f t="shared" si="308"/>
        <v>5.138243210178528E-3</v>
      </c>
      <c r="O1980" s="5">
        <f t="shared" si="306"/>
        <v>0.56234629385599011</v>
      </c>
      <c r="P1980" s="5"/>
      <c r="Q1980" s="5"/>
      <c r="R1980" s="5"/>
    </row>
    <row r="1981" spans="1:18" x14ac:dyDescent="0.25">
      <c r="A1981" s="3">
        <v>41416</v>
      </c>
      <c r="B1981" s="1">
        <v>2048</v>
      </c>
      <c r="C1981" s="1">
        <v>2056</v>
      </c>
      <c r="D1981" s="1">
        <v>2036</v>
      </c>
      <c r="E1981" s="1">
        <v>2054</v>
      </c>
      <c r="F1981" s="10">
        <f t="shared" si="304"/>
        <v>5.138243210178528E-3</v>
      </c>
      <c r="G1981" s="1">
        <f t="shared" si="309"/>
        <v>-0.31043814937868458</v>
      </c>
      <c r="H1981" s="15">
        <f t="shared" si="305"/>
        <v>-7.3349633251829083E-4</v>
      </c>
      <c r="I1981" s="10">
        <f t="shared" si="300"/>
        <v>2.9296875E-3</v>
      </c>
      <c r="J1981" s="15">
        <f t="shared" si="301"/>
        <v>-3.4079844206426069E-3</v>
      </c>
      <c r="K1981" s="1">
        <f t="shared" si="302"/>
        <v>-1.6031672451333797E-4</v>
      </c>
      <c r="L1981" s="15">
        <f t="shared" si="303"/>
        <v>-3.2476676961292689E-3</v>
      </c>
      <c r="M1981" s="19" t="str">
        <f t="shared" si="307"/>
        <v>Venda</v>
      </c>
      <c r="N1981" s="10">
        <f t="shared" si="308"/>
        <v>3.4079844206426069E-3</v>
      </c>
      <c r="O1981" s="5">
        <f t="shared" si="306"/>
        <v>0.56575427827663272</v>
      </c>
      <c r="P1981" s="5"/>
      <c r="Q1981" s="5"/>
      <c r="R1981" s="5"/>
    </row>
    <row r="1982" spans="1:18" x14ac:dyDescent="0.25">
      <c r="A1982" s="3">
        <v>41417</v>
      </c>
      <c r="B1982" s="1">
        <v>2057.5</v>
      </c>
      <c r="C1982" s="1">
        <v>2059.5</v>
      </c>
      <c r="D1982" s="1">
        <v>2046</v>
      </c>
      <c r="E1982" s="1">
        <v>2047</v>
      </c>
      <c r="F1982" s="10">
        <f t="shared" si="304"/>
        <v>-3.4079844206426069E-3</v>
      </c>
      <c r="G1982" s="1">
        <f t="shared" si="309"/>
        <v>-1.0843444046051749</v>
      </c>
      <c r="H1982" s="15">
        <f t="shared" si="305"/>
        <v>5.138243210178528E-3</v>
      </c>
      <c r="I1982" s="10">
        <f t="shared" si="300"/>
        <v>-5.1032806804374164E-3</v>
      </c>
      <c r="J1982" s="15">
        <f t="shared" si="301"/>
        <v>3.4196384953590897E-3</v>
      </c>
      <c r="K1982" s="1">
        <f t="shared" si="302"/>
        <v>-4.1625309765156847E-4</v>
      </c>
      <c r="L1982" s="15">
        <f t="shared" si="303"/>
        <v>3.8358915930106581E-3</v>
      </c>
      <c r="M1982" s="19" t="str">
        <f t="shared" si="307"/>
        <v>Compra</v>
      </c>
      <c r="N1982" s="10">
        <f t="shared" si="308"/>
        <v>3.4196384953590897E-3</v>
      </c>
      <c r="O1982" s="5">
        <f t="shared" si="306"/>
        <v>0.56917391677199181</v>
      </c>
      <c r="P1982" s="5"/>
      <c r="Q1982" s="5"/>
      <c r="R1982" s="5"/>
    </row>
    <row r="1983" spans="1:18" x14ac:dyDescent="0.25">
      <c r="A1983" s="3">
        <v>41418</v>
      </c>
      <c r="B1983" s="1">
        <v>2050.5</v>
      </c>
      <c r="C1983" s="1">
        <v>2058.5</v>
      </c>
      <c r="D1983" s="1">
        <v>2047</v>
      </c>
      <c r="E1983" s="1">
        <v>2054</v>
      </c>
      <c r="F1983" s="10">
        <f t="shared" si="304"/>
        <v>3.4196384953590897E-3</v>
      </c>
      <c r="G1983" s="1">
        <f t="shared" si="309"/>
        <v>-0.66413420063700024</v>
      </c>
      <c r="H1983" s="15">
        <f t="shared" si="305"/>
        <v>-3.4079844206426069E-3</v>
      </c>
      <c r="I1983" s="10">
        <f t="shared" si="300"/>
        <v>1.7069007559131766E-3</v>
      </c>
      <c r="J1983" s="15">
        <f t="shared" si="301"/>
        <v>3.1645569620253333E-3</v>
      </c>
      <c r="K1983" s="1">
        <f t="shared" si="302"/>
        <v>1.3461351213553261E-4</v>
      </c>
      <c r="L1983" s="15">
        <f t="shared" si="303"/>
        <v>3.0299434498898005E-3</v>
      </c>
      <c r="M1983" s="19" t="str">
        <f t="shared" si="307"/>
        <v>Compra</v>
      </c>
      <c r="N1983" s="10">
        <f t="shared" si="308"/>
        <v>3.1645569620253333E-3</v>
      </c>
      <c r="O1983" s="5">
        <f t="shared" si="306"/>
        <v>0.57233847373401714</v>
      </c>
      <c r="P1983" s="5"/>
      <c r="Q1983" s="5"/>
      <c r="R1983" s="5"/>
    </row>
    <row r="1984" spans="1:18" x14ac:dyDescent="0.25">
      <c r="A1984" s="3">
        <v>41421</v>
      </c>
      <c r="B1984" s="1">
        <v>2048.5</v>
      </c>
      <c r="C1984" s="1">
        <v>2063</v>
      </c>
      <c r="D1984" s="1">
        <v>2048.5</v>
      </c>
      <c r="E1984" s="1">
        <v>2060.5</v>
      </c>
      <c r="F1984" s="10">
        <f t="shared" si="304"/>
        <v>3.1645569620253333E-3</v>
      </c>
      <c r="G1984" s="1">
        <f t="shared" si="309"/>
        <v>-0.72278662549801975</v>
      </c>
      <c r="H1984" s="15">
        <f t="shared" si="305"/>
        <v>3.4196384953590897E-3</v>
      </c>
      <c r="I1984" s="10">
        <f t="shared" si="300"/>
        <v>5.857944837686091E-3</v>
      </c>
      <c r="J1984" s="15">
        <f t="shared" si="301"/>
        <v>8.250424654210109E-3</v>
      </c>
      <c r="K1984" s="1">
        <f t="shared" si="302"/>
        <v>-5.5591248720874794E-4</v>
      </c>
      <c r="L1984" s="15">
        <f t="shared" si="303"/>
        <v>8.8063371414188567E-3</v>
      </c>
      <c r="M1984" s="19" t="str">
        <f t="shared" si="307"/>
        <v>Compra</v>
      </c>
      <c r="N1984" s="10">
        <f t="shared" si="308"/>
        <v>8.250424654210109E-3</v>
      </c>
      <c r="O1984" s="5">
        <f t="shared" si="306"/>
        <v>0.58058889838822725</v>
      </c>
      <c r="P1984" s="5"/>
      <c r="Q1984" s="5"/>
      <c r="R1984" s="5"/>
    </row>
    <row r="1985" spans="1:18" x14ac:dyDescent="0.25">
      <c r="A1985" s="3">
        <v>41422</v>
      </c>
      <c r="B1985" s="1">
        <v>2057.5</v>
      </c>
      <c r="C1985" s="1">
        <v>2078.5</v>
      </c>
      <c r="D1985" s="1">
        <v>2055</v>
      </c>
      <c r="E1985" s="1">
        <v>2077.5</v>
      </c>
      <c r="F1985" s="10">
        <f t="shared" si="304"/>
        <v>8.250424654210109E-3</v>
      </c>
      <c r="G1985" s="1">
        <f t="shared" si="309"/>
        <v>-0.43304882539314959</v>
      </c>
      <c r="H1985" s="15">
        <f t="shared" si="305"/>
        <v>3.1645569620253333E-3</v>
      </c>
      <c r="I1985" s="10">
        <f t="shared" si="300"/>
        <v>9.7205346294046979E-3</v>
      </c>
      <c r="J1985" s="15">
        <f t="shared" si="301"/>
        <v>1.6125150421179235E-2</v>
      </c>
      <c r="K1985" s="1">
        <f t="shared" si="302"/>
        <v>-6.5045758291282642E-4</v>
      </c>
      <c r="L1985" s="15">
        <f t="shared" si="303"/>
        <v>1.6775608004092061E-2</v>
      </c>
      <c r="M1985" s="19" t="str">
        <f t="shared" si="307"/>
        <v>Venda</v>
      </c>
      <c r="N1985" s="10">
        <f t="shared" si="308"/>
        <v>-1.6125150421179235E-2</v>
      </c>
      <c r="O1985" s="5">
        <f t="shared" si="306"/>
        <v>0.56446374796704801</v>
      </c>
      <c r="P1985" s="5"/>
      <c r="Q1985" s="5"/>
      <c r="R1985" s="5"/>
    </row>
    <row r="1986" spans="1:18" x14ac:dyDescent="0.25">
      <c r="A1986" s="3">
        <v>41423</v>
      </c>
      <c r="B1986" s="1">
        <v>2076.5</v>
      </c>
      <c r="C1986" s="1">
        <v>2116</v>
      </c>
      <c r="D1986" s="1">
        <v>2073</v>
      </c>
      <c r="E1986" s="1">
        <v>2111</v>
      </c>
      <c r="F1986" s="10">
        <f t="shared" si="304"/>
        <v>1.6125150421179235E-2</v>
      </c>
      <c r="G1986" s="1">
        <f t="shared" si="309"/>
        <v>0.67923726310375554</v>
      </c>
      <c r="H1986" s="15">
        <f t="shared" si="305"/>
        <v>8.250424654210109E-3</v>
      </c>
      <c r="I1986" s="10">
        <f t="shared" si="300"/>
        <v>1.6614495545388852E-2</v>
      </c>
      <c r="J1986" s="15">
        <f t="shared" si="301"/>
        <v>1.98957839886309E-2</v>
      </c>
      <c r="K1986" s="1">
        <f t="shared" si="302"/>
        <v>-1.3583010456560103E-3</v>
      </c>
      <c r="L1986" s="15">
        <f t="shared" si="303"/>
        <v>2.1254085034286909E-2</v>
      </c>
      <c r="M1986" s="19" t="str">
        <f t="shared" si="307"/>
        <v>Venda</v>
      </c>
      <c r="N1986" s="10">
        <f t="shared" si="308"/>
        <v>-1.98957839886309E-2</v>
      </c>
      <c r="O1986" s="5">
        <f t="shared" si="306"/>
        <v>0.54456796397841711</v>
      </c>
      <c r="P1986" s="5"/>
      <c r="Q1986" s="5"/>
      <c r="R1986" s="5"/>
    </row>
    <row r="1987" spans="1:18" x14ac:dyDescent="0.25">
      <c r="A1987" s="3">
        <v>41425</v>
      </c>
      <c r="B1987" s="1">
        <v>2133</v>
      </c>
      <c r="C1987" s="1">
        <v>2163</v>
      </c>
      <c r="D1987" s="1">
        <v>2126</v>
      </c>
      <c r="E1987" s="1">
        <v>2153</v>
      </c>
      <c r="F1987" s="10">
        <f t="shared" si="304"/>
        <v>1.98957839886309E-2</v>
      </c>
      <c r="G1987" s="1">
        <f t="shared" si="309"/>
        <v>0.94901332653926962</v>
      </c>
      <c r="H1987" s="15">
        <f t="shared" si="305"/>
        <v>1.6125150421179235E-2</v>
      </c>
      <c r="I1987" s="10">
        <f t="shared" ref="I1987:I2050" si="310">(E1987/B1987)-1</f>
        <v>9.3764650726675391E-3</v>
      </c>
      <c r="J1987" s="15">
        <f t="shared" ref="J1987:J2050" si="311">F1988</f>
        <v>-7.4314909428704334E-3</v>
      </c>
      <c r="K1987" s="1">
        <f t="shared" ref="K1987:K2050" si="312">$U$17+G1987*$U$18+H1987*$U$19+I1987*$U$20</f>
        <v>-1.902408325735598E-3</v>
      </c>
      <c r="L1987" s="15">
        <f t="shared" ref="L1987:L2050" si="313">J1987-K1987</f>
        <v>-5.5290826171348357E-3</v>
      </c>
      <c r="M1987" s="19" t="str">
        <f t="shared" si="307"/>
        <v>Venda</v>
      </c>
      <c r="N1987" s="10">
        <f t="shared" si="308"/>
        <v>7.4314909428704334E-3</v>
      </c>
      <c r="O1987" s="5">
        <f t="shared" si="306"/>
        <v>0.55199945492128755</v>
      </c>
      <c r="P1987" s="5"/>
      <c r="Q1987" s="5"/>
      <c r="R1987" s="5"/>
    </row>
    <row r="1988" spans="1:18" x14ac:dyDescent="0.25">
      <c r="A1988" s="3">
        <v>41428</v>
      </c>
      <c r="B1988" s="1">
        <v>2145</v>
      </c>
      <c r="C1988" s="1">
        <v>2153.5</v>
      </c>
      <c r="D1988" s="1">
        <v>2135.5</v>
      </c>
      <c r="E1988" s="1">
        <v>2137</v>
      </c>
      <c r="F1988" s="10">
        <f t="shared" ref="F1988:F2051" si="314">E1988/E1987-1</f>
        <v>-7.4314909428704334E-3</v>
      </c>
      <c r="G1988" s="1">
        <f t="shared" si="309"/>
        <v>-0.28002231465253219</v>
      </c>
      <c r="H1988" s="15">
        <f t="shared" ref="H1988:H2051" si="315">F1987</f>
        <v>1.98957839886309E-2</v>
      </c>
      <c r="I1988" s="10">
        <f t="shared" si="310"/>
        <v>-3.7296037296037365E-3</v>
      </c>
      <c r="J1988" s="15">
        <f t="shared" si="311"/>
        <v>-2.3397285914839028E-4</v>
      </c>
      <c r="K1988" s="1">
        <f t="shared" si="312"/>
        <v>-1.8140039746774733E-3</v>
      </c>
      <c r="L1988" s="15">
        <f t="shared" si="313"/>
        <v>1.580031115529083E-3</v>
      </c>
      <c r="M1988" s="19" t="str">
        <f t="shared" si="307"/>
        <v>Compra</v>
      </c>
      <c r="N1988" s="10">
        <f t="shared" si="308"/>
        <v>-2.3397285914839028E-4</v>
      </c>
      <c r="O1988" s="5">
        <f t="shared" ref="O1988:O2051" si="316">N1988+O1987</f>
        <v>0.55176548206213916</v>
      </c>
      <c r="P1988" s="5"/>
      <c r="Q1988" s="5"/>
      <c r="R1988" s="5"/>
    </row>
    <row r="1989" spans="1:18" x14ac:dyDescent="0.25">
      <c r="A1989" s="3">
        <v>41429</v>
      </c>
      <c r="B1989" s="1">
        <v>2131.5</v>
      </c>
      <c r="C1989" s="1">
        <v>2162</v>
      </c>
      <c r="D1989" s="1">
        <v>2122.5</v>
      </c>
      <c r="E1989" s="1">
        <v>2136.5</v>
      </c>
      <c r="F1989" s="10">
        <f t="shared" si="314"/>
        <v>-2.3397285914839028E-4</v>
      </c>
      <c r="G1989" s="1">
        <f t="shared" si="309"/>
        <v>8.7346845883384094E-2</v>
      </c>
      <c r="H1989" s="15">
        <f t="shared" si="315"/>
        <v>-7.4314909428704334E-3</v>
      </c>
      <c r="I1989" s="10">
        <f t="shared" si="310"/>
        <v>2.3457658925638558E-3</v>
      </c>
      <c r="J1989" s="15">
        <f t="shared" si="311"/>
        <v>7.0208284577577551E-4</v>
      </c>
      <c r="K1989" s="1">
        <f t="shared" si="312"/>
        <v>4.044545372656552E-4</v>
      </c>
      <c r="L1989" s="15">
        <f t="shared" si="313"/>
        <v>2.9762830851012031E-4</v>
      </c>
      <c r="M1989" s="19" t="str">
        <f t="shared" ref="M1989:M2052" si="317">IF(AND(L1988&gt;L1987,K1989&lt;0),"Venda","Compra")</f>
        <v>Compra</v>
      </c>
      <c r="N1989" s="10">
        <f t="shared" ref="N1989:N2052" si="318">IF(AND(L1988&gt;L1987,K1989&lt;0),-J1989,J1989)</f>
        <v>7.0208284577577551E-4</v>
      </c>
      <c r="O1989" s="5">
        <f t="shared" si="316"/>
        <v>0.55246756490791493</v>
      </c>
      <c r="P1989" s="5"/>
      <c r="Q1989" s="5"/>
      <c r="R1989" s="5"/>
    </row>
    <row r="1990" spans="1:18" x14ac:dyDescent="0.25">
      <c r="A1990" s="3">
        <v>41430</v>
      </c>
      <c r="B1990" s="1">
        <v>2107</v>
      </c>
      <c r="C1990" s="1">
        <v>2161</v>
      </c>
      <c r="D1990" s="1">
        <v>2097</v>
      </c>
      <c r="E1990" s="1">
        <v>2138</v>
      </c>
      <c r="F1990" s="10">
        <f t="shared" si="314"/>
        <v>7.0208284577577551E-4</v>
      </c>
      <c r="G1990" s="1">
        <f t="shared" si="309"/>
        <v>0.18552923650958955</v>
      </c>
      <c r="H1990" s="15">
        <f t="shared" si="315"/>
        <v>-2.3397285914839028E-4</v>
      </c>
      <c r="I1990" s="10">
        <f t="shared" si="310"/>
        <v>1.4712861888941609E-2</v>
      </c>
      <c r="J1990" s="15">
        <f t="shared" si="311"/>
        <v>9.3545369504210996E-4</v>
      </c>
      <c r="K1990" s="1">
        <f t="shared" si="312"/>
        <v>-5.2575078473599251E-4</v>
      </c>
      <c r="L1990" s="15">
        <f t="shared" si="313"/>
        <v>1.4612044797781025E-3</v>
      </c>
      <c r="M1990" s="19" t="str">
        <f t="shared" si="317"/>
        <v>Compra</v>
      </c>
      <c r="N1990" s="10">
        <f t="shared" si="318"/>
        <v>9.3545369504210996E-4</v>
      </c>
      <c r="O1990" s="5">
        <f t="shared" si="316"/>
        <v>0.55340301860295704</v>
      </c>
      <c r="P1990" s="5"/>
      <c r="Q1990" s="5"/>
      <c r="R1990" s="5"/>
    </row>
    <row r="1991" spans="1:18" x14ac:dyDescent="0.25">
      <c r="A1991" s="3">
        <v>41431</v>
      </c>
      <c r="B1991" s="1">
        <v>2137</v>
      </c>
      <c r="C1991" s="1">
        <v>2142.5</v>
      </c>
      <c r="D1991" s="1">
        <v>2125.5</v>
      </c>
      <c r="E1991" s="1">
        <v>2140</v>
      </c>
      <c r="F1991" s="10">
        <f t="shared" si="314"/>
        <v>9.3545369504210996E-4</v>
      </c>
      <c r="G1991" s="1">
        <f t="shared" si="309"/>
        <v>0.17430106486805677</v>
      </c>
      <c r="H1991" s="15">
        <f t="shared" si="315"/>
        <v>7.0208284577577551E-4</v>
      </c>
      <c r="I1991" s="10">
        <f t="shared" si="310"/>
        <v>1.4038371548901196E-3</v>
      </c>
      <c r="J1991" s="15">
        <f t="shared" si="311"/>
        <v>2.3364485981307581E-3</v>
      </c>
      <c r="K1991" s="1">
        <f t="shared" si="312"/>
        <v>-2.9388063235927638E-4</v>
      </c>
      <c r="L1991" s="15">
        <f t="shared" si="313"/>
        <v>2.6303292304900344E-3</v>
      </c>
      <c r="M1991" s="19" t="str">
        <f t="shared" si="317"/>
        <v>Venda</v>
      </c>
      <c r="N1991" s="10">
        <f t="shared" si="318"/>
        <v>-2.3364485981307581E-3</v>
      </c>
      <c r="O1991" s="5">
        <f t="shared" si="316"/>
        <v>0.55106657000482628</v>
      </c>
      <c r="P1991" s="5"/>
      <c r="Q1991" s="5"/>
      <c r="R1991" s="5"/>
    </row>
    <row r="1992" spans="1:18" x14ac:dyDescent="0.25">
      <c r="A1992" s="3">
        <v>41432</v>
      </c>
      <c r="B1992" s="1">
        <v>2160</v>
      </c>
      <c r="C1992" s="1">
        <v>2163</v>
      </c>
      <c r="D1992" s="1">
        <v>2134</v>
      </c>
      <c r="E1992" s="1">
        <v>2145</v>
      </c>
      <c r="F1992" s="10">
        <f t="shared" si="314"/>
        <v>2.3364485981307581E-3</v>
      </c>
      <c r="G1992" s="1">
        <f t="shared" ref="G1992:G2055" si="319">SLOPE(F1988:F1992,F1987:F1991)</f>
        <v>-0.32171661273375446</v>
      </c>
      <c r="H1992" s="15">
        <f t="shared" si="315"/>
        <v>9.3545369504210996E-4</v>
      </c>
      <c r="I1992" s="10">
        <f t="shared" si="310"/>
        <v>-6.9444444444444198E-3</v>
      </c>
      <c r="J1992" s="15">
        <f t="shared" si="311"/>
        <v>5.3613053613053019E-3</v>
      </c>
      <c r="K1992" s="1">
        <f t="shared" si="312"/>
        <v>-7.3405809977033029E-5</v>
      </c>
      <c r="L1992" s="15">
        <f t="shared" si="313"/>
        <v>5.4347111712823347E-3</v>
      </c>
      <c r="M1992" s="19" t="str">
        <f t="shared" si="317"/>
        <v>Venda</v>
      </c>
      <c r="N1992" s="10">
        <f t="shared" si="318"/>
        <v>-5.3613053613053019E-3</v>
      </c>
      <c r="O1992" s="5">
        <f t="shared" si="316"/>
        <v>0.54570526464352098</v>
      </c>
      <c r="P1992" s="5"/>
      <c r="Q1992" s="5"/>
      <c r="R1992" s="5"/>
    </row>
    <row r="1993" spans="1:18" x14ac:dyDescent="0.25">
      <c r="A1993" s="3">
        <v>41435</v>
      </c>
      <c r="B1993" s="1">
        <v>2147</v>
      </c>
      <c r="C1993" s="1">
        <v>2168</v>
      </c>
      <c r="D1993" s="1">
        <v>2142.5</v>
      </c>
      <c r="E1993" s="1">
        <v>2156.5</v>
      </c>
      <c r="F1993" s="10">
        <f t="shared" si="314"/>
        <v>5.3613053613053019E-3</v>
      </c>
      <c r="G1993" s="1">
        <f t="shared" si="319"/>
        <v>0.39847481072022045</v>
      </c>
      <c r="H1993" s="15">
        <f t="shared" si="315"/>
        <v>2.3364485981307581E-3</v>
      </c>
      <c r="I1993" s="10">
        <f t="shared" si="310"/>
        <v>4.4247787610618428E-3</v>
      </c>
      <c r="J1993" s="15">
        <f t="shared" si="311"/>
        <v>-6.0282865754694992E-3</v>
      </c>
      <c r="K1993" s="1">
        <f t="shared" si="312"/>
        <v>-5.2828546866213436E-4</v>
      </c>
      <c r="L1993" s="15">
        <f t="shared" si="313"/>
        <v>-5.5000011068073651E-3</v>
      </c>
      <c r="M1993" s="19" t="str">
        <f t="shared" si="317"/>
        <v>Venda</v>
      </c>
      <c r="N1993" s="10">
        <f t="shared" si="318"/>
        <v>6.0282865754694992E-3</v>
      </c>
      <c r="O1993" s="5">
        <f t="shared" si="316"/>
        <v>0.55173355121899048</v>
      </c>
      <c r="P1993" s="5"/>
      <c r="Q1993" s="5"/>
      <c r="R1993" s="5"/>
    </row>
    <row r="1994" spans="1:18" x14ac:dyDescent="0.25">
      <c r="A1994" s="3">
        <v>41436</v>
      </c>
      <c r="B1994" s="1">
        <v>2166</v>
      </c>
      <c r="C1994" s="1">
        <v>2173.5</v>
      </c>
      <c r="D1994" s="1">
        <v>2137</v>
      </c>
      <c r="E1994" s="1">
        <v>2143.5</v>
      </c>
      <c r="F1994" s="10">
        <f t="shared" si="314"/>
        <v>-6.0282865754694992E-3</v>
      </c>
      <c r="G1994" s="1">
        <f t="shared" si="319"/>
        <v>-1.2138687915811803</v>
      </c>
      <c r="H1994" s="15">
        <f t="shared" si="315"/>
        <v>5.3613053613053019E-3</v>
      </c>
      <c r="I1994" s="10">
        <f t="shared" si="310"/>
        <v>-1.0387811634348987E-2</v>
      </c>
      <c r="J1994" s="15">
        <f t="shared" si="311"/>
        <v>1.0496850944716529E-2</v>
      </c>
      <c r="K1994" s="1">
        <f t="shared" si="312"/>
        <v>-2.9990239396407594E-4</v>
      </c>
      <c r="L1994" s="15">
        <f t="shared" si="313"/>
        <v>1.0796753338680605E-2</v>
      </c>
      <c r="M1994" s="19" t="str">
        <f t="shared" si="317"/>
        <v>Compra</v>
      </c>
      <c r="N1994" s="10">
        <f t="shared" si="318"/>
        <v>1.0496850944716529E-2</v>
      </c>
      <c r="O1994" s="5">
        <f t="shared" si="316"/>
        <v>0.56223040216370701</v>
      </c>
      <c r="P1994" s="5"/>
      <c r="Q1994" s="5"/>
      <c r="R1994" s="5"/>
    </row>
    <row r="1995" spans="1:18" x14ac:dyDescent="0.25">
      <c r="A1995" s="3">
        <v>41437</v>
      </c>
      <c r="B1995" s="1">
        <v>2137.5</v>
      </c>
      <c r="C1995" s="1">
        <v>2166</v>
      </c>
      <c r="D1995" s="1">
        <v>2132.5</v>
      </c>
      <c r="E1995" s="1">
        <v>2166</v>
      </c>
      <c r="F1995" s="10">
        <f t="shared" si="314"/>
        <v>1.0496850944716529E-2</v>
      </c>
      <c r="G1995" s="1">
        <f t="shared" si="319"/>
        <v>-1.2749522050508391</v>
      </c>
      <c r="H1995" s="15">
        <f t="shared" si="315"/>
        <v>-6.0282865754694992E-3</v>
      </c>
      <c r="I1995" s="10">
        <f t="shared" si="310"/>
        <v>1.3333333333333419E-2</v>
      </c>
      <c r="J1995" s="15">
        <f t="shared" si="311"/>
        <v>-1.8005540166205036E-2</v>
      </c>
      <c r="K1995" s="1">
        <f t="shared" si="312"/>
        <v>1.4588522417391641E-4</v>
      </c>
      <c r="L1995" s="15">
        <f t="shared" si="313"/>
        <v>-1.8151425390378954E-2</v>
      </c>
      <c r="M1995" s="19" t="str">
        <f t="shared" si="317"/>
        <v>Compra</v>
      </c>
      <c r="N1995" s="10">
        <f t="shared" si="318"/>
        <v>-1.8005540166205036E-2</v>
      </c>
      <c r="O1995" s="5">
        <f t="shared" si="316"/>
        <v>0.54422486199750197</v>
      </c>
      <c r="P1995" s="5"/>
      <c r="Q1995" s="5"/>
      <c r="R1995" s="5"/>
    </row>
    <row r="1996" spans="1:18" x14ac:dyDescent="0.25">
      <c r="A1996" s="3">
        <v>41438</v>
      </c>
      <c r="B1996" s="1">
        <v>2148</v>
      </c>
      <c r="C1996" s="1">
        <v>2157.5</v>
      </c>
      <c r="D1996" s="1">
        <v>2125</v>
      </c>
      <c r="E1996" s="1">
        <v>2127</v>
      </c>
      <c r="F1996" s="10">
        <f t="shared" si="314"/>
        <v>-1.8005540166205036E-2</v>
      </c>
      <c r="G1996" s="1">
        <f t="shared" si="319"/>
        <v>-1.7286972516569037</v>
      </c>
      <c r="H1996" s="15">
        <f t="shared" si="315"/>
        <v>1.0496850944716529E-2</v>
      </c>
      <c r="I1996" s="10">
        <f t="shared" si="310"/>
        <v>-9.7765363128491378E-3</v>
      </c>
      <c r="J1996" s="15">
        <f t="shared" si="311"/>
        <v>1.5279736718382786E-2</v>
      </c>
      <c r="K1996" s="1">
        <f t="shared" si="312"/>
        <v>-7.1787796150136595E-4</v>
      </c>
      <c r="L1996" s="15">
        <f t="shared" si="313"/>
        <v>1.5997614679884153E-2</v>
      </c>
      <c r="M1996" s="19" t="str">
        <f t="shared" si="317"/>
        <v>Compra</v>
      </c>
      <c r="N1996" s="10">
        <f t="shared" si="318"/>
        <v>1.5279736718382786E-2</v>
      </c>
      <c r="O1996" s="5">
        <f t="shared" si="316"/>
        <v>0.55950459871588476</v>
      </c>
      <c r="P1996" s="5"/>
      <c r="Q1996" s="5"/>
      <c r="R1996" s="5"/>
    </row>
    <row r="1997" spans="1:18" x14ac:dyDescent="0.25">
      <c r="A1997" s="3">
        <v>41439</v>
      </c>
      <c r="B1997" s="1">
        <v>2127.5</v>
      </c>
      <c r="C1997" s="1">
        <v>2161.5</v>
      </c>
      <c r="D1997" s="1">
        <v>2127</v>
      </c>
      <c r="E1997" s="1">
        <v>2159.5</v>
      </c>
      <c r="F1997" s="10">
        <f t="shared" si="314"/>
        <v>1.5279736718382786E-2</v>
      </c>
      <c r="G1997" s="1">
        <f t="shared" si="319"/>
        <v>-1.0818883623996378</v>
      </c>
      <c r="H1997" s="15">
        <f t="shared" si="315"/>
        <v>-1.8005540166205036E-2</v>
      </c>
      <c r="I1997" s="10">
        <f t="shared" si="310"/>
        <v>1.5041128084606337E-2</v>
      </c>
      <c r="J1997" s="15">
        <f t="shared" si="311"/>
        <v>8.1037277147488762E-3</v>
      </c>
      <c r="K1997" s="1">
        <f t="shared" si="312"/>
        <v>1.1377757973809323E-3</v>
      </c>
      <c r="L1997" s="15">
        <f t="shared" si="313"/>
        <v>6.9659519173679435E-3</v>
      </c>
      <c r="M1997" s="19" t="str">
        <f t="shared" si="317"/>
        <v>Compra</v>
      </c>
      <c r="N1997" s="10">
        <f t="shared" si="318"/>
        <v>8.1037277147488762E-3</v>
      </c>
      <c r="O1997" s="5">
        <f t="shared" si="316"/>
        <v>0.56760832643063364</v>
      </c>
      <c r="P1997" s="5"/>
      <c r="Q1997" s="5"/>
      <c r="R1997" s="5"/>
    </row>
    <row r="1998" spans="1:18" x14ac:dyDescent="0.25">
      <c r="A1998" s="3">
        <v>41442</v>
      </c>
      <c r="B1998" s="1">
        <v>2151.5</v>
      </c>
      <c r="C1998" s="1">
        <v>2183</v>
      </c>
      <c r="D1998" s="1">
        <v>2150.5</v>
      </c>
      <c r="E1998" s="1">
        <v>2177</v>
      </c>
      <c r="F1998" s="10">
        <f t="shared" si="314"/>
        <v>8.1037277147488762E-3</v>
      </c>
      <c r="G1998" s="1">
        <f t="shared" si="319"/>
        <v>-0.622383384431477</v>
      </c>
      <c r="H1998" s="15">
        <f t="shared" si="315"/>
        <v>1.5279736718382786E-2</v>
      </c>
      <c r="I1998" s="10">
        <f t="shared" si="310"/>
        <v>1.1852196142226434E-2</v>
      </c>
      <c r="J1998" s="15">
        <f t="shared" si="311"/>
        <v>5.5121727147451338E-3</v>
      </c>
      <c r="K1998" s="1">
        <f t="shared" si="312"/>
        <v>-1.7450284439486483E-3</v>
      </c>
      <c r="L1998" s="15">
        <f t="shared" si="313"/>
        <v>7.2572011586937817E-3</v>
      </c>
      <c r="M1998" s="19" t="str">
        <f t="shared" si="317"/>
        <v>Compra</v>
      </c>
      <c r="N1998" s="10">
        <f t="shared" si="318"/>
        <v>5.5121727147451338E-3</v>
      </c>
      <c r="O1998" s="5">
        <f t="shared" si="316"/>
        <v>0.57312049914537877</v>
      </c>
      <c r="P1998" s="5"/>
      <c r="Q1998" s="5"/>
      <c r="R1998" s="5"/>
    </row>
    <row r="1999" spans="1:18" x14ac:dyDescent="0.25">
      <c r="A1999" s="3">
        <v>41443</v>
      </c>
      <c r="B1999" s="1">
        <v>2185</v>
      </c>
      <c r="C1999" s="1">
        <v>2191</v>
      </c>
      <c r="D1999" s="1">
        <v>2165.5</v>
      </c>
      <c r="E1999" s="1">
        <v>2189</v>
      </c>
      <c r="F1999" s="10">
        <f t="shared" si="314"/>
        <v>5.5121727147451338E-3</v>
      </c>
      <c r="G1999" s="1">
        <f t="shared" si="319"/>
        <v>-0.53436211486524099</v>
      </c>
      <c r="H1999" s="15">
        <f t="shared" si="315"/>
        <v>8.1037277147488762E-3</v>
      </c>
      <c r="I1999" s="10">
        <f t="shared" si="310"/>
        <v>1.8306636155607237E-3</v>
      </c>
      <c r="J1999" s="15">
        <f t="shared" si="311"/>
        <v>1.8730013704888027E-2</v>
      </c>
      <c r="K1999" s="1">
        <f t="shared" si="312"/>
        <v>-8.8861620434317547E-4</v>
      </c>
      <c r="L1999" s="15">
        <f t="shared" si="313"/>
        <v>1.9618629909231203E-2</v>
      </c>
      <c r="M1999" s="19" t="str">
        <f t="shared" si="317"/>
        <v>Venda</v>
      </c>
      <c r="N1999" s="10">
        <f t="shared" si="318"/>
        <v>-1.8730013704888027E-2</v>
      </c>
      <c r="O1999" s="5">
        <f t="shared" si="316"/>
        <v>0.55439048544049074</v>
      </c>
      <c r="P1999" s="5"/>
      <c r="Q1999" s="5"/>
      <c r="R1999" s="5"/>
    </row>
    <row r="2000" spans="1:18" x14ac:dyDescent="0.25">
      <c r="A2000" s="3">
        <v>41444</v>
      </c>
      <c r="B2000" s="1">
        <v>2186.5</v>
      </c>
      <c r="C2000" s="1">
        <v>2240</v>
      </c>
      <c r="D2000" s="1">
        <v>2171.5</v>
      </c>
      <c r="E2000" s="1">
        <v>2230</v>
      </c>
      <c r="F2000" s="10">
        <f t="shared" si="314"/>
        <v>1.8730013704888027E-2</v>
      </c>
      <c r="G2000" s="1">
        <f t="shared" si="319"/>
        <v>-0.4745239102648327</v>
      </c>
      <c r="H2000" s="15">
        <f t="shared" si="315"/>
        <v>5.5121727147451338E-3</v>
      </c>
      <c r="I2000" s="10">
        <f t="shared" si="310"/>
        <v>1.9894809055568174E-2</v>
      </c>
      <c r="J2000" s="15">
        <f t="shared" si="311"/>
        <v>1.300448430493284E-2</v>
      </c>
      <c r="K2000" s="1">
        <f t="shared" si="312"/>
        <v>-1.0915975914793396E-3</v>
      </c>
      <c r="L2000" s="15">
        <f t="shared" si="313"/>
        <v>1.4096081896412179E-2</v>
      </c>
      <c r="M2000" s="19" t="str">
        <f t="shared" si="317"/>
        <v>Venda</v>
      </c>
      <c r="N2000" s="10">
        <f t="shared" si="318"/>
        <v>-1.300448430493284E-2</v>
      </c>
      <c r="O2000" s="5">
        <f t="shared" si="316"/>
        <v>0.5413860011355579</v>
      </c>
      <c r="P2000" s="5"/>
      <c r="Q2000" s="5"/>
      <c r="R2000" s="5"/>
    </row>
    <row r="2001" spans="1:18" x14ac:dyDescent="0.25">
      <c r="A2001" s="3">
        <v>41445</v>
      </c>
      <c r="B2001" s="1">
        <v>2245</v>
      </c>
      <c r="C2001" s="1">
        <v>2281</v>
      </c>
      <c r="D2001" s="1">
        <v>2224</v>
      </c>
      <c r="E2001" s="1">
        <v>2259</v>
      </c>
      <c r="F2001" s="10">
        <f t="shared" si="314"/>
        <v>1.300448430493284E-2</v>
      </c>
      <c r="G2001" s="1">
        <f t="shared" si="319"/>
        <v>-0.14351661725302697</v>
      </c>
      <c r="H2001" s="15">
        <f t="shared" si="315"/>
        <v>1.8730013704888027E-2</v>
      </c>
      <c r="I2001" s="10">
        <f t="shared" si="310"/>
        <v>6.2360801781737862E-3</v>
      </c>
      <c r="J2001" s="15">
        <f t="shared" si="311"/>
        <v>-5.0907481186365233E-3</v>
      </c>
      <c r="K2001" s="1">
        <f t="shared" si="312"/>
        <v>-1.958431698344431E-3</v>
      </c>
      <c r="L2001" s="15">
        <f t="shared" si="313"/>
        <v>-3.1323164202920924E-3</v>
      </c>
      <c r="M2001" s="19" t="str">
        <f t="shared" si="317"/>
        <v>Compra</v>
      </c>
      <c r="N2001" s="10">
        <f t="shared" si="318"/>
        <v>-5.0907481186365233E-3</v>
      </c>
      <c r="O2001" s="5">
        <f t="shared" si="316"/>
        <v>0.53629525301692138</v>
      </c>
      <c r="P2001" s="5"/>
      <c r="Q2001" s="5"/>
      <c r="R2001" s="5"/>
    </row>
    <row r="2002" spans="1:18" x14ac:dyDescent="0.25">
      <c r="A2002" s="3">
        <v>41446</v>
      </c>
      <c r="B2002" s="1">
        <v>2253.5</v>
      </c>
      <c r="C2002" s="1">
        <v>2278</v>
      </c>
      <c r="D2002" s="1">
        <v>2238</v>
      </c>
      <c r="E2002" s="1">
        <v>2247.5</v>
      </c>
      <c r="F2002" s="10">
        <f t="shared" si="314"/>
        <v>-5.0907481186365233E-3</v>
      </c>
      <c r="G2002" s="1">
        <f t="shared" si="319"/>
        <v>-0.34207620478300305</v>
      </c>
      <c r="H2002" s="15">
        <f t="shared" si="315"/>
        <v>1.300448430493284E-2</v>
      </c>
      <c r="I2002" s="10">
        <f t="shared" si="310"/>
        <v>-2.6625249611714752E-3</v>
      </c>
      <c r="J2002" s="15">
        <f t="shared" si="311"/>
        <v>-8.008898776418194E-3</v>
      </c>
      <c r="K2002" s="1">
        <f t="shared" si="312"/>
        <v>-1.2296988688455996E-3</v>
      </c>
      <c r="L2002" s="15">
        <f t="shared" si="313"/>
        <v>-6.7791999075725948E-3</v>
      </c>
      <c r="M2002" s="19" t="str">
        <f t="shared" si="317"/>
        <v>Compra</v>
      </c>
      <c r="N2002" s="10">
        <f t="shared" si="318"/>
        <v>-8.008898776418194E-3</v>
      </c>
      <c r="O2002" s="5">
        <f t="shared" si="316"/>
        <v>0.52828635424050319</v>
      </c>
      <c r="P2002" s="5"/>
      <c r="Q2002" s="5"/>
      <c r="R2002" s="5"/>
    </row>
    <row r="2003" spans="1:18" x14ac:dyDescent="0.25">
      <c r="A2003" s="3">
        <v>41449</v>
      </c>
      <c r="B2003" s="1">
        <v>2266</v>
      </c>
      <c r="C2003" s="1">
        <v>2270.5</v>
      </c>
      <c r="D2003" s="1">
        <v>2217</v>
      </c>
      <c r="E2003" s="1">
        <v>2229.5</v>
      </c>
      <c r="F2003" s="10">
        <f t="shared" si="314"/>
        <v>-8.008898776418194E-3</v>
      </c>
      <c r="G2003" s="1">
        <f t="shared" si="319"/>
        <v>0.54015587853628688</v>
      </c>
      <c r="H2003" s="15">
        <f t="shared" si="315"/>
        <v>-5.0907481186365233E-3</v>
      </c>
      <c r="I2003" s="10">
        <f t="shared" si="310"/>
        <v>-1.6107678729037955E-2</v>
      </c>
      <c r="J2003" s="15">
        <f t="shared" si="311"/>
        <v>-5.3823727293115242E-3</v>
      </c>
      <c r="K2003" s="1">
        <f t="shared" si="312"/>
        <v>5.9239866748585809E-4</v>
      </c>
      <c r="L2003" s="15">
        <f t="shared" si="313"/>
        <v>-5.9747713967973825E-3</v>
      </c>
      <c r="M2003" s="19" t="str">
        <f t="shared" si="317"/>
        <v>Compra</v>
      </c>
      <c r="N2003" s="10">
        <f t="shared" si="318"/>
        <v>-5.3823727293115242E-3</v>
      </c>
      <c r="O2003" s="5">
        <f t="shared" si="316"/>
        <v>0.52290398151119166</v>
      </c>
      <c r="P2003" s="5"/>
      <c r="Q2003" s="5"/>
      <c r="R2003" s="5"/>
    </row>
    <row r="2004" spans="1:18" x14ac:dyDescent="0.25">
      <c r="A2004" s="3">
        <v>41450</v>
      </c>
      <c r="B2004" s="1">
        <v>2216</v>
      </c>
      <c r="C2004" s="1">
        <v>2228</v>
      </c>
      <c r="D2004" s="1">
        <v>2209</v>
      </c>
      <c r="E2004" s="1">
        <v>2217.5</v>
      </c>
      <c r="F2004" s="10">
        <f t="shared" si="314"/>
        <v>-5.3823727293115242E-3</v>
      </c>
      <c r="G2004" s="1">
        <f t="shared" si="319"/>
        <v>0.57372322755781369</v>
      </c>
      <c r="H2004" s="15">
        <f t="shared" si="315"/>
        <v>-8.008898776418194E-3</v>
      </c>
      <c r="I2004" s="10">
        <f t="shared" si="310"/>
        <v>6.768953068592154E-4</v>
      </c>
      <c r="J2004" s="15">
        <f t="shared" si="311"/>
        <v>-1.3077790304396819E-2</v>
      </c>
      <c r="K2004" s="1">
        <f t="shared" si="312"/>
        <v>4.5047942806637862E-4</v>
      </c>
      <c r="L2004" s="15">
        <f t="shared" si="313"/>
        <v>-1.3528269732463198E-2</v>
      </c>
      <c r="M2004" s="19" t="str">
        <f t="shared" si="317"/>
        <v>Compra</v>
      </c>
      <c r="N2004" s="10">
        <f t="shared" si="318"/>
        <v>-1.3077790304396819E-2</v>
      </c>
      <c r="O2004" s="5">
        <f t="shared" si="316"/>
        <v>0.50982619120679484</v>
      </c>
      <c r="P2004" s="5"/>
      <c r="Q2004" s="5"/>
      <c r="R2004" s="5"/>
    </row>
    <row r="2005" spans="1:18" x14ac:dyDescent="0.25">
      <c r="A2005" s="3">
        <v>41451</v>
      </c>
      <c r="B2005" s="1">
        <v>2213</v>
      </c>
      <c r="C2005" s="1">
        <v>2215.5</v>
      </c>
      <c r="D2005" s="1">
        <v>2186.5</v>
      </c>
      <c r="E2005" s="1">
        <v>2188.5</v>
      </c>
      <c r="F2005" s="10">
        <f t="shared" si="314"/>
        <v>-1.3077790304396819E-2</v>
      </c>
      <c r="G2005" s="1">
        <f t="shared" si="319"/>
        <v>0.63067180323844019</v>
      </c>
      <c r="H2005" s="15">
        <f t="shared" si="315"/>
        <v>-5.3823727293115242E-3</v>
      </c>
      <c r="I2005" s="10">
        <f t="shared" si="310"/>
        <v>-1.1070944419340312E-2</v>
      </c>
      <c r="J2005" s="15">
        <f t="shared" si="311"/>
        <v>4.7978067169294203E-3</v>
      </c>
      <c r="K2005" s="1">
        <f t="shared" si="312"/>
        <v>4.9139336572228917E-4</v>
      </c>
      <c r="L2005" s="15">
        <f t="shared" si="313"/>
        <v>4.3064133512071313E-3</v>
      </c>
      <c r="M2005" s="19" t="str">
        <f t="shared" si="317"/>
        <v>Compra</v>
      </c>
      <c r="N2005" s="10">
        <f t="shared" si="318"/>
        <v>4.7978067169294203E-3</v>
      </c>
      <c r="O2005" s="5">
        <f t="shared" si="316"/>
        <v>0.51462399792372426</v>
      </c>
      <c r="P2005" s="5"/>
      <c r="Q2005" s="5"/>
      <c r="R2005" s="5"/>
    </row>
    <row r="2006" spans="1:18" x14ac:dyDescent="0.25">
      <c r="A2006" s="3">
        <v>41452</v>
      </c>
      <c r="B2006" s="1">
        <v>2180</v>
      </c>
      <c r="C2006" s="1">
        <v>2199</v>
      </c>
      <c r="D2006" s="1">
        <v>2176</v>
      </c>
      <c r="E2006" s="1">
        <v>2199</v>
      </c>
      <c r="F2006" s="10">
        <f t="shared" si="314"/>
        <v>4.7978067169294203E-3</v>
      </c>
      <c r="G2006" s="1">
        <f t="shared" si="319"/>
        <v>-0.18957871536095455</v>
      </c>
      <c r="H2006" s="15">
        <f t="shared" si="315"/>
        <v>-1.3077790304396819E-2</v>
      </c>
      <c r="I2006" s="10">
        <f t="shared" si="310"/>
        <v>8.7155963302751882E-3</v>
      </c>
      <c r="J2006" s="15">
        <f t="shared" si="311"/>
        <v>2.3192360163710735E-2</v>
      </c>
      <c r="K2006" s="1">
        <f t="shared" si="312"/>
        <v>7.7436524172902455E-4</v>
      </c>
      <c r="L2006" s="15">
        <f t="shared" si="313"/>
        <v>2.241799492198171E-2</v>
      </c>
      <c r="M2006" s="19" t="str">
        <f t="shared" si="317"/>
        <v>Compra</v>
      </c>
      <c r="N2006" s="10">
        <f t="shared" si="318"/>
        <v>2.3192360163710735E-2</v>
      </c>
      <c r="O2006" s="5">
        <f t="shared" si="316"/>
        <v>0.537816358087435</v>
      </c>
      <c r="P2006" s="5"/>
      <c r="Q2006" s="5"/>
      <c r="R2006" s="5"/>
    </row>
    <row r="2007" spans="1:18" x14ac:dyDescent="0.25">
      <c r="A2007" s="3">
        <v>41453</v>
      </c>
      <c r="B2007" s="1">
        <v>2217</v>
      </c>
      <c r="C2007" s="1">
        <v>2250</v>
      </c>
      <c r="D2007" s="1">
        <v>2214.5</v>
      </c>
      <c r="E2007" s="1">
        <v>2250</v>
      </c>
      <c r="F2007" s="10">
        <f t="shared" si="314"/>
        <v>2.3192360163710735E-2</v>
      </c>
      <c r="G2007" s="1">
        <f t="shared" si="319"/>
        <v>1.2420137028538929</v>
      </c>
      <c r="H2007" s="15">
        <f t="shared" si="315"/>
        <v>4.7978067169294203E-3</v>
      </c>
      <c r="I2007" s="10">
        <f t="shared" si="310"/>
        <v>1.4884979702300516E-2</v>
      </c>
      <c r="J2007" s="15">
        <f t="shared" si="311"/>
        <v>-1.5555555555555323E-3</v>
      </c>
      <c r="K2007" s="1">
        <f t="shared" si="312"/>
        <v>-1.0658100620983203E-3</v>
      </c>
      <c r="L2007" s="15">
        <f t="shared" si="313"/>
        <v>-4.8974549345721192E-4</v>
      </c>
      <c r="M2007" s="19" t="str">
        <f t="shared" si="317"/>
        <v>Venda</v>
      </c>
      <c r="N2007" s="10">
        <f t="shared" si="318"/>
        <v>1.5555555555555323E-3</v>
      </c>
      <c r="O2007" s="5">
        <f t="shared" si="316"/>
        <v>0.53937191364299053</v>
      </c>
      <c r="P2007" s="5"/>
      <c r="Q2007" s="5"/>
      <c r="R2007" s="5"/>
    </row>
    <row r="2008" spans="1:18" x14ac:dyDescent="0.25">
      <c r="A2008" s="3">
        <v>41456</v>
      </c>
      <c r="B2008" s="1">
        <v>2241.5</v>
      </c>
      <c r="C2008" s="1">
        <v>2251.5</v>
      </c>
      <c r="D2008" s="1">
        <v>2231</v>
      </c>
      <c r="E2008" s="1">
        <v>2246.5</v>
      </c>
      <c r="F2008" s="10">
        <f t="shared" si="314"/>
        <v>-1.5555555555555323E-3</v>
      </c>
      <c r="G2008" s="1">
        <f t="shared" si="319"/>
        <v>0.14979839221678001</v>
      </c>
      <c r="H2008" s="15">
        <f t="shared" si="315"/>
        <v>2.3192360163710735E-2</v>
      </c>
      <c r="I2008" s="10">
        <f t="shared" si="310"/>
        <v>2.2306491188937017E-3</v>
      </c>
      <c r="J2008" s="15">
        <f t="shared" si="311"/>
        <v>9.5704429111951317E-3</v>
      </c>
      <c r="K2008" s="1">
        <f t="shared" si="312"/>
        <v>-2.2816659725883857E-3</v>
      </c>
      <c r="L2008" s="15">
        <f t="shared" si="313"/>
        <v>1.1852108883783517E-2</v>
      </c>
      <c r="M2008" s="19" t="str">
        <f t="shared" si="317"/>
        <v>Compra</v>
      </c>
      <c r="N2008" s="10">
        <f t="shared" si="318"/>
        <v>9.5704429111951317E-3</v>
      </c>
      <c r="O2008" s="5">
        <f t="shared" si="316"/>
        <v>0.54894235655418566</v>
      </c>
      <c r="P2008" s="5"/>
      <c r="Q2008" s="5"/>
      <c r="R2008" s="5"/>
    </row>
    <row r="2009" spans="1:18" x14ac:dyDescent="0.25">
      <c r="A2009" s="3">
        <v>41457</v>
      </c>
      <c r="B2009" s="1">
        <v>2250</v>
      </c>
      <c r="C2009" s="1">
        <v>2269</v>
      </c>
      <c r="D2009" s="1">
        <v>2249</v>
      </c>
      <c r="E2009" s="1">
        <v>2268</v>
      </c>
      <c r="F2009" s="10">
        <f t="shared" si="314"/>
        <v>9.5704429111951317E-3</v>
      </c>
      <c r="G2009" s="1">
        <f t="shared" si="319"/>
        <v>4.1814935861276582E-2</v>
      </c>
      <c r="H2009" s="15">
        <f t="shared" si="315"/>
        <v>-1.5555555555555323E-3</v>
      </c>
      <c r="I2009" s="10">
        <f t="shared" si="310"/>
        <v>8.0000000000000071E-3</v>
      </c>
      <c r="J2009" s="15">
        <f t="shared" si="311"/>
        <v>7.9365079365079083E-3</v>
      </c>
      <c r="K2009" s="1">
        <f t="shared" si="312"/>
        <v>-2.3920561359990318E-4</v>
      </c>
      <c r="L2009" s="15">
        <f t="shared" si="313"/>
        <v>8.1757135501078111E-3</v>
      </c>
      <c r="M2009" s="19" t="str">
        <f t="shared" si="317"/>
        <v>Venda</v>
      </c>
      <c r="N2009" s="10">
        <f t="shared" si="318"/>
        <v>-7.9365079365079083E-3</v>
      </c>
      <c r="O2009" s="5">
        <f t="shared" si="316"/>
        <v>0.54100584861767775</v>
      </c>
      <c r="P2009" s="5"/>
      <c r="Q2009" s="5"/>
      <c r="R2009" s="5"/>
    </row>
    <row r="2010" spans="1:18" x14ac:dyDescent="0.25">
      <c r="A2010" s="3">
        <v>41458</v>
      </c>
      <c r="B2010" s="1">
        <v>2275</v>
      </c>
      <c r="C2010" s="1">
        <v>2286</v>
      </c>
      <c r="D2010" s="1">
        <v>2270.5</v>
      </c>
      <c r="E2010" s="1">
        <v>2286</v>
      </c>
      <c r="F2010" s="10">
        <f t="shared" si="314"/>
        <v>7.9365079365079083E-3</v>
      </c>
      <c r="G2010" s="1">
        <f t="shared" si="319"/>
        <v>-0.17753901463584928</v>
      </c>
      <c r="H2010" s="15">
        <f t="shared" si="315"/>
        <v>9.5704429111951317E-3</v>
      </c>
      <c r="I2010" s="10">
        <f t="shared" si="310"/>
        <v>4.8351648351647736E-3</v>
      </c>
      <c r="J2010" s="15">
        <f t="shared" si="311"/>
        <v>-1.1373578302712128E-2</v>
      </c>
      <c r="K2010" s="1">
        <f t="shared" si="312"/>
        <v>-1.1198906334619451E-3</v>
      </c>
      <c r="L2010" s="15">
        <f t="shared" si="313"/>
        <v>-1.0253687669250184E-2</v>
      </c>
      <c r="M2010" s="19" t="str">
        <f t="shared" si="317"/>
        <v>Compra</v>
      </c>
      <c r="N2010" s="10">
        <f t="shared" si="318"/>
        <v>-1.1373578302712128E-2</v>
      </c>
      <c r="O2010" s="5">
        <f t="shared" si="316"/>
        <v>0.52963227031496563</v>
      </c>
      <c r="P2010" s="5"/>
      <c r="Q2010" s="5"/>
      <c r="R2010" s="5"/>
    </row>
    <row r="2011" spans="1:18" x14ac:dyDescent="0.25">
      <c r="A2011" s="3">
        <v>41459</v>
      </c>
      <c r="B2011" s="1">
        <v>2280</v>
      </c>
      <c r="C2011" s="1">
        <v>2286</v>
      </c>
      <c r="D2011" s="1">
        <v>2259.5</v>
      </c>
      <c r="E2011" s="1">
        <v>2260</v>
      </c>
      <c r="F2011" s="10">
        <f t="shared" si="314"/>
        <v>-1.1373578302712128E-2</v>
      </c>
      <c r="G2011" s="1">
        <f t="shared" si="319"/>
        <v>-0.59703169071988837</v>
      </c>
      <c r="H2011" s="15">
        <f t="shared" si="315"/>
        <v>7.9365079365079083E-3</v>
      </c>
      <c r="I2011" s="10">
        <f t="shared" si="310"/>
        <v>-8.7719298245614308E-3</v>
      </c>
      <c r="J2011" s="15">
        <f t="shared" si="311"/>
        <v>3.5398230088494742E-3</v>
      </c>
      <c r="K2011" s="1">
        <f t="shared" si="312"/>
        <v>-6.1907077588485722E-4</v>
      </c>
      <c r="L2011" s="15">
        <f t="shared" si="313"/>
        <v>4.1588937847343316E-3</v>
      </c>
      <c r="M2011" s="19" t="str">
        <f t="shared" si="317"/>
        <v>Compra</v>
      </c>
      <c r="N2011" s="10">
        <f t="shared" si="318"/>
        <v>3.5398230088494742E-3</v>
      </c>
      <c r="O2011" s="5">
        <f t="shared" si="316"/>
        <v>0.5331720933238151</v>
      </c>
      <c r="P2011" s="5"/>
      <c r="Q2011" s="5"/>
      <c r="R2011" s="5"/>
    </row>
    <row r="2012" spans="1:18" x14ac:dyDescent="0.25">
      <c r="A2012" s="3">
        <v>41460</v>
      </c>
      <c r="B2012" s="1">
        <v>2261.5</v>
      </c>
      <c r="C2012" s="1">
        <v>2282</v>
      </c>
      <c r="D2012" s="1">
        <v>2255</v>
      </c>
      <c r="E2012" s="1">
        <v>2268</v>
      </c>
      <c r="F2012" s="10">
        <f t="shared" si="314"/>
        <v>3.5398230088494742E-3</v>
      </c>
      <c r="G2012" s="1">
        <f t="shared" si="319"/>
        <v>-0.22480468800053249</v>
      </c>
      <c r="H2012" s="15">
        <f t="shared" si="315"/>
        <v>-1.1373578302712128E-2</v>
      </c>
      <c r="I2012" s="10">
        <f t="shared" si="310"/>
        <v>2.8741985407914061E-3</v>
      </c>
      <c r="J2012" s="15">
        <f t="shared" si="311"/>
        <v>3.0864197530864335E-3</v>
      </c>
      <c r="K2012" s="1">
        <f t="shared" si="312"/>
        <v>7.6553978729761076E-4</v>
      </c>
      <c r="L2012" s="15">
        <f t="shared" si="313"/>
        <v>2.3208799657888227E-3</v>
      </c>
      <c r="M2012" s="19" t="str">
        <f t="shared" si="317"/>
        <v>Compra</v>
      </c>
      <c r="N2012" s="10">
        <f t="shared" si="318"/>
        <v>3.0864197530864335E-3</v>
      </c>
      <c r="O2012" s="5">
        <f t="shared" si="316"/>
        <v>0.53625851307690153</v>
      </c>
      <c r="P2012" s="5"/>
      <c r="Q2012" s="5"/>
      <c r="R2012" s="5"/>
    </row>
    <row r="2013" spans="1:18" x14ac:dyDescent="0.25">
      <c r="A2013" s="3">
        <v>41463</v>
      </c>
      <c r="B2013" s="1">
        <v>2262.5</v>
      </c>
      <c r="C2013" s="1">
        <v>2276</v>
      </c>
      <c r="D2013" s="1">
        <v>2259</v>
      </c>
      <c r="E2013" s="1">
        <v>2275</v>
      </c>
      <c r="F2013" s="10">
        <f t="shared" si="314"/>
        <v>3.0864197530864335E-3</v>
      </c>
      <c r="G2013" s="1">
        <f t="shared" si="319"/>
        <v>-0.2773736520383614</v>
      </c>
      <c r="H2013" s="15">
        <f t="shared" si="315"/>
        <v>3.5398230088494742E-3</v>
      </c>
      <c r="I2013" s="10">
        <f t="shared" si="310"/>
        <v>5.5248618784531356E-3</v>
      </c>
      <c r="J2013" s="15">
        <f t="shared" si="311"/>
        <v>-4.3956043956039359E-4</v>
      </c>
      <c r="K2013" s="1">
        <f t="shared" si="312"/>
        <v>-5.9872275577932247E-4</v>
      </c>
      <c r="L2013" s="15">
        <f t="shared" si="313"/>
        <v>1.5916231621892888E-4</v>
      </c>
      <c r="M2013" s="19" t="str">
        <f t="shared" si="317"/>
        <v>Compra</v>
      </c>
      <c r="N2013" s="10">
        <f t="shared" si="318"/>
        <v>-4.3956043956039359E-4</v>
      </c>
      <c r="O2013" s="5">
        <f t="shared" si="316"/>
        <v>0.53581895263734114</v>
      </c>
      <c r="P2013" s="5"/>
      <c r="Q2013" s="5"/>
      <c r="R2013" s="5"/>
    </row>
    <row r="2014" spans="1:18" x14ac:dyDescent="0.25">
      <c r="A2014" s="3">
        <v>41465</v>
      </c>
      <c r="B2014" s="1">
        <v>2269</v>
      </c>
      <c r="C2014" s="1">
        <v>2291</v>
      </c>
      <c r="D2014" s="1">
        <v>2269</v>
      </c>
      <c r="E2014" s="1">
        <v>2274</v>
      </c>
      <c r="F2014" s="10">
        <f t="shared" si="314"/>
        <v>-4.3956043956039359E-4</v>
      </c>
      <c r="G2014" s="1">
        <f t="shared" si="319"/>
        <v>-0.19024344293813011</v>
      </c>
      <c r="H2014" s="15">
        <f t="shared" si="315"/>
        <v>3.0864197530864335E-3</v>
      </c>
      <c r="I2014" s="10">
        <f t="shared" si="310"/>
        <v>2.2036139268399868E-3</v>
      </c>
      <c r="J2014" s="15">
        <f t="shared" si="311"/>
        <v>-3.9577836411609502E-3</v>
      </c>
      <c r="K2014" s="1">
        <f t="shared" si="312"/>
        <v>-4.8876529441920597E-4</v>
      </c>
      <c r="L2014" s="15">
        <f t="shared" si="313"/>
        <v>-3.4690183467417442E-3</v>
      </c>
      <c r="M2014" s="19" t="str">
        <f t="shared" si="317"/>
        <v>Compra</v>
      </c>
      <c r="N2014" s="10">
        <f t="shared" si="318"/>
        <v>-3.9577836411609502E-3</v>
      </c>
      <c r="O2014" s="5">
        <f t="shared" si="316"/>
        <v>0.53186116899618019</v>
      </c>
      <c r="P2014" s="5"/>
      <c r="Q2014" s="5"/>
      <c r="R2014" s="5"/>
    </row>
    <row r="2015" spans="1:18" x14ac:dyDescent="0.25">
      <c r="A2015" s="3">
        <v>41466</v>
      </c>
      <c r="B2015" s="1">
        <v>2265</v>
      </c>
      <c r="C2015" s="1">
        <v>2282</v>
      </c>
      <c r="D2015" s="1">
        <v>2261</v>
      </c>
      <c r="E2015" s="1">
        <v>2265</v>
      </c>
      <c r="F2015" s="10">
        <f t="shared" si="314"/>
        <v>-3.9577836411609502E-3</v>
      </c>
      <c r="G2015" s="1">
        <f t="shared" si="319"/>
        <v>-0.53589069567657277</v>
      </c>
      <c r="H2015" s="15">
        <f t="shared" si="315"/>
        <v>-4.3956043956039359E-4</v>
      </c>
      <c r="I2015" s="10">
        <f t="shared" si="310"/>
        <v>0</v>
      </c>
      <c r="J2015" s="15">
        <f t="shared" si="311"/>
        <v>6.1810154525385741E-3</v>
      </c>
      <c r="K2015" s="1">
        <f t="shared" si="312"/>
        <v>-9.6896048522016742E-5</v>
      </c>
      <c r="L2015" s="15">
        <f t="shared" si="313"/>
        <v>6.2779115010605912E-3</v>
      </c>
      <c r="M2015" s="19" t="str">
        <f t="shared" si="317"/>
        <v>Compra</v>
      </c>
      <c r="N2015" s="10">
        <f t="shared" si="318"/>
        <v>6.1810154525385741E-3</v>
      </c>
      <c r="O2015" s="5">
        <f t="shared" si="316"/>
        <v>0.53804218444871876</v>
      </c>
      <c r="P2015" s="5"/>
      <c r="Q2015" s="5"/>
      <c r="R2015" s="5"/>
    </row>
    <row r="2016" spans="1:18" x14ac:dyDescent="0.25">
      <c r="A2016" s="3">
        <v>41467</v>
      </c>
      <c r="B2016" s="1">
        <v>2275</v>
      </c>
      <c r="C2016" s="1">
        <v>2281</v>
      </c>
      <c r="D2016" s="1">
        <v>2271</v>
      </c>
      <c r="E2016" s="1">
        <v>2279</v>
      </c>
      <c r="F2016" s="10">
        <f t="shared" si="314"/>
        <v>6.1810154525385741E-3</v>
      </c>
      <c r="G2016" s="1">
        <f t="shared" si="319"/>
        <v>-0.25263886599710195</v>
      </c>
      <c r="H2016" s="15">
        <f t="shared" si="315"/>
        <v>-3.9577836411609502E-3</v>
      </c>
      <c r="I2016" s="10">
        <f t="shared" si="310"/>
        <v>1.7582417582417964E-3</v>
      </c>
      <c r="J2016" s="15">
        <f t="shared" si="311"/>
        <v>-2.3255813953488413E-2</v>
      </c>
      <c r="K2016" s="1">
        <f t="shared" si="312"/>
        <v>1.4452306066073528E-4</v>
      </c>
      <c r="L2016" s="15">
        <f t="shared" si="313"/>
        <v>-2.3400337014149147E-2</v>
      </c>
      <c r="M2016" s="19" t="str">
        <f t="shared" si="317"/>
        <v>Compra</v>
      </c>
      <c r="N2016" s="10">
        <f t="shared" si="318"/>
        <v>-2.3255813953488413E-2</v>
      </c>
      <c r="O2016" s="5">
        <f t="shared" si="316"/>
        <v>0.51478637049523035</v>
      </c>
      <c r="P2016" s="5"/>
      <c r="Q2016" s="5"/>
      <c r="R2016" s="5"/>
    </row>
    <row r="2017" spans="1:18" x14ac:dyDescent="0.25">
      <c r="A2017" s="3">
        <v>41470</v>
      </c>
      <c r="B2017" s="1">
        <v>2280</v>
      </c>
      <c r="C2017" s="1">
        <v>2284</v>
      </c>
      <c r="D2017" s="1">
        <v>2226</v>
      </c>
      <c r="E2017" s="1">
        <v>2226</v>
      </c>
      <c r="F2017" s="10">
        <f t="shared" si="314"/>
        <v>-2.3255813953488413E-2</v>
      </c>
      <c r="G2017" s="1">
        <f t="shared" si="319"/>
        <v>-2.0327296467308495</v>
      </c>
      <c r="H2017" s="15">
        <f t="shared" si="315"/>
        <v>6.1810154525385741E-3</v>
      </c>
      <c r="I2017" s="10">
        <f t="shared" si="310"/>
        <v>-2.3684210526315752E-2</v>
      </c>
      <c r="J2017" s="15">
        <f t="shared" si="311"/>
        <v>1.6621743036837389E-2</v>
      </c>
      <c r="K2017" s="1">
        <f t="shared" si="312"/>
        <v>1.4593617249801321E-5</v>
      </c>
      <c r="L2017" s="15">
        <f t="shared" si="313"/>
        <v>1.6607149419587589E-2</v>
      </c>
      <c r="M2017" s="19" t="str">
        <f t="shared" si="317"/>
        <v>Compra</v>
      </c>
      <c r="N2017" s="10">
        <f t="shared" si="318"/>
        <v>1.6621743036837389E-2</v>
      </c>
      <c r="O2017" s="5">
        <f t="shared" si="316"/>
        <v>0.53140811353206774</v>
      </c>
      <c r="P2017" s="5"/>
      <c r="Q2017" s="5"/>
      <c r="R2017" s="5"/>
    </row>
    <row r="2018" spans="1:18" x14ac:dyDescent="0.25">
      <c r="A2018" s="3">
        <v>41471</v>
      </c>
      <c r="B2018" s="1">
        <v>2219.5</v>
      </c>
      <c r="C2018" s="1">
        <v>2266.5</v>
      </c>
      <c r="D2018" s="1">
        <v>2217</v>
      </c>
      <c r="E2018" s="1">
        <v>2263</v>
      </c>
      <c r="F2018" s="10">
        <f t="shared" si="314"/>
        <v>1.6621743036837389E-2</v>
      </c>
      <c r="G2018" s="1">
        <f t="shared" si="319"/>
        <v>-1.0659414626987949</v>
      </c>
      <c r="H2018" s="15">
        <f t="shared" si="315"/>
        <v>-2.3255813953488413E-2</v>
      </c>
      <c r="I2018" s="10">
        <f t="shared" si="310"/>
        <v>1.9599008785762484E-2</v>
      </c>
      <c r="J2018" s="15">
        <f t="shared" si="311"/>
        <v>-1.1268228015908099E-2</v>
      </c>
      <c r="K2018" s="1">
        <f t="shared" si="312"/>
        <v>1.4892099565448043E-3</v>
      </c>
      <c r="L2018" s="15">
        <f t="shared" si="313"/>
        <v>-1.2757437972452903E-2</v>
      </c>
      <c r="M2018" s="19" t="str">
        <f t="shared" si="317"/>
        <v>Compra</v>
      </c>
      <c r="N2018" s="10">
        <f t="shared" si="318"/>
        <v>-1.1268228015908099E-2</v>
      </c>
      <c r="O2018" s="5">
        <f t="shared" si="316"/>
        <v>0.52013988551615964</v>
      </c>
      <c r="P2018" s="5"/>
      <c r="Q2018" s="5"/>
      <c r="R2018" s="5"/>
    </row>
    <row r="2019" spans="1:18" x14ac:dyDescent="0.25">
      <c r="A2019" s="3">
        <v>41472</v>
      </c>
      <c r="B2019" s="1">
        <v>2265</v>
      </c>
      <c r="C2019" s="1">
        <v>2271.5</v>
      </c>
      <c r="D2019" s="1">
        <v>2230</v>
      </c>
      <c r="E2019" s="1">
        <v>2237.5</v>
      </c>
      <c r="F2019" s="10">
        <f t="shared" si="314"/>
        <v>-1.1268228015908099E-2</v>
      </c>
      <c r="G2019" s="1">
        <f t="shared" si="319"/>
        <v>-0.87195840114124068</v>
      </c>
      <c r="H2019" s="15">
        <f t="shared" si="315"/>
        <v>1.6621743036837389E-2</v>
      </c>
      <c r="I2019" s="10">
        <f t="shared" si="310"/>
        <v>-1.2141280353200834E-2</v>
      </c>
      <c r="J2019" s="15">
        <f t="shared" si="311"/>
        <v>-2.0111731843575065E-3</v>
      </c>
      <c r="K2019" s="1">
        <f t="shared" si="312"/>
        <v>-1.2760885511278373E-3</v>
      </c>
      <c r="L2019" s="15">
        <f t="shared" si="313"/>
        <v>-7.3508463322966922E-4</v>
      </c>
      <c r="M2019" s="19" t="str">
        <f t="shared" si="317"/>
        <v>Compra</v>
      </c>
      <c r="N2019" s="10">
        <f t="shared" si="318"/>
        <v>-2.0111731843575065E-3</v>
      </c>
      <c r="O2019" s="5">
        <f t="shared" si="316"/>
        <v>0.51812871233180213</v>
      </c>
      <c r="P2019" s="5"/>
      <c r="Q2019" s="5"/>
      <c r="R2019" s="5"/>
    </row>
    <row r="2020" spans="1:18" x14ac:dyDescent="0.25">
      <c r="A2020" s="3">
        <v>41473</v>
      </c>
      <c r="B2020" s="1">
        <v>2239.5</v>
      </c>
      <c r="C2020" s="1">
        <v>2248.5</v>
      </c>
      <c r="D2020" s="1">
        <v>2224</v>
      </c>
      <c r="E2020" s="1">
        <v>2233</v>
      </c>
      <c r="F2020" s="10">
        <f t="shared" si="314"/>
        <v>-2.0111731843575065E-3</v>
      </c>
      <c r="G2020" s="1">
        <f t="shared" si="319"/>
        <v>-0.80360989736828448</v>
      </c>
      <c r="H2020" s="15">
        <f t="shared" si="315"/>
        <v>-1.1268228015908099E-2</v>
      </c>
      <c r="I2020" s="10">
        <f t="shared" si="310"/>
        <v>-2.9024335789238354E-3</v>
      </c>
      <c r="J2020" s="15">
        <f t="shared" si="311"/>
        <v>9.4043887147334804E-3</v>
      </c>
      <c r="K2020" s="1">
        <f t="shared" si="312"/>
        <v>9.4423121021656217E-4</v>
      </c>
      <c r="L2020" s="15">
        <f t="shared" si="313"/>
        <v>8.460157504516919E-3</v>
      </c>
      <c r="M2020" s="19" t="str">
        <f t="shared" si="317"/>
        <v>Compra</v>
      </c>
      <c r="N2020" s="10">
        <f t="shared" si="318"/>
        <v>9.4043887147334804E-3</v>
      </c>
      <c r="O2020" s="5">
        <f t="shared" si="316"/>
        <v>0.52753310104653561</v>
      </c>
      <c r="P2020" s="5"/>
      <c r="Q2020" s="5"/>
      <c r="R2020" s="5"/>
    </row>
    <row r="2021" spans="1:18" x14ac:dyDescent="0.25">
      <c r="A2021" s="3">
        <v>41474</v>
      </c>
      <c r="B2021" s="1">
        <v>2223</v>
      </c>
      <c r="C2021" s="1">
        <v>2254.5</v>
      </c>
      <c r="D2021" s="1">
        <v>2222</v>
      </c>
      <c r="E2021" s="1">
        <v>2254</v>
      </c>
      <c r="F2021" s="10">
        <f t="shared" si="314"/>
        <v>9.4043887147334804E-3</v>
      </c>
      <c r="G2021" s="1">
        <f t="shared" si="319"/>
        <v>-0.78293460819370231</v>
      </c>
      <c r="H2021" s="15">
        <f t="shared" si="315"/>
        <v>-2.0111731843575065E-3</v>
      </c>
      <c r="I2021" s="10">
        <f t="shared" si="310"/>
        <v>1.3945119208277124E-2</v>
      </c>
      <c r="J2021" s="15">
        <f t="shared" si="311"/>
        <v>-6.6548358473824676E-3</v>
      </c>
      <c r="K2021" s="1">
        <f t="shared" si="312"/>
        <v>-2.6477566742476256E-4</v>
      </c>
      <c r="L2021" s="15">
        <f t="shared" si="313"/>
        <v>-6.3900601799577053E-3</v>
      </c>
      <c r="M2021" s="19" t="str">
        <f t="shared" si="317"/>
        <v>Venda</v>
      </c>
      <c r="N2021" s="10">
        <f t="shared" si="318"/>
        <v>6.6548358473824676E-3</v>
      </c>
      <c r="O2021" s="5">
        <f t="shared" si="316"/>
        <v>0.53418793689391808</v>
      </c>
      <c r="P2021" s="5"/>
      <c r="Q2021" s="5"/>
      <c r="R2021" s="5"/>
    </row>
    <row r="2022" spans="1:18" x14ac:dyDescent="0.25">
      <c r="A2022" s="3">
        <v>41477</v>
      </c>
      <c r="B2022" s="1">
        <v>2251.5</v>
      </c>
      <c r="C2022" s="1">
        <v>2253.5</v>
      </c>
      <c r="D2022" s="1">
        <v>2233.5</v>
      </c>
      <c r="E2022" s="1">
        <v>2239</v>
      </c>
      <c r="F2022" s="10">
        <f t="shared" si="314"/>
        <v>-6.6548358473824676E-3</v>
      </c>
      <c r="G2022" s="1">
        <f t="shared" si="319"/>
        <v>-0.6110296583055842</v>
      </c>
      <c r="H2022" s="15">
        <f t="shared" si="315"/>
        <v>9.4043887147334804E-3</v>
      </c>
      <c r="I2022" s="10">
        <f t="shared" si="310"/>
        <v>-5.5518543193426861E-3</v>
      </c>
      <c r="J2022" s="15">
        <f t="shared" si="311"/>
        <v>-9.3791871371148305E-3</v>
      </c>
      <c r="K2022" s="1">
        <f t="shared" si="312"/>
        <v>-8.2212207997920241E-4</v>
      </c>
      <c r="L2022" s="15">
        <f t="shared" si="313"/>
        <v>-8.5570650571356287E-3</v>
      </c>
      <c r="M2022" s="19" t="str">
        <f t="shared" si="317"/>
        <v>Compra</v>
      </c>
      <c r="N2022" s="10">
        <f t="shared" si="318"/>
        <v>-9.3791871371148305E-3</v>
      </c>
      <c r="O2022" s="5">
        <f t="shared" si="316"/>
        <v>0.52480874975680325</v>
      </c>
      <c r="P2022" s="5"/>
      <c r="Q2022" s="5"/>
      <c r="R2022" s="5"/>
    </row>
    <row r="2023" spans="1:18" x14ac:dyDescent="0.25">
      <c r="A2023" s="3">
        <v>41478</v>
      </c>
      <c r="B2023" s="1">
        <v>2241</v>
      </c>
      <c r="C2023" s="1">
        <v>2245</v>
      </c>
      <c r="D2023" s="1">
        <v>2215.5</v>
      </c>
      <c r="E2023" s="1">
        <v>2218</v>
      </c>
      <c r="F2023" s="10">
        <f t="shared" si="314"/>
        <v>-9.3791871371148305E-3</v>
      </c>
      <c r="G2023" s="1">
        <f t="shared" si="319"/>
        <v>-0.2993951901888014</v>
      </c>
      <c r="H2023" s="15">
        <f t="shared" si="315"/>
        <v>-6.6548358473824676E-3</v>
      </c>
      <c r="I2023" s="10">
        <f t="shared" si="310"/>
        <v>-1.0263275323516341E-2</v>
      </c>
      <c r="J2023" s="15">
        <f t="shared" si="311"/>
        <v>1.6681695220919668E-2</v>
      </c>
      <c r="K2023" s="1">
        <f t="shared" si="312"/>
        <v>6.6765120312866147E-4</v>
      </c>
      <c r="L2023" s="15">
        <f t="shared" si="313"/>
        <v>1.6014044017791006E-2</v>
      </c>
      <c r="M2023" s="19" t="str">
        <f t="shared" si="317"/>
        <v>Compra</v>
      </c>
      <c r="N2023" s="10">
        <f t="shared" si="318"/>
        <v>1.6681695220919668E-2</v>
      </c>
      <c r="O2023" s="5">
        <f t="shared" si="316"/>
        <v>0.54149044497772292</v>
      </c>
      <c r="P2023" s="5"/>
      <c r="Q2023" s="5"/>
      <c r="R2023" s="5"/>
    </row>
    <row r="2024" spans="1:18" x14ac:dyDescent="0.25">
      <c r="A2024" s="3">
        <v>41479</v>
      </c>
      <c r="B2024" s="1">
        <v>2218</v>
      </c>
      <c r="C2024" s="1">
        <v>2261</v>
      </c>
      <c r="D2024" s="1">
        <v>2217</v>
      </c>
      <c r="E2024" s="1">
        <v>2255</v>
      </c>
      <c r="F2024" s="10">
        <f t="shared" si="314"/>
        <v>1.6681695220919668E-2</v>
      </c>
      <c r="G2024" s="1">
        <f t="shared" si="319"/>
        <v>-0.44362662975770073</v>
      </c>
      <c r="H2024" s="15">
        <f t="shared" si="315"/>
        <v>-9.3791871371148305E-3</v>
      </c>
      <c r="I2024" s="10">
        <f t="shared" si="310"/>
        <v>1.6681695220919668E-2</v>
      </c>
      <c r="J2024" s="15">
        <f t="shared" si="311"/>
        <v>-3.5476718403547602E-3</v>
      </c>
      <c r="K2024" s="1">
        <f t="shared" si="312"/>
        <v>2.8590762806369866E-4</v>
      </c>
      <c r="L2024" s="15">
        <f t="shared" si="313"/>
        <v>-3.8335794684184587E-3</v>
      </c>
      <c r="M2024" s="19" t="str">
        <f t="shared" si="317"/>
        <v>Compra</v>
      </c>
      <c r="N2024" s="10">
        <f t="shared" si="318"/>
        <v>-3.5476718403547602E-3</v>
      </c>
      <c r="O2024" s="5">
        <f t="shared" si="316"/>
        <v>0.53794277313736816</v>
      </c>
      <c r="P2024" s="5"/>
      <c r="Q2024" s="5"/>
      <c r="R2024" s="5"/>
    </row>
    <row r="2025" spans="1:18" x14ac:dyDescent="0.25">
      <c r="A2025" s="3">
        <v>41480</v>
      </c>
      <c r="B2025" s="1">
        <v>2253</v>
      </c>
      <c r="C2025" s="1">
        <v>2267.5</v>
      </c>
      <c r="D2025" s="1">
        <v>2238</v>
      </c>
      <c r="E2025" s="1">
        <v>2247</v>
      </c>
      <c r="F2025" s="10">
        <f t="shared" si="314"/>
        <v>-3.5476718403547602E-3</v>
      </c>
      <c r="G2025" s="1">
        <f t="shared" si="319"/>
        <v>-0.50028187155851922</v>
      </c>
      <c r="H2025" s="15">
        <f t="shared" si="315"/>
        <v>1.6681695220919668E-2</v>
      </c>
      <c r="I2025" s="10">
        <f t="shared" si="310"/>
        <v>-2.6631158455392434E-3</v>
      </c>
      <c r="J2025" s="15">
        <f t="shared" si="311"/>
        <v>5.7854917668000994E-3</v>
      </c>
      <c r="K2025" s="1">
        <f t="shared" si="312"/>
        <v>-1.5376284280587185E-3</v>
      </c>
      <c r="L2025" s="15">
        <f t="shared" si="313"/>
        <v>7.3231201948588181E-3</v>
      </c>
      <c r="M2025" s="19" t="str">
        <f t="shared" si="317"/>
        <v>Compra</v>
      </c>
      <c r="N2025" s="10">
        <f t="shared" si="318"/>
        <v>5.7854917668000994E-3</v>
      </c>
      <c r="O2025" s="5">
        <f t="shared" si="316"/>
        <v>0.54372826490416826</v>
      </c>
      <c r="P2025" s="5"/>
      <c r="Q2025" s="5"/>
      <c r="R2025" s="5"/>
    </row>
    <row r="2026" spans="1:18" x14ac:dyDescent="0.25">
      <c r="A2026" s="3">
        <v>41481</v>
      </c>
      <c r="B2026" s="1">
        <v>2246</v>
      </c>
      <c r="C2026" s="1">
        <v>2260.5</v>
      </c>
      <c r="D2026" s="1">
        <v>2243.5</v>
      </c>
      <c r="E2026" s="1">
        <v>2260</v>
      </c>
      <c r="F2026" s="10">
        <f t="shared" si="314"/>
        <v>5.7854917668000994E-3</v>
      </c>
      <c r="G2026" s="1">
        <f t="shared" si="319"/>
        <v>-0.47721598552390171</v>
      </c>
      <c r="H2026" s="15">
        <f t="shared" si="315"/>
        <v>-3.5476718403547602E-3</v>
      </c>
      <c r="I2026" s="10">
        <f t="shared" si="310"/>
        <v>6.2333036509349959E-3</v>
      </c>
      <c r="J2026" s="15">
        <f t="shared" si="311"/>
        <v>5.3097345132744334E-3</v>
      </c>
      <c r="K2026" s="1">
        <f t="shared" si="312"/>
        <v>2.361167281875152E-5</v>
      </c>
      <c r="L2026" s="15">
        <f t="shared" si="313"/>
        <v>5.2861228404556815E-3</v>
      </c>
      <c r="M2026" s="19" t="str">
        <f t="shared" si="317"/>
        <v>Compra</v>
      </c>
      <c r="N2026" s="10">
        <f t="shared" si="318"/>
        <v>5.3097345132744334E-3</v>
      </c>
      <c r="O2026" s="5">
        <f t="shared" si="316"/>
        <v>0.54903799941744269</v>
      </c>
      <c r="P2026" s="5"/>
      <c r="Q2026" s="5"/>
      <c r="R2026" s="5"/>
    </row>
    <row r="2027" spans="1:18" x14ac:dyDescent="0.25">
      <c r="A2027" s="3">
        <v>41484</v>
      </c>
      <c r="B2027" s="1">
        <v>2255.5</v>
      </c>
      <c r="C2027" s="1">
        <v>2272</v>
      </c>
      <c r="D2027" s="1">
        <v>2255.5</v>
      </c>
      <c r="E2027" s="1">
        <v>2272</v>
      </c>
      <c r="F2027" s="10">
        <f t="shared" si="314"/>
        <v>5.3097345132744334E-3</v>
      </c>
      <c r="G2027" s="1">
        <f t="shared" si="319"/>
        <v>-0.33324096280052751</v>
      </c>
      <c r="H2027" s="15">
        <f t="shared" si="315"/>
        <v>5.7854917668000994E-3</v>
      </c>
      <c r="I2027" s="10">
        <f t="shared" si="310"/>
        <v>7.3154511194857275E-3</v>
      </c>
      <c r="J2027" s="15">
        <f t="shared" si="311"/>
        <v>5.0616197183097622E-3</v>
      </c>
      <c r="K2027" s="1">
        <f t="shared" si="312"/>
        <v>-8.325469445722405E-4</v>
      </c>
      <c r="L2027" s="15">
        <f t="shared" si="313"/>
        <v>5.8941666628820029E-3</v>
      </c>
      <c r="M2027" s="19" t="str">
        <f t="shared" si="317"/>
        <v>Compra</v>
      </c>
      <c r="N2027" s="10">
        <f t="shared" si="318"/>
        <v>5.0616197183097622E-3</v>
      </c>
      <c r="O2027" s="5">
        <f t="shared" si="316"/>
        <v>0.55409961913575245</v>
      </c>
      <c r="P2027" s="5"/>
      <c r="Q2027" s="5"/>
      <c r="R2027" s="5"/>
    </row>
    <row r="2028" spans="1:18" x14ac:dyDescent="0.25">
      <c r="A2028" s="3">
        <v>41485</v>
      </c>
      <c r="B2028" s="1">
        <v>2272</v>
      </c>
      <c r="C2028" s="1">
        <v>2284.5</v>
      </c>
      <c r="D2028" s="1">
        <v>2267</v>
      </c>
      <c r="E2028" s="1">
        <v>2283.5</v>
      </c>
      <c r="F2028" s="10">
        <f t="shared" si="314"/>
        <v>5.0616197183097622E-3</v>
      </c>
      <c r="G2028" s="1">
        <f t="shared" si="319"/>
        <v>-0.66995373702781069</v>
      </c>
      <c r="H2028" s="15">
        <f t="shared" si="315"/>
        <v>5.3097345132744334E-3</v>
      </c>
      <c r="I2028" s="10">
        <f t="shared" si="310"/>
        <v>5.0616197183097622E-3</v>
      </c>
      <c r="J2028" s="15">
        <f t="shared" si="311"/>
        <v>3.2844317932998468E-3</v>
      </c>
      <c r="K2028" s="1">
        <f t="shared" si="312"/>
        <v>-7.0755638881369654E-4</v>
      </c>
      <c r="L2028" s="15">
        <f t="shared" si="313"/>
        <v>3.9919881821135431E-3</v>
      </c>
      <c r="M2028" s="19" t="str">
        <f t="shared" si="317"/>
        <v>Venda</v>
      </c>
      <c r="N2028" s="10">
        <f t="shared" si="318"/>
        <v>-3.2844317932998468E-3</v>
      </c>
      <c r="O2028" s="5">
        <f t="shared" si="316"/>
        <v>0.55081518734245261</v>
      </c>
      <c r="P2028" s="5"/>
      <c r="Q2028" s="5"/>
      <c r="R2028" s="5"/>
    </row>
    <row r="2029" spans="1:18" x14ac:dyDescent="0.25">
      <c r="A2029" s="3">
        <v>41486</v>
      </c>
      <c r="B2029" s="1">
        <v>2303</v>
      </c>
      <c r="C2029" s="1">
        <v>2317</v>
      </c>
      <c r="D2029" s="1">
        <v>2290</v>
      </c>
      <c r="E2029" s="1">
        <v>2291</v>
      </c>
      <c r="F2029" s="10">
        <f t="shared" si="314"/>
        <v>3.2844317932998468E-3</v>
      </c>
      <c r="G2029" s="1">
        <f t="shared" si="319"/>
        <v>-0.47731559502995413</v>
      </c>
      <c r="H2029" s="15">
        <f t="shared" si="315"/>
        <v>5.0616197183097622E-3</v>
      </c>
      <c r="I2029" s="10">
        <f t="shared" si="310"/>
        <v>-5.21059487624842E-3</v>
      </c>
      <c r="J2029" s="15">
        <f t="shared" si="311"/>
        <v>1.2658227848101333E-2</v>
      </c>
      <c r="K2029" s="1">
        <f t="shared" si="312"/>
        <v>-4.616806800492694E-4</v>
      </c>
      <c r="L2029" s="15">
        <f t="shared" si="313"/>
        <v>1.3119908528150603E-2</v>
      </c>
      <c r="M2029" s="19" t="str">
        <f t="shared" si="317"/>
        <v>Compra</v>
      </c>
      <c r="N2029" s="10">
        <f t="shared" si="318"/>
        <v>1.2658227848101333E-2</v>
      </c>
      <c r="O2029" s="5">
        <f t="shared" si="316"/>
        <v>0.56347341519055394</v>
      </c>
      <c r="P2029" s="5"/>
      <c r="Q2029" s="5"/>
      <c r="R2029" s="5"/>
    </row>
    <row r="2030" spans="1:18" x14ac:dyDescent="0.25">
      <c r="A2030" s="3">
        <v>41487</v>
      </c>
      <c r="B2030" s="1">
        <v>2294.5</v>
      </c>
      <c r="C2030" s="1">
        <v>2321</v>
      </c>
      <c r="D2030" s="1">
        <v>2284</v>
      </c>
      <c r="E2030" s="1">
        <v>2320</v>
      </c>
      <c r="F2030" s="10">
        <f t="shared" si="314"/>
        <v>1.2658227848101333E-2</v>
      </c>
      <c r="G2030" s="1">
        <f t="shared" si="319"/>
        <v>-0.11250073284837921</v>
      </c>
      <c r="H2030" s="15">
        <f t="shared" si="315"/>
        <v>3.2844317932998468E-3</v>
      </c>
      <c r="I2030" s="10">
        <f t="shared" si="310"/>
        <v>1.1113532359991352E-2</v>
      </c>
      <c r="J2030" s="15">
        <f t="shared" si="311"/>
        <v>-8.1896551724137678E-3</v>
      </c>
      <c r="K2030" s="1">
        <f t="shared" si="312"/>
        <v>-7.225738908451984E-4</v>
      </c>
      <c r="L2030" s="15">
        <f t="shared" si="313"/>
        <v>-7.4670812815685692E-3</v>
      </c>
      <c r="M2030" s="19" t="str">
        <f t="shared" si="317"/>
        <v>Venda</v>
      </c>
      <c r="N2030" s="10">
        <f t="shared" si="318"/>
        <v>8.1896551724137678E-3</v>
      </c>
      <c r="O2030" s="5">
        <f t="shared" si="316"/>
        <v>0.57166307036296771</v>
      </c>
      <c r="P2030" s="5"/>
      <c r="Q2030" s="5"/>
      <c r="R2030" s="5"/>
    </row>
    <row r="2031" spans="1:18" x14ac:dyDescent="0.25">
      <c r="A2031" s="3">
        <v>41488</v>
      </c>
      <c r="B2031" s="1">
        <v>2323.5</v>
      </c>
      <c r="C2031" s="1">
        <v>2328</v>
      </c>
      <c r="D2031" s="1">
        <v>2291.5</v>
      </c>
      <c r="E2031" s="1">
        <v>2301</v>
      </c>
      <c r="F2031" s="10">
        <f t="shared" si="314"/>
        <v>-8.1896551724137678E-3</v>
      </c>
      <c r="G2031" s="1">
        <f t="shared" si="319"/>
        <v>-1.9956474410222809</v>
      </c>
      <c r="H2031" s="15">
        <f t="shared" si="315"/>
        <v>1.2658227848101333E-2</v>
      </c>
      <c r="I2031" s="10">
        <f t="shared" si="310"/>
        <v>-9.6836668818592875E-3</v>
      </c>
      <c r="J2031" s="15">
        <f t="shared" si="311"/>
        <v>8.6918730986527137E-3</v>
      </c>
      <c r="K2031" s="1">
        <f t="shared" si="312"/>
        <v>-8.8539754128737615E-4</v>
      </c>
      <c r="L2031" s="15">
        <f t="shared" si="313"/>
        <v>9.5772706399400893E-3</v>
      </c>
      <c r="M2031" s="19" t="str">
        <f t="shared" si="317"/>
        <v>Compra</v>
      </c>
      <c r="N2031" s="10">
        <f t="shared" si="318"/>
        <v>8.6918730986527137E-3</v>
      </c>
      <c r="O2031" s="5">
        <f t="shared" si="316"/>
        <v>0.58035494346162042</v>
      </c>
      <c r="P2031" s="5"/>
      <c r="Q2031" s="5"/>
      <c r="R2031" s="5"/>
    </row>
    <row r="2032" spans="1:18" x14ac:dyDescent="0.25">
      <c r="A2032" s="3">
        <v>41491</v>
      </c>
      <c r="B2032" s="1">
        <v>2303</v>
      </c>
      <c r="C2032" s="1">
        <v>2321</v>
      </c>
      <c r="D2032" s="1">
        <v>2300.5</v>
      </c>
      <c r="E2032" s="1">
        <v>2321</v>
      </c>
      <c r="F2032" s="10">
        <f t="shared" si="314"/>
        <v>8.6918730986527137E-3</v>
      </c>
      <c r="G2032" s="1">
        <f t="shared" si="319"/>
        <v>-0.74151279485004318</v>
      </c>
      <c r="H2032" s="15">
        <f t="shared" si="315"/>
        <v>-8.1896551724137678E-3</v>
      </c>
      <c r="I2032" s="10">
        <f t="shared" si="310"/>
        <v>7.815892314372519E-3</v>
      </c>
      <c r="J2032" s="15">
        <f t="shared" si="311"/>
        <v>-4.3084877208100503E-3</v>
      </c>
      <c r="K2032" s="1">
        <f t="shared" si="312"/>
        <v>4.1692949545348403E-4</v>
      </c>
      <c r="L2032" s="15">
        <f t="shared" si="313"/>
        <v>-4.725417216263534E-3</v>
      </c>
      <c r="M2032" s="19" t="str">
        <f t="shared" si="317"/>
        <v>Compra</v>
      </c>
      <c r="N2032" s="10">
        <f t="shared" si="318"/>
        <v>-4.3084877208100503E-3</v>
      </c>
      <c r="O2032" s="5">
        <f t="shared" si="316"/>
        <v>0.57604645574081037</v>
      </c>
      <c r="P2032" s="5"/>
      <c r="Q2032" s="5"/>
      <c r="R2032" s="5"/>
    </row>
    <row r="2033" spans="1:18" x14ac:dyDescent="0.25">
      <c r="A2033" s="3">
        <v>41492</v>
      </c>
      <c r="B2033" s="1">
        <v>2320.5</v>
      </c>
      <c r="C2033" s="1">
        <v>2320.5</v>
      </c>
      <c r="D2033" s="1">
        <v>2301.5</v>
      </c>
      <c r="E2033" s="1">
        <v>2311</v>
      </c>
      <c r="F2033" s="10">
        <f t="shared" si="314"/>
        <v>-4.3084877208100503E-3</v>
      </c>
      <c r="G2033" s="1">
        <f t="shared" si="319"/>
        <v>-0.83606971743790715</v>
      </c>
      <c r="H2033" s="15">
        <f t="shared" si="315"/>
        <v>8.6918730986527137E-3</v>
      </c>
      <c r="I2033" s="10">
        <f t="shared" si="310"/>
        <v>-4.0939452704158441E-3</v>
      </c>
      <c r="J2033" s="15">
        <f t="shared" si="311"/>
        <v>8.6542622241454481E-3</v>
      </c>
      <c r="K2033" s="1">
        <f t="shared" si="312"/>
        <v>-7.737007647094815E-4</v>
      </c>
      <c r="L2033" s="15">
        <f t="shared" si="313"/>
        <v>9.42796298885493E-3</v>
      </c>
      <c r="M2033" s="19" t="str">
        <f t="shared" si="317"/>
        <v>Compra</v>
      </c>
      <c r="N2033" s="10">
        <f t="shared" si="318"/>
        <v>8.6542622241454481E-3</v>
      </c>
      <c r="O2033" s="5">
        <f t="shared" si="316"/>
        <v>0.58470071796495582</v>
      </c>
      <c r="P2033" s="5"/>
      <c r="Q2033" s="5"/>
      <c r="R2033" s="5"/>
    </row>
    <row r="2034" spans="1:18" x14ac:dyDescent="0.25">
      <c r="A2034" s="3">
        <v>41493</v>
      </c>
      <c r="B2034" s="1">
        <v>2319.5</v>
      </c>
      <c r="C2034" s="1">
        <v>2331</v>
      </c>
      <c r="D2034" s="1">
        <v>2306.5</v>
      </c>
      <c r="E2034" s="1">
        <v>2331</v>
      </c>
      <c r="F2034" s="10">
        <f t="shared" si="314"/>
        <v>8.6542622241454481E-3</v>
      </c>
      <c r="G2034" s="1">
        <f t="shared" si="319"/>
        <v>-0.82744695172195082</v>
      </c>
      <c r="H2034" s="15">
        <f t="shared" si="315"/>
        <v>-4.3084877208100503E-3</v>
      </c>
      <c r="I2034" s="10">
        <f t="shared" si="310"/>
        <v>4.9579650786808482E-3</v>
      </c>
      <c r="J2034" s="15">
        <f t="shared" si="311"/>
        <v>-1.501501501501501E-2</v>
      </c>
      <c r="K2034" s="1">
        <f t="shared" si="312"/>
        <v>1.5179301081806053E-4</v>
      </c>
      <c r="L2034" s="15">
        <f t="shared" si="313"/>
        <v>-1.516680802583307E-2</v>
      </c>
      <c r="M2034" s="19" t="str">
        <f t="shared" si="317"/>
        <v>Compra</v>
      </c>
      <c r="N2034" s="10">
        <f t="shared" si="318"/>
        <v>-1.501501501501501E-2</v>
      </c>
      <c r="O2034" s="5">
        <f t="shared" si="316"/>
        <v>0.56968570294994081</v>
      </c>
      <c r="P2034" s="5"/>
      <c r="Q2034" s="5"/>
      <c r="R2034" s="5"/>
    </row>
    <row r="2035" spans="1:18" x14ac:dyDescent="0.25">
      <c r="A2035" s="3">
        <v>41494</v>
      </c>
      <c r="B2035" s="1">
        <v>2318</v>
      </c>
      <c r="C2035" s="1">
        <v>2319.5</v>
      </c>
      <c r="D2035" s="1">
        <v>2287</v>
      </c>
      <c r="E2035" s="1">
        <v>2296</v>
      </c>
      <c r="F2035" s="10">
        <f t="shared" si="314"/>
        <v>-1.501501501501501E-2</v>
      </c>
      <c r="G2035" s="1">
        <f t="shared" si="319"/>
        <v>-1.0266155119944798</v>
      </c>
      <c r="H2035" s="15">
        <f t="shared" si="315"/>
        <v>8.6542622241454481E-3</v>
      </c>
      <c r="I2035" s="10">
        <f t="shared" si="310"/>
        <v>-9.4909404659189178E-3</v>
      </c>
      <c r="J2035" s="15">
        <f t="shared" si="311"/>
        <v>-7.6219512195121464E-3</v>
      </c>
      <c r="K2035" s="1">
        <f t="shared" si="312"/>
        <v>-6.2637145209910872E-4</v>
      </c>
      <c r="L2035" s="15">
        <f t="shared" si="313"/>
        <v>-6.9955797674130377E-3</v>
      </c>
      <c r="M2035" s="19" t="str">
        <f t="shared" si="317"/>
        <v>Compra</v>
      </c>
      <c r="N2035" s="10">
        <f t="shared" si="318"/>
        <v>-7.6219512195121464E-3</v>
      </c>
      <c r="O2035" s="5">
        <f t="shared" si="316"/>
        <v>0.56206375173042866</v>
      </c>
      <c r="P2035" s="5"/>
      <c r="Q2035" s="5"/>
      <c r="R2035" s="5"/>
    </row>
    <row r="2036" spans="1:18" x14ac:dyDescent="0.25">
      <c r="A2036" s="3">
        <v>41495</v>
      </c>
      <c r="B2036" s="1">
        <v>2290</v>
      </c>
      <c r="C2036" s="1">
        <v>2294</v>
      </c>
      <c r="D2036" s="1">
        <v>2277</v>
      </c>
      <c r="E2036" s="1">
        <v>2278.5</v>
      </c>
      <c r="F2036" s="10">
        <f t="shared" si="314"/>
        <v>-7.6219512195121464E-3</v>
      </c>
      <c r="G2036" s="1">
        <f t="shared" si="319"/>
        <v>-0.41042596366399292</v>
      </c>
      <c r="H2036" s="15">
        <f t="shared" si="315"/>
        <v>-1.501501501501501E-2</v>
      </c>
      <c r="I2036" s="10">
        <f t="shared" si="310"/>
        <v>-5.0218340611353218E-3</v>
      </c>
      <c r="J2036" s="15">
        <f t="shared" si="311"/>
        <v>8.9971472459950963E-3</v>
      </c>
      <c r="K2036" s="1">
        <f t="shared" si="312"/>
        <v>1.2869343938927958E-3</v>
      </c>
      <c r="L2036" s="15">
        <f t="shared" si="313"/>
        <v>7.7102128521023003E-3</v>
      </c>
      <c r="M2036" s="19" t="str">
        <f t="shared" si="317"/>
        <v>Compra</v>
      </c>
      <c r="N2036" s="10">
        <f t="shared" si="318"/>
        <v>8.9971472459950963E-3</v>
      </c>
      <c r="O2036" s="5">
        <f t="shared" si="316"/>
        <v>0.57106089897642376</v>
      </c>
      <c r="P2036" s="5"/>
      <c r="Q2036" s="5"/>
      <c r="R2036" s="5"/>
    </row>
    <row r="2037" spans="1:18" x14ac:dyDescent="0.25">
      <c r="A2037" s="3">
        <v>41498</v>
      </c>
      <c r="B2037" s="1">
        <v>2286</v>
      </c>
      <c r="C2037" s="1">
        <v>2300</v>
      </c>
      <c r="D2037" s="1">
        <v>2273.5</v>
      </c>
      <c r="E2037" s="1">
        <v>2299</v>
      </c>
      <c r="F2037" s="10">
        <f t="shared" si="314"/>
        <v>8.9971472459950963E-3</v>
      </c>
      <c r="G2037" s="1">
        <f t="shared" si="319"/>
        <v>-0.4069232108176466</v>
      </c>
      <c r="H2037" s="15">
        <f t="shared" si="315"/>
        <v>-7.6219512195121464E-3</v>
      </c>
      <c r="I2037" s="10">
        <f t="shared" si="310"/>
        <v>5.6867891513561197E-3</v>
      </c>
      <c r="J2037" s="15">
        <f t="shared" si="311"/>
        <v>1.0004349717268379E-2</v>
      </c>
      <c r="K2037" s="1">
        <f t="shared" si="312"/>
        <v>3.8710990638637102E-4</v>
      </c>
      <c r="L2037" s="15">
        <f t="shared" si="313"/>
        <v>9.6172398108820088E-3</v>
      </c>
      <c r="M2037" s="19" t="str">
        <f t="shared" si="317"/>
        <v>Compra</v>
      </c>
      <c r="N2037" s="10">
        <f t="shared" si="318"/>
        <v>1.0004349717268379E-2</v>
      </c>
      <c r="O2037" s="5">
        <f t="shared" si="316"/>
        <v>0.58106524869369214</v>
      </c>
      <c r="P2037" s="5"/>
      <c r="Q2037" s="5"/>
      <c r="R2037" s="5"/>
    </row>
    <row r="2038" spans="1:18" x14ac:dyDescent="0.25">
      <c r="A2038" s="3">
        <v>41499</v>
      </c>
      <c r="B2038" s="1">
        <v>2300.5</v>
      </c>
      <c r="C2038" s="1">
        <v>2325.5</v>
      </c>
      <c r="D2038" s="1">
        <v>2300</v>
      </c>
      <c r="E2038" s="1">
        <v>2322</v>
      </c>
      <c r="F2038" s="10">
        <f t="shared" si="314"/>
        <v>1.0004349717268379E-2</v>
      </c>
      <c r="G2038" s="1">
        <f t="shared" si="319"/>
        <v>-4.9975795229389837E-2</v>
      </c>
      <c r="H2038" s="15">
        <f t="shared" si="315"/>
        <v>8.9971472459950963E-3</v>
      </c>
      <c r="I2038" s="10">
        <f t="shared" si="310"/>
        <v>9.3457943925232545E-3</v>
      </c>
      <c r="J2038" s="15">
        <f t="shared" si="311"/>
        <v>4.7372954349698126E-3</v>
      </c>
      <c r="K2038" s="1">
        <f t="shared" si="312"/>
        <v>-1.1871847286483851E-3</v>
      </c>
      <c r="L2038" s="15">
        <f t="shared" si="313"/>
        <v>5.9244801636181982E-3</v>
      </c>
      <c r="M2038" s="19" t="str">
        <f t="shared" si="317"/>
        <v>Venda</v>
      </c>
      <c r="N2038" s="10">
        <f t="shared" si="318"/>
        <v>-4.7372954349698126E-3</v>
      </c>
      <c r="O2038" s="5">
        <f t="shared" si="316"/>
        <v>0.57632795325872233</v>
      </c>
      <c r="P2038" s="5"/>
      <c r="Q2038" s="5"/>
      <c r="R2038" s="5"/>
    </row>
    <row r="2039" spans="1:18" x14ac:dyDescent="0.25">
      <c r="A2039" s="3">
        <v>41500</v>
      </c>
      <c r="B2039" s="1">
        <v>2320</v>
      </c>
      <c r="C2039" s="1">
        <v>2337</v>
      </c>
      <c r="D2039" s="1">
        <v>2313.5</v>
      </c>
      <c r="E2039" s="1">
        <v>2333</v>
      </c>
      <c r="F2039" s="10">
        <f t="shared" si="314"/>
        <v>4.7372954349698126E-3</v>
      </c>
      <c r="G2039" s="1">
        <f t="shared" si="319"/>
        <v>9.7714068753904065E-2</v>
      </c>
      <c r="H2039" s="15">
        <f t="shared" si="315"/>
        <v>1.0004349717268379E-2</v>
      </c>
      <c r="I2039" s="10">
        <f t="shared" si="310"/>
        <v>5.6034482758620108E-3</v>
      </c>
      <c r="J2039" s="15">
        <f t="shared" si="311"/>
        <v>5.5722246035148082E-3</v>
      </c>
      <c r="K2039" s="1">
        <f t="shared" si="312"/>
        <v>-1.2007568662106573E-3</v>
      </c>
      <c r="L2039" s="15">
        <f t="shared" si="313"/>
        <v>6.772981469725466E-3</v>
      </c>
      <c r="M2039" s="19" t="str">
        <f t="shared" si="317"/>
        <v>Compra</v>
      </c>
      <c r="N2039" s="10">
        <f t="shared" si="318"/>
        <v>5.5722246035148082E-3</v>
      </c>
      <c r="O2039" s="5">
        <f t="shared" si="316"/>
        <v>0.58190017786223713</v>
      </c>
      <c r="P2039" s="5"/>
      <c r="Q2039" s="5"/>
      <c r="R2039" s="5"/>
    </row>
    <row r="2040" spans="1:18" x14ac:dyDescent="0.25">
      <c r="A2040" s="3">
        <v>41501</v>
      </c>
      <c r="B2040" s="1">
        <v>2326.5</v>
      </c>
      <c r="C2040" s="1">
        <v>2360</v>
      </c>
      <c r="D2040" s="1">
        <v>2324</v>
      </c>
      <c r="E2040" s="1">
        <v>2346</v>
      </c>
      <c r="F2040" s="10">
        <f t="shared" si="314"/>
        <v>5.5722246035148082E-3</v>
      </c>
      <c r="G2040" s="1">
        <f t="shared" si="319"/>
        <v>0.42090876158367546</v>
      </c>
      <c r="H2040" s="15">
        <f t="shared" si="315"/>
        <v>4.7372954349698126E-3</v>
      </c>
      <c r="I2040" s="10">
        <f t="shared" si="310"/>
        <v>8.3816892327530645E-3</v>
      </c>
      <c r="J2040" s="15">
        <f t="shared" si="311"/>
        <v>2.323103154305195E-2</v>
      </c>
      <c r="K2040" s="1">
        <f t="shared" si="312"/>
        <v>-8.3368406018767311E-4</v>
      </c>
      <c r="L2040" s="15">
        <f t="shared" si="313"/>
        <v>2.4064715603239622E-2</v>
      </c>
      <c r="M2040" s="19" t="str">
        <f t="shared" si="317"/>
        <v>Venda</v>
      </c>
      <c r="N2040" s="10">
        <f t="shared" si="318"/>
        <v>-2.323103154305195E-2</v>
      </c>
      <c r="O2040" s="5">
        <f t="shared" si="316"/>
        <v>0.55866914631918518</v>
      </c>
      <c r="P2040" s="5"/>
      <c r="Q2040" s="5"/>
      <c r="R2040" s="5"/>
    </row>
    <row r="2041" spans="1:18" x14ac:dyDescent="0.25">
      <c r="A2041" s="3">
        <v>41502</v>
      </c>
      <c r="B2041" s="1">
        <v>2352</v>
      </c>
      <c r="C2041" s="1">
        <v>2406.5</v>
      </c>
      <c r="D2041" s="1">
        <v>2352</v>
      </c>
      <c r="E2041" s="1">
        <v>2400.5</v>
      </c>
      <c r="F2041" s="10">
        <f t="shared" si="314"/>
        <v>2.323103154305195E-2</v>
      </c>
      <c r="G2041" s="1">
        <f t="shared" si="319"/>
        <v>-1.6336588728263293E-2</v>
      </c>
      <c r="H2041" s="15">
        <f t="shared" si="315"/>
        <v>5.5722246035148082E-3</v>
      </c>
      <c r="I2041" s="10">
        <f t="shared" si="310"/>
        <v>2.0620748299319702E-2</v>
      </c>
      <c r="J2041" s="15">
        <f t="shared" si="311"/>
        <v>9.7896271610080632E-3</v>
      </c>
      <c r="K2041" s="1">
        <f t="shared" si="312"/>
        <v>-1.1551854689305682E-3</v>
      </c>
      <c r="L2041" s="15">
        <f t="shared" si="313"/>
        <v>1.0944812629938631E-2</v>
      </c>
      <c r="M2041" s="19" t="str">
        <f t="shared" si="317"/>
        <v>Venda</v>
      </c>
      <c r="N2041" s="10">
        <f t="shared" si="318"/>
        <v>-9.7896271610080632E-3</v>
      </c>
      <c r="O2041" s="5">
        <f t="shared" si="316"/>
        <v>0.54887951915817712</v>
      </c>
      <c r="P2041" s="5"/>
      <c r="Q2041" s="5"/>
      <c r="R2041" s="5"/>
    </row>
    <row r="2042" spans="1:18" x14ac:dyDescent="0.25">
      <c r="A2042" s="3">
        <v>41505</v>
      </c>
      <c r="B2042" s="1">
        <v>2412.5</v>
      </c>
      <c r="C2042" s="1">
        <v>2435</v>
      </c>
      <c r="D2042" s="1">
        <v>2392.5</v>
      </c>
      <c r="E2042" s="1">
        <v>2424</v>
      </c>
      <c r="F2042" s="10">
        <f t="shared" si="314"/>
        <v>9.7896271610080632E-3</v>
      </c>
      <c r="G2042" s="1">
        <f t="shared" si="319"/>
        <v>-0.17916474706429233</v>
      </c>
      <c r="H2042" s="15">
        <f t="shared" si="315"/>
        <v>2.323103154305195E-2</v>
      </c>
      <c r="I2042" s="10">
        <f t="shared" si="310"/>
        <v>4.7668393782382967E-3</v>
      </c>
      <c r="J2042" s="15">
        <f t="shared" si="311"/>
        <v>-9.9009900990099098E-3</v>
      </c>
      <c r="K2042" s="1">
        <f t="shared" si="312"/>
        <v>-2.3150524766169991E-3</v>
      </c>
      <c r="L2042" s="15">
        <f t="shared" si="313"/>
        <v>-7.5859376223929107E-3</v>
      </c>
      <c r="M2042" s="19" t="str">
        <f t="shared" si="317"/>
        <v>Compra</v>
      </c>
      <c r="N2042" s="10">
        <f t="shared" si="318"/>
        <v>-9.9009900990099098E-3</v>
      </c>
      <c r="O2042" s="5">
        <f t="shared" si="316"/>
        <v>0.53897852905916721</v>
      </c>
      <c r="P2042" s="5"/>
      <c r="Q2042" s="5"/>
      <c r="R2042" s="5"/>
    </row>
    <row r="2043" spans="1:18" x14ac:dyDescent="0.25">
      <c r="A2043" s="3">
        <v>41506</v>
      </c>
      <c r="B2043" s="1">
        <v>2410</v>
      </c>
      <c r="C2043" s="1">
        <v>2416.5</v>
      </c>
      <c r="D2043" s="1">
        <v>2392</v>
      </c>
      <c r="E2043" s="1">
        <v>2400</v>
      </c>
      <c r="F2043" s="10">
        <f t="shared" si="314"/>
        <v>-9.9009900990099098E-3</v>
      </c>
      <c r="G2043" s="1">
        <f t="shared" si="319"/>
        <v>-0.1037801285662648</v>
      </c>
      <c r="H2043" s="15">
        <f t="shared" si="315"/>
        <v>9.7896271610080632E-3</v>
      </c>
      <c r="I2043" s="10">
        <f t="shared" si="310"/>
        <v>-4.1493775933609811E-3</v>
      </c>
      <c r="J2043" s="15">
        <f t="shared" si="311"/>
        <v>2.5833333333333375E-2</v>
      </c>
      <c r="K2043" s="1">
        <f t="shared" si="312"/>
        <v>-9.345246545728336E-4</v>
      </c>
      <c r="L2043" s="15">
        <f t="shared" si="313"/>
        <v>2.6767857987906207E-2</v>
      </c>
      <c r="M2043" s="19" t="str">
        <f t="shared" si="317"/>
        <v>Compra</v>
      </c>
      <c r="N2043" s="10">
        <f t="shared" si="318"/>
        <v>2.5833333333333375E-2</v>
      </c>
      <c r="O2043" s="5">
        <f t="shared" si="316"/>
        <v>0.56481186239250059</v>
      </c>
      <c r="P2043" s="5"/>
      <c r="Q2043" s="5"/>
      <c r="R2043" s="5"/>
    </row>
    <row r="2044" spans="1:18" x14ac:dyDescent="0.25">
      <c r="A2044" s="3">
        <v>41507</v>
      </c>
      <c r="B2044" s="1">
        <v>2414</v>
      </c>
      <c r="C2044" s="1">
        <v>2462</v>
      </c>
      <c r="D2044" s="1">
        <v>2407</v>
      </c>
      <c r="E2044" s="1">
        <v>2462</v>
      </c>
      <c r="F2044" s="10">
        <f t="shared" si="314"/>
        <v>2.5833333333333375E-2</v>
      </c>
      <c r="G2044" s="1">
        <f t="shared" si="319"/>
        <v>-0.59265071069554565</v>
      </c>
      <c r="H2044" s="15">
        <f t="shared" si="315"/>
        <v>-9.9009900990099098E-3</v>
      </c>
      <c r="I2044" s="10">
        <f t="shared" si="310"/>
        <v>1.988400994200501E-2</v>
      </c>
      <c r="J2044" s="15">
        <f t="shared" si="311"/>
        <v>-8.5296506904954938E-3</v>
      </c>
      <c r="K2044" s="1">
        <f t="shared" si="312"/>
        <v>2.697654405906172E-4</v>
      </c>
      <c r="L2044" s="15">
        <f t="shared" si="313"/>
        <v>-8.7994161310861116E-3</v>
      </c>
      <c r="M2044" s="19" t="str">
        <f t="shared" si="317"/>
        <v>Compra</v>
      </c>
      <c r="N2044" s="10">
        <f t="shared" si="318"/>
        <v>-8.5296506904954938E-3</v>
      </c>
      <c r="O2044" s="5">
        <f t="shared" si="316"/>
        <v>0.55628221170200509</v>
      </c>
      <c r="P2044" s="5"/>
      <c r="Q2044" s="5"/>
      <c r="R2044" s="5"/>
    </row>
    <row r="2045" spans="1:18" x14ac:dyDescent="0.25">
      <c r="A2045" s="3">
        <v>41508</v>
      </c>
      <c r="B2045" s="1">
        <v>2453.5</v>
      </c>
      <c r="C2045" s="1">
        <v>2461.5</v>
      </c>
      <c r="D2045" s="1">
        <v>2425.5</v>
      </c>
      <c r="E2045" s="1">
        <v>2441</v>
      </c>
      <c r="F2045" s="10">
        <f t="shared" si="314"/>
        <v>-8.5296506904954938E-3</v>
      </c>
      <c r="G2045" s="1">
        <f t="shared" si="319"/>
        <v>-0.78460912908298075</v>
      </c>
      <c r="H2045" s="15">
        <f t="shared" si="315"/>
        <v>2.5833333333333375E-2</v>
      </c>
      <c r="I2045" s="10">
        <f t="shared" si="310"/>
        <v>-5.0947625840636057E-3</v>
      </c>
      <c r="J2045" s="15">
        <f t="shared" si="311"/>
        <v>-3.6870135190495645E-2</v>
      </c>
      <c r="K2045" s="1">
        <f t="shared" si="312"/>
        <v>-2.2567089568562965E-3</v>
      </c>
      <c r="L2045" s="15">
        <f t="shared" si="313"/>
        <v>-3.4613426233639347E-2</v>
      </c>
      <c r="M2045" s="19" t="str">
        <f t="shared" si="317"/>
        <v>Compra</v>
      </c>
      <c r="N2045" s="10">
        <f t="shared" si="318"/>
        <v>-3.6870135190495645E-2</v>
      </c>
      <c r="O2045" s="5">
        <f t="shared" si="316"/>
        <v>0.51941207651150945</v>
      </c>
      <c r="P2045" s="5"/>
      <c r="Q2045" s="5"/>
      <c r="R2045" s="5"/>
    </row>
    <row r="2046" spans="1:18" x14ac:dyDescent="0.25">
      <c r="A2046" s="3">
        <v>41509</v>
      </c>
      <c r="B2046" s="1">
        <v>2408</v>
      </c>
      <c r="C2046" s="1">
        <v>2410</v>
      </c>
      <c r="D2046" s="1">
        <v>2349.5</v>
      </c>
      <c r="E2046" s="1">
        <v>2351</v>
      </c>
      <c r="F2046" s="10">
        <f t="shared" si="314"/>
        <v>-3.6870135190495645E-2</v>
      </c>
      <c r="G2046" s="1">
        <f t="shared" si="319"/>
        <v>0.11156545864950207</v>
      </c>
      <c r="H2046" s="15">
        <f t="shared" si="315"/>
        <v>-8.5296506904954938E-3</v>
      </c>
      <c r="I2046" s="10">
        <f t="shared" si="310"/>
        <v>-2.3671096345514897E-2</v>
      </c>
      <c r="J2046" s="15">
        <f t="shared" si="311"/>
        <v>1.3185878349638358E-2</v>
      </c>
      <c r="K2046" s="1">
        <f t="shared" si="312"/>
        <v>1.1101081465551533E-3</v>
      </c>
      <c r="L2046" s="15">
        <f t="shared" si="313"/>
        <v>1.2075770203083204E-2</v>
      </c>
      <c r="M2046" s="19" t="str">
        <f t="shared" si="317"/>
        <v>Compra</v>
      </c>
      <c r="N2046" s="10">
        <f t="shared" si="318"/>
        <v>1.3185878349638358E-2</v>
      </c>
      <c r="O2046" s="5">
        <f t="shared" si="316"/>
        <v>0.5325979548611478</v>
      </c>
      <c r="P2046" s="5"/>
      <c r="Q2046" s="5"/>
      <c r="R2046" s="5"/>
    </row>
    <row r="2047" spans="1:18" x14ac:dyDescent="0.25">
      <c r="A2047" s="3">
        <v>41512</v>
      </c>
      <c r="B2047" s="1">
        <v>2362.5</v>
      </c>
      <c r="C2047" s="1">
        <v>2400</v>
      </c>
      <c r="D2047" s="1">
        <v>2353</v>
      </c>
      <c r="E2047" s="1">
        <v>2382</v>
      </c>
      <c r="F2047" s="10">
        <f t="shared" si="314"/>
        <v>1.3185878349638358E-2</v>
      </c>
      <c r="G2047" s="1">
        <f t="shared" si="319"/>
        <v>-0.36499298287149518</v>
      </c>
      <c r="H2047" s="15">
        <f t="shared" si="315"/>
        <v>-3.6870135190495645E-2</v>
      </c>
      <c r="I2047" s="10">
        <f t="shared" si="310"/>
        <v>8.2539682539681802E-3</v>
      </c>
      <c r="J2047" s="15">
        <f t="shared" si="311"/>
        <v>-2.099076406381184E-3</v>
      </c>
      <c r="K2047" s="1">
        <f t="shared" si="312"/>
        <v>2.8856531903529731E-3</v>
      </c>
      <c r="L2047" s="15">
        <f t="shared" si="313"/>
        <v>-4.9847295967341571E-3</v>
      </c>
      <c r="M2047" s="19" t="str">
        <f t="shared" si="317"/>
        <v>Compra</v>
      </c>
      <c r="N2047" s="10">
        <f t="shared" si="318"/>
        <v>-2.099076406381184E-3</v>
      </c>
      <c r="O2047" s="5">
        <f t="shared" si="316"/>
        <v>0.53049887845476662</v>
      </c>
      <c r="P2047" s="5"/>
      <c r="Q2047" s="5"/>
      <c r="R2047" s="5"/>
    </row>
    <row r="2048" spans="1:18" x14ac:dyDescent="0.25">
      <c r="A2048" s="3">
        <v>41513</v>
      </c>
      <c r="B2048" s="1">
        <v>2418</v>
      </c>
      <c r="C2048" s="1">
        <v>2422</v>
      </c>
      <c r="D2048" s="1">
        <v>2364.5</v>
      </c>
      <c r="E2048" s="1">
        <v>2377</v>
      </c>
      <c r="F2048" s="10">
        <f t="shared" si="314"/>
        <v>-2.099076406381184E-3</v>
      </c>
      <c r="G2048" s="1">
        <f t="shared" si="319"/>
        <v>-0.30326542922853406</v>
      </c>
      <c r="H2048" s="15">
        <f t="shared" si="315"/>
        <v>1.3185878349638358E-2</v>
      </c>
      <c r="I2048" s="10">
        <f t="shared" si="310"/>
        <v>-1.6956162117452434E-2</v>
      </c>
      <c r="J2048" s="15">
        <f t="shared" si="311"/>
        <v>-1.198990323937732E-2</v>
      </c>
      <c r="K2048" s="1">
        <f t="shared" si="312"/>
        <v>-9.1306610335690585E-4</v>
      </c>
      <c r="L2048" s="15">
        <f t="shared" si="313"/>
        <v>-1.1076837136020415E-2</v>
      </c>
      <c r="M2048" s="19" t="str">
        <f t="shared" si="317"/>
        <v>Compra</v>
      </c>
      <c r="N2048" s="10">
        <f t="shared" si="318"/>
        <v>-1.198990323937732E-2</v>
      </c>
      <c r="O2048" s="5">
        <f t="shared" si="316"/>
        <v>0.5185089752153893</v>
      </c>
      <c r="P2048" s="5"/>
      <c r="Q2048" s="5"/>
      <c r="R2048" s="5"/>
    </row>
    <row r="2049" spans="1:18" x14ac:dyDescent="0.25">
      <c r="A2049" s="3">
        <v>41514</v>
      </c>
      <c r="B2049" s="1">
        <v>2389.5</v>
      </c>
      <c r="C2049" s="1">
        <v>2394</v>
      </c>
      <c r="D2049" s="1">
        <v>2325.5</v>
      </c>
      <c r="E2049" s="1">
        <v>2348.5</v>
      </c>
      <c r="F2049" s="10">
        <f t="shared" si="314"/>
        <v>-1.198990323937732E-2</v>
      </c>
      <c r="G2049" s="1">
        <f t="shared" si="319"/>
        <v>-0.20900358307793659</v>
      </c>
      <c r="H2049" s="15">
        <f t="shared" si="315"/>
        <v>-2.099076406381184E-3</v>
      </c>
      <c r="I2049" s="10">
        <f t="shared" si="310"/>
        <v>-1.7158401339192331E-2</v>
      </c>
      <c r="J2049" s="15">
        <f t="shared" si="311"/>
        <v>4.8967426016606197E-3</v>
      </c>
      <c r="K2049" s="1">
        <f t="shared" si="312"/>
        <v>4.2243808610607759E-4</v>
      </c>
      <c r="L2049" s="15">
        <f t="shared" si="313"/>
        <v>4.4743045155545419E-3</v>
      </c>
      <c r="M2049" s="19" t="str">
        <f t="shared" si="317"/>
        <v>Compra</v>
      </c>
      <c r="N2049" s="10">
        <f t="shared" si="318"/>
        <v>4.8967426016606197E-3</v>
      </c>
      <c r="O2049" s="5">
        <f t="shared" si="316"/>
        <v>0.52340571781704992</v>
      </c>
      <c r="P2049" s="5"/>
      <c r="Q2049" s="5"/>
      <c r="R2049" s="5"/>
    </row>
    <row r="2050" spans="1:18" x14ac:dyDescent="0.25">
      <c r="A2050" s="3">
        <v>41515</v>
      </c>
      <c r="B2050" s="1">
        <v>2338.5</v>
      </c>
      <c r="C2050" s="1">
        <v>2383</v>
      </c>
      <c r="D2050" s="1">
        <v>2337</v>
      </c>
      <c r="E2050" s="1">
        <v>2360</v>
      </c>
      <c r="F2050" s="10">
        <f t="shared" si="314"/>
        <v>4.8967426016606197E-3</v>
      </c>
      <c r="G2050" s="1">
        <f t="shared" si="319"/>
        <v>-0.40542652346047947</v>
      </c>
      <c r="H2050" s="15">
        <f t="shared" si="315"/>
        <v>-1.198990323937732E-2</v>
      </c>
      <c r="I2050" s="10">
        <f t="shared" si="310"/>
        <v>9.1939277314518897E-3</v>
      </c>
      <c r="J2050" s="15">
        <f t="shared" si="311"/>
        <v>1.8008474576271194E-2</v>
      </c>
      <c r="K2050" s="1">
        <f t="shared" si="312"/>
        <v>6.8723930772927096E-4</v>
      </c>
      <c r="L2050" s="15">
        <f t="shared" si="313"/>
        <v>1.7321235268541922E-2</v>
      </c>
      <c r="M2050" s="19" t="str">
        <f t="shared" si="317"/>
        <v>Compra</v>
      </c>
      <c r="N2050" s="10">
        <f t="shared" si="318"/>
        <v>1.8008474576271194E-2</v>
      </c>
      <c r="O2050" s="5">
        <f t="shared" si="316"/>
        <v>0.54141419239332111</v>
      </c>
      <c r="P2050" s="5"/>
      <c r="Q2050" s="5"/>
      <c r="R2050" s="5"/>
    </row>
    <row r="2051" spans="1:18" x14ac:dyDescent="0.25">
      <c r="A2051" s="3">
        <v>41516</v>
      </c>
      <c r="B2051" s="1">
        <v>2363.5</v>
      </c>
      <c r="C2051" s="1">
        <v>2412</v>
      </c>
      <c r="D2051" s="1">
        <v>2362</v>
      </c>
      <c r="E2051" s="1">
        <v>2402.5</v>
      </c>
      <c r="F2051" s="10">
        <f t="shared" si="314"/>
        <v>1.8008474576271194E-2</v>
      </c>
      <c r="G2051" s="1">
        <f t="shared" si="319"/>
        <v>-0.2112036649311545</v>
      </c>
      <c r="H2051" s="15">
        <f t="shared" si="315"/>
        <v>4.8967426016606197E-3</v>
      </c>
      <c r="I2051" s="10">
        <f t="shared" ref="I2051:I2114" si="320">(E2051/B2051)-1</f>
        <v>1.6500951977998835E-2</v>
      </c>
      <c r="J2051" s="15">
        <f t="shared" ref="J2051:J2114" si="321">F2052</f>
        <v>-3.3298647242455681E-3</v>
      </c>
      <c r="K2051" s="1">
        <f t="shared" ref="K2051:K2114" si="322">$U$17+G2051*$U$18+H2051*$U$19+I2051*$U$20</f>
        <v>-9.8160293334000298E-4</v>
      </c>
      <c r="L2051" s="15">
        <f t="shared" ref="L2051:L2114" si="323">J2051-K2051</f>
        <v>-2.3482617909055649E-3</v>
      </c>
      <c r="M2051" s="19" t="str">
        <f t="shared" si="317"/>
        <v>Venda</v>
      </c>
      <c r="N2051" s="10">
        <f t="shared" si="318"/>
        <v>3.3298647242455681E-3</v>
      </c>
      <c r="O2051" s="5">
        <f t="shared" si="316"/>
        <v>0.54474405711756668</v>
      </c>
      <c r="P2051" s="5"/>
      <c r="Q2051" s="5"/>
      <c r="R2051" s="5"/>
    </row>
    <row r="2052" spans="1:18" x14ac:dyDescent="0.25">
      <c r="A2052" s="3">
        <v>41519</v>
      </c>
      <c r="B2052" s="1">
        <v>2390</v>
      </c>
      <c r="C2052" s="1">
        <v>2395</v>
      </c>
      <c r="D2052" s="1">
        <v>2370</v>
      </c>
      <c r="E2052" s="1">
        <v>2394.5</v>
      </c>
      <c r="F2052" s="10">
        <f t="shared" ref="F2052:F2115" si="324">E2052/E2051-1</f>
        <v>-3.3298647242455681E-3</v>
      </c>
      <c r="G2052" s="1">
        <f t="shared" si="319"/>
        <v>-9.9647082795645311E-2</v>
      </c>
      <c r="H2052" s="15">
        <f t="shared" ref="H2052:H2115" si="325">F2051</f>
        <v>1.8008474576271194E-2</v>
      </c>
      <c r="I2052" s="10">
        <f t="shared" si="320"/>
        <v>1.8828451882844099E-3</v>
      </c>
      <c r="J2052" s="15">
        <f t="shared" si="321"/>
        <v>-1.0022969304656515E-2</v>
      </c>
      <c r="K2052" s="1">
        <f t="shared" si="322"/>
        <v>-1.7968245836717533E-3</v>
      </c>
      <c r="L2052" s="15">
        <f t="shared" si="323"/>
        <v>-8.2261447209847609E-3</v>
      </c>
      <c r="M2052" s="19" t="str">
        <f t="shared" si="317"/>
        <v>Compra</v>
      </c>
      <c r="N2052" s="10">
        <f t="shared" si="318"/>
        <v>-1.0022969304656515E-2</v>
      </c>
      <c r="O2052" s="5">
        <f t="shared" ref="O2052:O2115" si="326">N2052+O2051</f>
        <v>0.53472108781291017</v>
      </c>
      <c r="P2052" s="5"/>
      <c r="Q2052" s="5"/>
      <c r="R2052" s="5"/>
    </row>
    <row r="2053" spans="1:18" x14ac:dyDescent="0.25">
      <c r="A2053" s="3">
        <v>41520</v>
      </c>
      <c r="B2053" s="1">
        <v>2406.5</v>
      </c>
      <c r="C2053" s="1">
        <v>2418</v>
      </c>
      <c r="D2053" s="1">
        <v>2367</v>
      </c>
      <c r="E2053" s="1">
        <v>2370.5</v>
      </c>
      <c r="F2053" s="10">
        <f t="shared" si="324"/>
        <v>-1.0022969304656515E-2</v>
      </c>
      <c r="G2053" s="1">
        <f t="shared" si="319"/>
        <v>6.1260558042058377E-2</v>
      </c>
      <c r="H2053" s="15">
        <f t="shared" si="325"/>
        <v>-3.3298647242455681E-3</v>
      </c>
      <c r="I2053" s="10">
        <f t="shared" si="320"/>
        <v>-1.4959484728859329E-2</v>
      </c>
      <c r="J2053" s="15">
        <f t="shared" si="321"/>
        <v>2.1092596498628602E-4</v>
      </c>
      <c r="K2053" s="1">
        <f t="shared" si="322"/>
        <v>4.5424654019850984E-4</v>
      </c>
      <c r="L2053" s="15">
        <f t="shared" si="323"/>
        <v>-2.4332057521222382E-4</v>
      </c>
      <c r="M2053" s="19" t="str">
        <f t="shared" ref="M2053:M2116" si="327">IF(AND(L2052&gt;L2051,K2053&lt;0),"Venda","Compra")</f>
        <v>Compra</v>
      </c>
      <c r="N2053" s="10">
        <f t="shared" ref="N2053:N2116" si="328">IF(AND(L2052&gt;L2051,K2053&lt;0),-J2053,J2053)</f>
        <v>2.1092596498628602E-4</v>
      </c>
      <c r="O2053" s="5">
        <f t="shared" si="326"/>
        <v>0.53493201377789645</v>
      </c>
      <c r="P2053" s="5"/>
      <c r="Q2053" s="5"/>
      <c r="R2053" s="5"/>
    </row>
    <row r="2054" spans="1:18" x14ac:dyDescent="0.25">
      <c r="A2054" s="3">
        <v>41521</v>
      </c>
      <c r="B2054" s="1">
        <v>2361.5</v>
      </c>
      <c r="C2054" s="1">
        <v>2378.5</v>
      </c>
      <c r="D2054" s="1">
        <v>2356.5</v>
      </c>
      <c r="E2054" s="1">
        <v>2371</v>
      </c>
      <c r="F2054" s="10">
        <f t="shared" si="324"/>
        <v>2.1092596498628602E-4</v>
      </c>
      <c r="G2054" s="1">
        <f t="shared" si="319"/>
        <v>9.1737790010768799E-3</v>
      </c>
      <c r="H2054" s="15">
        <f t="shared" si="325"/>
        <v>-1.0022969304656515E-2</v>
      </c>
      <c r="I2054" s="10">
        <f t="shared" si="320"/>
        <v>4.0228668219353114E-3</v>
      </c>
      <c r="J2054" s="15">
        <f t="shared" si="321"/>
        <v>-1.4761703922395619E-2</v>
      </c>
      <c r="K2054" s="1">
        <f t="shared" si="322"/>
        <v>5.9912846823569933E-4</v>
      </c>
      <c r="L2054" s="15">
        <f t="shared" si="323"/>
        <v>-1.5360832390631319E-2</v>
      </c>
      <c r="M2054" s="19" t="str">
        <f t="shared" si="327"/>
        <v>Compra</v>
      </c>
      <c r="N2054" s="10">
        <f t="shared" si="328"/>
        <v>-1.4761703922395619E-2</v>
      </c>
      <c r="O2054" s="5">
        <f t="shared" si="326"/>
        <v>0.52017030985550083</v>
      </c>
      <c r="P2054" s="5"/>
      <c r="Q2054" s="5"/>
      <c r="R2054" s="5"/>
    </row>
    <row r="2055" spans="1:18" x14ac:dyDescent="0.25">
      <c r="A2055" s="3">
        <v>41522</v>
      </c>
      <c r="B2055" s="1">
        <v>2381</v>
      </c>
      <c r="C2055" s="1">
        <v>2388</v>
      </c>
      <c r="D2055" s="1">
        <v>2327</v>
      </c>
      <c r="E2055" s="1">
        <v>2336</v>
      </c>
      <c r="F2055" s="10">
        <f t="shared" si="324"/>
        <v>-1.4761703922395619E-2</v>
      </c>
      <c r="G2055" s="1">
        <f t="shared" si="319"/>
        <v>0.17169785433068194</v>
      </c>
      <c r="H2055" s="15">
        <f t="shared" si="325"/>
        <v>2.1092596498628602E-4</v>
      </c>
      <c r="I2055" s="10">
        <f t="shared" si="320"/>
        <v>-1.8899622007559902E-2</v>
      </c>
      <c r="J2055" s="15">
        <f t="shared" si="321"/>
        <v>-1.0488013698630172E-2</v>
      </c>
      <c r="K2055" s="1">
        <f t="shared" si="322"/>
        <v>2.2669070119866951E-4</v>
      </c>
      <c r="L2055" s="15">
        <f t="shared" si="323"/>
        <v>-1.0714704399828842E-2</v>
      </c>
      <c r="M2055" s="19" t="str">
        <f t="shared" si="327"/>
        <v>Compra</v>
      </c>
      <c r="N2055" s="10">
        <f t="shared" si="328"/>
        <v>-1.0488013698630172E-2</v>
      </c>
      <c r="O2055" s="5">
        <f t="shared" si="326"/>
        <v>0.50968229615687066</v>
      </c>
      <c r="P2055" s="5"/>
      <c r="Q2055" s="5"/>
      <c r="R2055" s="5"/>
    </row>
    <row r="2056" spans="1:18" x14ac:dyDescent="0.25">
      <c r="A2056" s="3">
        <v>41523</v>
      </c>
      <c r="B2056" s="1">
        <v>2334</v>
      </c>
      <c r="C2056" s="1">
        <v>2334</v>
      </c>
      <c r="D2056" s="1">
        <v>2293</v>
      </c>
      <c r="E2056" s="1">
        <v>2311.5</v>
      </c>
      <c r="F2056" s="10">
        <f t="shared" si="324"/>
        <v>-1.0488013698630172E-2</v>
      </c>
      <c r="G2056" s="1">
        <f t="shared" ref="G2056:G2119" si="329">SLOPE(F2052:F2056,F2051:F2055)</f>
        <v>7.4145069641906883E-2</v>
      </c>
      <c r="H2056" s="15">
        <f t="shared" si="325"/>
        <v>-1.4761703922395619E-2</v>
      </c>
      <c r="I2056" s="10">
        <f t="shared" si="320"/>
        <v>-9.6401028277635081E-3</v>
      </c>
      <c r="J2056" s="15">
        <f t="shared" si="321"/>
        <v>-1.0382868267358902E-2</v>
      </c>
      <c r="K2056" s="1">
        <f t="shared" si="322"/>
        <v>1.3296716226440972E-3</v>
      </c>
      <c r="L2056" s="15">
        <f t="shared" si="323"/>
        <v>-1.1712539890002999E-2</v>
      </c>
      <c r="M2056" s="19" t="str">
        <f t="shared" si="327"/>
        <v>Compra</v>
      </c>
      <c r="N2056" s="10">
        <f t="shared" si="328"/>
        <v>-1.0382868267358902E-2</v>
      </c>
      <c r="O2056" s="5">
        <f t="shared" si="326"/>
        <v>0.49929942788951176</v>
      </c>
      <c r="P2056" s="5"/>
      <c r="Q2056" s="5"/>
      <c r="R2056" s="5"/>
    </row>
    <row r="2057" spans="1:18" x14ac:dyDescent="0.25">
      <c r="A2057" s="3">
        <v>41526</v>
      </c>
      <c r="B2057" s="1">
        <v>2312</v>
      </c>
      <c r="C2057" s="1">
        <v>2318.5</v>
      </c>
      <c r="D2057" s="1">
        <v>2282</v>
      </c>
      <c r="E2057" s="1">
        <v>2287.5</v>
      </c>
      <c r="F2057" s="10">
        <f t="shared" si="324"/>
        <v>-1.0382868267358902E-2</v>
      </c>
      <c r="G2057" s="1">
        <f t="shared" si="329"/>
        <v>-0.39439230028672473</v>
      </c>
      <c r="H2057" s="15">
        <f t="shared" si="325"/>
        <v>-1.0488013698630172E-2</v>
      </c>
      <c r="I2057" s="10">
        <f t="shared" si="320"/>
        <v>-1.0596885813148771E-2</v>
      </c>
      <c r="J2057" s="15">
        <f t="shared" si="321"/>
        <v>2.8415300546447142E-3</v>
      </c>
      <c r="K2057" s="1">
        <f t="shared" si="322"/>
        <v>1.0199041782955661E-3</v>
      </c>
      <c r="L2057" s="15">
        <f t="shared" si="323"/>
        <v>1.8216258763491481E-3</v>
      </c>
      <c r="M2057" s="19" t="str">
        <f t="shared" si="327"/>
        <v>Compra</v>
      </c>
      <c r="N2057" s="10">
        <f t="shared" si="328"/>
        <v>2.8415300546447142E-3</v>
      </c>
      <c r="O2057" s="5">
        <f t="shared" si="326"/>
        <v>0.50214095794415647</v>
      </c>
      <c r="P2057" s="5"/>
      <c r="Q2057" s="5"/>
      <c r="R2057" s="5"/>
    </row>
    <row r="2058" spans="1:18" x14ac:dyDescent="0.25">
      <c r="A2058" s="3">
        <v>41527</v>
      </c>
      <c r="B2058" s="1">
        <v>2281</v>
      </c>
      <c r="C2058" s="1">
        <v>2304.5</v>
      </c>
      <c r="D2058" s="1">
        <v>2272.5</v>
      </c>
      <c r="E2058" s="1">
        <v>2294</v>
      </c>
      <c r="F2058" s="10">
        <f t="shared" si="324"/>
        <v>2.8415300546447142E-3</v>
      </c>
      <c r="G2058" s="1">
        <f t="shared" si="329"/>
        <v>-0.54503316615087805</v>
      </c>
      <c r="H2058" s="15">
        <f t="shared" si="325"/>
        <v>-1.0382868267358902E-2</v>
      </c>
      <c r="I2058" s="10">
        <f t="shared" si="320"/>
        <v>5.6992547128451587E-3</v>
      </c>
      <c r="J2058" s="15">
        <f t="shared" si="321"/>
        <v>-2.3975588491716993E-3</v>
      </c>
      <c r="K2058" s="1">
        <f t="shared" si="322"/>
        <v>6.4116013109316735E-4</v>
      </c>
      <c r="L2058" s="15">
        <f t="shared" si="323"/>
        <v>-3.0387189802648668E-3</v>
      </c>
      <c r="M2058" s="19" t="str">
        <f t="shared" si="327"/>
        <v>Compra</v>
      </c>
      <c r="N2058" s="10">
        <f t="shared" si="328"/>
        <v>-2.3975588491716993E-3</v>
      </c>
      <c r="O2058" s="5">
        <f t="shared" si="326"/>
        <v>0.49974339909498477</v>
      </c>
      <c r="P2058" s="5"/>
      <c r="Q2058" s="5"/>
      <c r="R2058" s="5"/>
    </row>
    <row r="2059" spans="1:18" x14ac:dyDescent="0.25">
      <c r="A2059" s="3">
        <v>41528</v>
      </c>
      <c r="B2059" s="1">
        <v>2291.5</v>
      </c>
      <c r="C2059" s="1">
        <v>2316.5</v>
      </c>
      <c r="D2059" s="1">
        <v>2275.5</v>
      </c>
      <c r="E2059" s="1">
        <v>2288.5</v>
      </c>
      <c r="F2059" s="10">
        <f t="shared" si="324"/>
        <v>-2.3975588491716993E-3</v>
      </c>
      <c r="G2059" s="1">
        <f t="shared" si="329"/>
        <v>-2.1607447545704553E-2</v>
      </c>
      <c r="H2059" s="15">
        <f t="shared" si="325"/>
        <v>2.8415300546447142E-3</v>
      </c>
      <c r="I2059" s="10">
        <f t="shared" si="320"/>
        <v>-1.3091861226270929E-3</v>
      </c>
      <c r="J2059" s="15">
        <f t="shared" si="321"/>
        <v>-2.8402883985143568E-3</v>
      </c>
      <c r="K2059" s="1">
        <f t="shared" si="322"/>
        <v>-3.9991403244162373E-4</v>
      </c>
      <c r="L2059" s="15">
        <f t="shared" si="323"/>
        <v>-2.4403743660727333E-3</v>
      </c>
      <c r="M2059" s="19" t="str">
        <f t="shared" si="327"/>
        <v>Compra</v>
      </c>
      <c r="N2059" s="10">
        <f t="shared" si="328"/>
        <v>-2.8402883985143568E-3</v>
      </c>
      <c r="O2059" s="5">
        <f t="shared" si="326"/>
        <v>0.49690311069647042</v>
      </c>
      <c r="P2059" s="5"/>
      <c r="Q2059" s="5"/>
      <c r="R2059" s="5"/>
    </row>
    <row r="2060" spans="1:18" x14ac:dyDescent="0.25">
      <c r="A2060" s="3">
        <v>41529</v>
      </c>
      <c r="B2060" s="1">
        <v>2290</v>
      </c>
      <c r="C2060" s="1">
        <v>2298</v>
      </c>
      <c r="D2060" s="1">
        <v>2278.5</v>
      </c>
      <c r="E2060" s="1">
        <v>2282</v>
      </c>
      <c r="F2060" s="10">
        <f t="shared" si="324"/>
        <v>-2.8402883985143568E-3</v>
      </c>
      <c r="G2060" s="1">
        <f t="shared" si="329"/>
        <v>0.34902174721056906</v>
      </c>
      <c r="H2060" s="15">
        <f t="shared" si="325"/>
        <v>-2.3975588491716993E-3</v>
      </c>
      <c r="I2060" s="10">
        <f t="shared" si="320"/>
        <v>-3.4934497816594412E-3</v>
      </c>
      <c r="J2060" s="15">
        <f t="shared" si="321"/>
        <v>2.4101665205960021E-3</v>
      </c>
      <c r="K2060" s="1">
        <f t="shared" si="322"/>
        <v>7.7097694979846903E-5</v>
      </c>
      <c r="L2060" s="15">
        <f t="shared" si="323"/>
        <v>2.3330688256161551E-3</v>
      </c>
      <c r="M2060" s="19" t="str">
        <f t="shared" si="327"/>
        <v>Compra</v>
      </c>
      <c r="N2060" s="10">
        <f t="shared" si="328"/>
        <v>2.4101665205960021E-3</v>
      </c>
      <c r="O2060" s="5">
        <f t="shared" si="326"/>
        <v>0.49931327721706642</v>
      </c>
      <c r="P2060" s="5"/>
      <c r="Q2060" s="5"/>
      <c r="R2060" s="5"/>
    </row>
    <row r="2061" spans="1:18" x14ac:dyDescent="0.25">
      <c r="A2061" s="3">
        <v>41530</v>
      </c>
      <c r="B2061" s="1">
        <v>2288.5</v>
      </c>
      <c r="C2061" s="1">
        <v>2295</v>
      </c>
      <c r="D2061" s="1">
        <v>2277.5</v>
      </c>
      <c r="E2061" s="1">
        <v>2287.5</v>
      </c>
      <c r="F2061" s="10">
        <f t="shared" si="324"/>
        <v>2.4101665205960021E-3</v>
      </c>
      <c r="G2061" s="1">
        <f t="shared" si="329"/>
        <v>0.18484506471766451</v>
      </c>
      <c r="H2061" s="15">
        <f t="shared" si="325"/>
        <v>-2.8402883985143568E-3</v>
      </c>
      <c r="I2061" s="10">
        <f t="shared" si="320"/>
        <v>-4.369674459252515E-4</v>
      </c>
      <c r="J2061" s="15">
        <f t="shared" si="321"/>
        <v>2.8415300546447142E-3</v>
      </c>
      <c r="K2061" s="1">
        <f t="shared" si="322"/>
        <v>5.8820057028785133E-5</v>
      </c>
      <c r="L2061" s="15">
        <f t="shared" si="323"/>
        <v>2.7827099976159291E-3</v>
      </c>
      <c r="M2061" s="19" t="str">
        <f t="shared" si="327"/>
        <v>Compra</v>
      </c>
      <c r="N2061" s="10">
        <f t="shared" si="328"/>
        <v>2.8415300546447142E-3</v>
      </c>
      <c r="O2061" s="5">
        <f t="shared" si="326"/>
        <v>0.50215480727171113</v>
      </c>
      <c r="P2061" s="5"/>
      <c r="Q2061" s="5"/>
      <c r="R2061" s="5"/>
    </row>
    <row r="2062" spans="1:18" x14ac:dyDescent="0.25">
      <c r="A2062" s="3">
        <v>41533</v>
      </c>
      <c r="B2062" s="1">
        <v>2263.5</v>
      </c>
      <c r="C2062" s="1">
        <v>2294</v>
      </c>
      <c r="D2062" s="1">
        <v>2256</v>
      </c>
      <c r="E2062" s="1">
        <v>2294</v>
      </c>
      <c r="F2062" s="10">
        <f t="shared" si="324"/>
        <v>2.8415300546447142E-3</v>
      </c>
      <c r="G2062" s="1">
        <f t="shared" si="329"/>
        <v>-0.20685834517620202</v>
      </c>
      <c r="H2062" s="15">
        <f t="shared" si="325"/>
        <v>2.4101665205960021E-3</v>
      </c>
      <c r="I2062" s="10">
        <f t="shared" si="320"/>
        <v>1.347470731168543E-2</v>
      </c>
      <c r="J2062" s="15">
        <f t="shared" si="321"/>
        <v>-1.3513513513513487E-2</v>
      </c>
      <c r="K2062" s="1">
        <f t="shared" si="322"/>
        <v>-6.9298293232143802E-4</v>
      </c>
      <c r="L2062" s="15">
        <f t="shared" si="323"/>
        <v>-1.2820530581192048E-2</v>
      </c>
      <c r="M2062" s="19" t="str">
        <f t="shared" si="327"/>
        <v>Venda</v>
      </c>
      <c r="N2062" s="10">
        <f t="shared" si="328"/>
        <v>1.3513513513513487E-2</v>
      </c>
      <c r="O2062" s="5">
        <f t="shared" si="326"/>
        <v>0.51566832078522462</v>
      </c>
      <c r="P2062" s="5"/>
      <c r="Q2062" s="5"/>
      <c r="R2062" s="5"/>
    </row>
    <row r="2063" spans="1:18" x14ac:dyDescent="0.25">
      <c r="A2063" s="3">
        <v>41534</v>
      </c>
      <c r="B2063" s="1">
        <v>2290.5</v>
      </c>
      <c r="C2063" s="1">
        <v>2292.5</v>
      </c>
      <c r="D2063" s="1">
        <v>2260.5</v>
      </c>
      <c r="E2063" s="1">
        <v>2263</v>
      </c>
      <c r="F2063" s="10">
        <f t="shared" si="324"/>
        <v>-1.3513513513513487E-2</v>
      </c>
      <c r="G2063" s="1">
        <f t="shared" si="329"/>
        <v>-0.89887433709776265</v>
      </c>
      <c r="H2063" s="15">
        <f t="shared" si="325"/>
        <v>2.8415300546447142E-3</v>
      </c>
      <c r="I2063" s="10">
        <f t="shared" si="320"/>
        <v>-1.2006112202575858E-2</v>
      </c>
      <c r="J2063" s="15">
        <f t="shared" si="321"/>
        <v>-3.1374281926646042E-2</v>
      </c>
      <c r="K2063" s="1">
        <f t="shared" si="322"/>
        <v>-6.9446594664396635E-5</v>
      </c>
      <c r="L2063" s="15">
        <f t="shared" si="323"/>
        <v>-3.1304835331981647E-2</v>
      </c>
      <c r="M2063" s="19" t="str">
        <f t="shared" si="327"/>
        <v>Compra</v>
      </c>
      <c r="N2063" s="10">
        <f t="shared" si="328"/>
        <v>-3.1374281926646042E-2</v>
      </c>
      <c r="O2063" s="5">
        <f t="shared" si="326"/>
        <v>0.48429403885857858</v>
      </c>
      <c r="P2063" s="5"/>
      <c r="Q2063" s="5"/>
      <c r="R2063" s="5"/>
    </row>
    <row r="2064" spans="1:18" x14ac:dyDescent="0.25">
      <c r="A2064" s="3">
        <v>41535</v>
      </c>
      <c r="B2064" s="1">
        <v>2263.5</v>
      </c>
      <c r="C2064" s="1">
        <v>2264</v>
      </c>
      <c r="D2064" s="1">
        <v>2190.5</v>
      </c>
      <c r="E2064" s="1">
        <v>2192</v>
      </c>
      <c r="F2064" s="10">
        <f t="shared" si="324"/>
        <v>-3.1374281926646042E-2</v>
      </c>
      <c r="G2064" s="1">
        <f t="shared" si="329"/>
        <v>1.5972516315148226</v>
      </c>
      <c r="H2064" s="15">
        <f t="shared" si="325"/>
        <v>-1.3513513513513487E-2</v>
      </c>
      <c r="I2064" s="10">
        <f t="shared" si="320"/>
        <v>-3.1588248288049514E-2</v>
      </c>
      <c r="J2064" s="15">
        <f t="shared" si="321"/>
        <v>6.8430656934306278E-3</v>
      </c>
      <c r="K2064" s="1">
        <f t="shared" si="322"/>
        <v>1.599115953725402E-3</v>
      </c>
      <c r="L2064" s="15">
        <f t="shared" si="323"/>
        <v>5.2439497397052254E-3</v>
      </c>
      <c r="M2064" s="19" t="str">
        <f t="shared" si="327"/>
        <v>Compra</v>
      </c>
      <c r="N2064" s="10">
        <f t="shared" si="328"/>
        <v>6.8430656934306278E-3</v>
      </c>
      <c r="O2064" s="5">
        <f t="shared" si="326"/>
        <v>0.49113710455200921</v>
      </c>
      <c r="P2064" s="5"/>
      <c r="Q2064" s="5"/>
      <c r="R2064" s="5"/>
    </row>
    <row r="2065" spans="1:18" x14ac:dyDescent="0.25">
      <c r="A2065" s="3">
        <v>41536</v>
      </c>
      <c r="B2065" s="1">
        <v>2188</v>
      </c>
      <c r="C2065" s="1">
        <v>2222</v>
      </c>
      <c r="D2065" s="1">
        <v>2186</v>
      </c>
      <c r="E2065" s="1">
        <v>2207</v>
      </c>
      <c r="F2065" s="10">
        <f t="shared" si="324"/>
        <v>6.8430656934306278E-3</v>
      </c>
      <c r="G2065" s="1">
        <f t="shared" si="329"/>
        <v>-0.13006444098483627</v>
      </c>
      <c r="H2065" s="15">
        <f t="shared" si="325"/>
        <v>-3.1374281926646042E-2</v>
      </c>
      <c r="I2065" s="10">
        <f t="shared" si="320"/>
        <v>8.6837294332724468E-3</v>
      </c>
      <c r="J2065" s="15">
        <f t="shared" si="321"/>
        <v>3.1717263253285832E-3</v>
      </c>
      <c r="K2065" s="1">
        <f t="shared" si="322"/>
        <v>2.3728583816728316E-3</v>
      </c>
      <c r="L2065" s="15">
        <f t="shared" si="323"/>
        <v>7.9886794365575161E-4</v>
      </c>
      <c r="M2065" s="19" t="str">
        <f t="shared" si="327"/>
        <v>Compra</v>
      </c>
      <c r="N2065" s="10">
        <f t="shared" si="328"/>
        <v>3.1717263253285832E-3</v>
      </c>
      <c r="O2065" s="5">
        <f t="shared" si="326"/>
        <v>0.49430883087733779</v>
      </c>
      <c r="P2065" s="5"/>
      <c r="Q2065" s="5"/>
      <c r="R2065" s="5"/>
    </row>
    <row r="2066" spans="1:18" x14ac:dyDescent="0.25">
      <c r="A2066" s="3">
        <v>41537</v>
      </c>
      <c r="B2066" s="1">
        <v>2214</v>
      </c>
      <c r="C2066" s="1">
        <v>2226.5</v>
      </c>
      <c r="D2066" s="1">
        <v>2197</v>
      </c>
      <c r="E2066" s="1">
        <v>2214</v>
      </c>
      <c r="F2066" s="10">
        <f t="shared" si="324"/>
        <v>3.1717263253285832E-3</v>
      </c>
      <c r="G2066" s="1">
        <f t="shared" si="329"/>
        <v>-1.0515051354826702E-2</v>
      </c>
      <c r="H2066" s="15">
        <f t="shared" si="325"/>
        <v>6.8430656934306278E-3</v>
      </c>
      <c r="I2066" s="10">
        <f t="shared" si="320"/>
        <v>0</v>
      </c>
      <c r="J2066" s="15">
        <f t="shared" si="321"/>
        <v>-5.4200542005420349E-3</v>
      </c>
      <c r="K2066" s="1">
        <f t="shared" si="322"/>
        <v>-7.8229669389526734E-4</v>
      </c>
      <c r="L2066" s="15">
        <f t="shared" si="323"/>
        <v>-4.6377575066467672E-3</v>
      </c>
      <c r="M2066" s="19" t="str">
        <f t="shared" si="327"/>
        <v>Compra</v>
      </c>
      <c r="N2066" s="10">
        <f t="shared" si="328"/>
        <v>-5.4200542005420349E-3</v>
      </c>
      <c r="O2066" s="5">
        <f t="shared" si="326"/>
        <v>0.48888877667679576</v>
      </c>
      <c r="P2066" s="5"/>
      <c r="Q2066" s="5"/>
      <c r="R2066" s="5"/>
    </row>
    <row r="2067" spans="1:18" x14ac:dyDescent="0.25">
      <c r="A2067" s="3">
        <v>41540</v>
      </c>
      <c r="B2067" s="1">
        <v>2216</v>
      </c>
      <c r="C2067" s="1">
        <v>2218.5</v>
      </c>
      <c r="D2067" s="1">
        <v>2199</v>
      </c>
      <c r="E2067" s="1">
        <v>2202</v>
      </c>
      <c r="F2067" s="10">
        <f t="shared" si="324"/>
        <v>-5.4200542005420349E-3</v>
      </c>
      <c r="G2067" s="1">
        <f t="shared" si="329"/>
        <v>-8.0581270934368301E-2</v>
      </c>
      <c r="H2067" s="15">
        <f t="shared" si="325"/>
        <v>3.1717263253285832E-3</v>
      </c>
      <c r="I2067" s="10">
        <f t="shared" si="320"/>
        <v>-6.3176895306858993E-3</v>
      </c>
      <c r="J2067" s="15">
        <f t="shared" si="321"/>
        <v>0</v>
      </c>
      <c r="K2067" s="1">
        <f t="shared" si="322"/>
        <v>-3.05792389522774E-4</v>
      </c>
      <c r="L2067" s="15">
        <f t="shared" si="323"/>
        <v>3.05792389522774E-4</v>
      </c>
      <c r="M2067" s="19" t="str">
        <f t="shared" si="327"/>
        <v>Compra</v>
      </c>
      <c r="N2067" s="10">
        <f t="shared" si="328"/>
        <v>0</v>
      </c>
      <c r="O2067" s="5">
        <f t="shared" si="326"/>
        <v>0.48888877667679576</v>
      </c>
      <c r="P2067" s="5"/>
      <c r="Q2067" s="5"/>
      <c r="R2067" s="5"/>
    </row>
    <row r="2068" spans="1:18" x14ac:dyDescent="0.25">
      <c r="A2068" s="3">
        <v>41541</v>
      </c>
      <c r="B2068" s="1">
        <v>2207</v>
      </c>
      <c r="C2068" s="1">
        <v>2217.5</v>
      </c>
      <c r="D2068" s="1">
        <v>2191.5</v>
      </c>
      <c r="E2068" s="1">
        <v>2202</v>
      </c>
      <c r="F2068" s="10">
        <f t="shared" si="324"/>
        <v>0</v>
      </c>
      <c r="G2068" s="1">
        <f t="shared" si="329"/>
        <v>-2.166923338829973E-3</v>
      </c>
      <c r="H2068" s="15">
        <f t="shared" si="325"/>
        <v>-5.4200542005420349E-3</v>
      </c>
      <c r="I2068" s="10">
        <f t="shared" si="320"/>
        <v>-2.2655188038060992E-3</v>
      </c>
      <c r="J2068" s="15">
        <f t="shared" si="321"/>
        <v>1.3851044504995524E-2</v>
      </c>
      <c r="K2068" s="1">
        <f t="shared" si="322"/>
        <v>3.4468130877729063E-4</v>
      </c>
      <c r="L2068" s="15">
        <f t="shared" si="323"/>
        <v>1.3506363196218233E-2</v>
      </c>
      <c r="M2068" s="19" t="str">
        <f t="shared" si="327"/>
        <v>Compra</v>
      </c>
      <c r="N2068" s="10">
        <f t="shared" si="328"/>
        <v>1.3851044504995524E-2</v>
      </c>
      <c r="O2068" s="5">
        <f t="shared" si="326"/>
        <v>0.50273982118179128</v>
      </c>
      <c r="P2068" s="5"/>
      <c r="Q2068" s="5"/>
      <c r="R2068" s="5"/>
    </row>
    <row r="2069" spans="1:18" x14ac:dyDescent="0.25">
      <c r="A2069" s="3">
        <v>41542</v>
      </c>
      <c r="B2069" s="1">
        <v>2205</v>
      </c>
      <c r="C2069" s="1">
        <v>2237</v>
      </c>
      <c r="D2069" s="1">
        <v>2205</v>
      </c>
      <c r="E2069" s="1">
        <v>2232.5</v>
      </c>
      <c r="F2069" s="10">
        <f t="shared" si="324"/>
        <v>1.3851044504995524E-2</v>
      </c>
      <c r="G2069" s="1">
        <f t="shared" si="329"/>
        <v>-0.12013719284571267</v>
      </c>
      <c r="H2069" s="15">
        <f t="shared" si="325"/>
        <v>0</v>
      </c>
      <c r="I2069" s="10">
        <f t="shared" si="320"/>
        <v>1.2471655328798237E-2</v>
      </c>
      <c r="J2069" s="15">
        <f t="shared" si="321"/>
        <v>6.7189249720045474E-3</v>
      </c>
      <c r="K2069" s="1">
        <f t="shared" si="322"/>
        <v>-4.6603798103945137E-4</v>
      </c>
      <c r="L2069" s="15">
        <f t="shared" si="323"/>
        <v>7.1849629530439992E-3</v>
      </c>
      <c r="M2069" s="19" t="str">
        <f t="shared" si="327"/>
        <v>Venda</v>
      </c>
      <c r="N2069" s="10">
        <f t="shared" si="328"/>
        <v>-6.7189249720045474E-3</v>
      </c>
      <c r="O2069" s="5">
        <f t="shared" si="326"/>
        <v>0.49602089620978673</v>
      </c>
      <c r="P2069" s="5"/>
      <c r="Q2069" s="5"/>
      <c r="R2069" s="5"/>
    </row>
    <row r="2070" spans="1:18" x14ac:dyDescent="0.25">
      <c r="A2070" s="3">
        <v>41543</v>
      </c>
      <c r="B2070" s="1">
        <v>2233</v>
      </c>
      <c r="C2070" s="1">
        <v>2250.5</v>
      </c>
      <c r="D2070" s="1">
        <v>2217</v>
      </c>
      <c r="E2070" s="1">
        <v>2247.5</v>
      </c>
      <c r="F2070" s="10">
        <f t="shared" si="324"/>
        <v>6.7189249720045474E-3</v>
      </c>
      <c r="G2070" s="1">
        <f t="shared" si="329"/>
        <v>0.14274592946910308</v>
      </c>
      <c r="H2070" s="15">
        <f t="shared" si="325"/>
        <v>1.3851044504995524E-2</v>
      </c>
      <c r="I2070" s="10">
        <f t="shared" si="320"/>
        <v>6.4935064935065512E-3</v>
      </c>
      <c r="J2070" s="15">
        <f t="shared" si="321"/>
        <v>2.4471635150167259E-3</v>
      </c>
      <c r="K2070" s="1">
        <f t="shared" si="322"/>
        <v>-1.5627759328804489E-3</v>
      </c>
      <c r="L2070" s="15">
        <f t="shared" si="323"/>
        <v>4.0099394478971748E-3</v>
      </c>
      <c r="M2070" s="19" t="str">
        <f t="shared" si="327"/>
        <v>Compra</v>
      </c>
      <c r="N2070" s="10">
        <f t="shared" si="328"/>
        <v>2.4471635150167259E-3</v>
      </c>
      <c r="O2070" s="5">
        <f t="shared" si="326"/>
        <v>0.49846805972480346</v>
      </c>
      <c r="P2070" s="5"/>
      <c r="Q2070" s="5"/>
      <c r="R2070" s="5"/>
    </row>
    <row r="2071" spans="1:18" x14ac:dyDescent="0.25">
      <c r="A2071" s="3">
        <v>41544</v>
      </c>
      <c r="B2071" s="1">
        <v>2258</v>
      </c>
      <c r="C2071" s="1">
        <v>2266</v>
      </c>
      <c r="D2071" s="1">
        <v>2248</v>
      </c>
      <c r="E2071" s="1">
        <v>2253</v>
      </c>
      <c r="F2071" s="10">
        <f t="shared" si="324"/>
        <v>2.4471635150167259E-3</v>
      </c>
      <c r="G2071" s="1">
        <f t="shared" si="329"/>
        <v>0.13298903188524866</v>
      </c>
      <c r="H2071" s="15">
        <f t="shared" si="325"/>
        <v>6.7189249720045474E-3</v>
      </c>
      <c r="I2071" s="10">
        <f t="shared" si="320"/>
        <v>-2.2143489813994943E-3</v>
      </c>
      <c r="J2071" s="15">
        <f t="shared" si="321"/>
        <v>-8.4332001775410115E-3</v>
      </c>
      <c r="K2071" s="1">
        <f t="shared" si="322"/>
        <v>-7.3228661488176732E-4</v>
      </c>
      <c r="L2071" s="15">
        <f t="shared" si="323"/>
        <v>-7.7009135626592441E-3</v>
      </c>
      <c r="M2071" s="19" t="str">
        <f t="shared" si="327"/>
        <v>Compra</v>
      </c>
      <c r="N2071" s="10">
        <f t="shared" si="328"/>
        <v>-8.4332001775410115E-3</v>
      </c>
      <c r="O2071" s="5">
        <f t="shared" si="326"/>
        <v>0.49003485954726245</v>
      </c>
      <c r="P2071" s="5"/>
      <c r="Q2071" s="5"/>
      <c r="R2071" s="5"/>
    </row>
    <row r="2072" spans="1:18" x14ac:dyDescent="0.25">
      <c r="A2072" s="3">
        <v>41547</v>
      </c>
      <c r="B2072" s="1">
        <v>2280</v>
      </c>
      <c r="C2072" s="1">
        <v>2283.5</v>
      </c>
      <c r="D2072" s="1">
        <v>2227</v>
      </c>
      <c r="E2072" s="1">
        <v>2234</v>
      </c>
      <c r="F2072" s="10">
        <f t="shared" si="324"/>
        <v>-8.4332001775410115E-3</v>
      </c>
      <c r="G2072" s="1">
        <f t="shared" si="329"/>
        <v>0.17840695203459042</v>
      </c>
      <c r="H2072" s="15">
        <f t="shared" si="325"/>
        <v>2.4471635150167259E-3</v>
      </c>
      <c r="I2072" s="10">
        <f t="shared" si="320"/>
        <v>-2.017543859649118E-2</v>
      </c>
      <c r="J2072" s="15">
        <f t="shared" si="321"/>
        <v>-2.2381378692926113E-4</v>
      </c>
      <c r="K2072" s="1">
        <f t="shared" si="322"/>
        <v>6.0144168159503777E-5</v>
      </c>
      <c r="L2072" s="15">
        <f t="shared" si="323"/>
        <v>-2.839579550887649E-4</v>
      </c>
      <c r="M2072" s="19" t="str">
        <f t="shared" si="327"/>
        <v>Compra</v>
      </c>
      <c r="N2072" s="10">
        <f t="shared" si="328"/>
        <v>-2.2381378692926113E-4</v>
      </c>
      <c r="O2072" s="5">
        <f t="shared" si="326"/>
        <v>0.48981104576033319</v>
      </c>
      <c r="P2072" s="5"/>
      <c r="Q2072" s="5"/>
      <c r="R2072" s="5"/>
    </row>
    <row r="2073" spans="1:18" x14ac:dyDescent="0.25">
      <c r="A2073" s="3">
        <v>41548</v>
      </c>
      <c r="B2073" s="1">
        <v>2229</v>
      </c>
      <c r="C2073" s="1">
        <v>2246.5</v>
      </c>
      <c r="D2073" s="1">
        <v>2213</v>
      </c>
      <c r="E2073" s="1">
        <v>2233.5</v>
      </c>
      <c r="F2073" s="10">
        <f t="shared" si="324"/>
        <v>-2.2381378692926113E-4</v>
      </c>
      <c r="G2073" s="1">
        <f t="shared" si="329"/>
        <v>0.17996113551742304</v>
      </c>
      <c r="H2073" s="15">
        <f t="shared" si="325"/>
        <v>-8.4332001775410115E-3</v>
      </c>
      <c r="I2073" s="10">
        <f t="shared" si="320"/>
        <v>2.0188425302827273E-3</v>
      </c>
      <c r="J2073" s="15">
        <f t="shared" si="321"/>
        <v>-1.1864786209984324E-2</v>
      </c>
      <c r="K2073" s="1">
        <f t="shared" si="322"/>
        <v>4.9156775617366995E-4</v>
      </c>
      <c r="L2073" s="15">
        <f t="shared" si="323"/>
        <v>-1.2356353966157994E-2</v>
      </c>
      <c r="M2073" s="19" t="str">
        <f t="shared" si="327"/>
        <v>Compra</v>
      </c>
      <c r="N2073" s="10">
        <f t="shared" si="328"/>
        <v>-1.1864786209984324E-2</v>
      </c>
      <c r="O2073" s="5">
        <f t="shared" si="326"/>
        <v>0.47794625955034886</v>
      </c>
      <c r="P2073" s="5"/>
      <c r="Q2073" s="5"/>
      <c r="R2073" s="5"/>
    </row>
    <row r="2074" spans="1:18" x14ac:dyDescent="0.25">
      <c r="A2074" s="3">
        <v>41549</v>
      </c>
      <c r="B2074" s="1">
        <v>2235</v>
      </c>
      <c r="C2074" s="1">
        <v>2240</v>
      </c>
      <c r="D2074" s="1">
        <v>2207</v>
      </c>
      <c r="E2074" s="1">
        <v>2207</v>
      </c>
      <c r="F2074" s="10">
        <f t="shared" si="324"/>
        <v>-1.1864786209984324E-2</v>
      </c>
      <c r="G2074" s="1">
        <f t="shared" si="329"/>
        <v>0.46178483349976912</v>
      </c>
      <c r="H2074" s="15">
        <f t="shared" si="325"/>
        <v>-2.2381378692926113E-4</v>
      </c>
      <c r="I2074" s="10">
        <f t="shared" si="320"/>
        <v>-1.2527964205816589E-2</v>
      </c>
      <c r="J2074" s="15">
        <f t="shared" si="321"/>
        <v>6.7965564114182975E-3</v>
      </c>
      <c r="K2074" s="1">
        <f t="shared" si="322"/>
        <v>8.8871188923407649E-5</v>
      </c>
      <c r="L2074" s="15">
        <f t="shared" si="323"/>
        <v>6.7076852224948903E-3</v>
      </c>
      <c r="M2074" s="19" t="str">
        <f t="shared" si="327"/>
        <v>Compra</v>
      </c>
      <c r="N2074" s="10">
        <f t="shared" si="328"/>
        <v>6.7965564114182975E-3</v>
      </c>
      <c r="O2074" s="5">
        <f t="shared" si="326"/>
        <v>0.48474281596176716</v>
      </c>
      <c r="P2074" s="5"/>
      <c r="Q2074" s="5"/>
      <c r="R2074" s="5"/>
    </row>
    <row r="2075" spans="1:18" x14ac:dyDescent="0.25">
      <c r="A2075" s="3">
        <v>41550</v>
      </c>
      <c r="B2075" s="1">
        <v>2210</v>
      </c>
      <c r="C2075" s="1">
        <v>2229</v>
      </c>
      <c r="D2075" s="1">
        <v>2210</v>
      </c>
      <c r="E2075" s="1">
        <v>2222</v>
      </c>
      <c r="F2075" s="10">
        <f t="shared" si="324"/>
        <v>6.7965564114182975E-3</v>
      </c>
      <c r="G2075" s="1">
        <f t="shared" si="329"/>
        <v>-0.44632529950261585</v>
      </c>
      <c r="H2075" s="15">
        <f t="shared" si="325"/>
        <v>-1.1864786209984324E-2</v>
      </c>
      <c r="I2075" s="10">
        <f t="shared" si="320"/>
        <v>5.4298642533936459E-3</v>
      </c>
      <c r="J2075" s="15">
        <f t="shared" si="321"/>
        <v>2.7002700270026825E-3</v>
      </c>
      <c r="K2075" s="1">
        <f t="shared" si="322"/>
        <v>7.6844706634173116E-4</v>
      </c>
      <c r="L2075" s="15">
        <f t="shared" si="323"/>
        <v>1.9318229606609513E-3</v>
      </c>
      <c r="M2075" s="19" t="str">
        <f t="shared" si="327"/>
        <v>Compra</v>
      </c>
      <c r="N2075" s="10">
        <f t="shared" si="328"/>
        <v>2.7002700270026825E-3</v>
      </c>
      <c r="O2075" s="5">
        <f t="shared" si="326"/>
        <v>0.48744308598876984</v>
      </c>
      <c r="P2075" s="5"/>
      <c r="Q2075" s="5"/>
      <c r="R2075" s="5"/>
    </row>
    <row r="2076" spans="1:18" x14ac:dyDescent="0.25">
      <c r="A2076" s="3">
        <v>41551</v>
      </c>
      <c r="B2076" s="1">
        <v>2211.5</v>
      </c>
      <c r="C2076" s="1">
        <v>2228</v>
      </c>
      <c r="D2076" s="1">
        <v>2211.5</v>
      </c>
      <c r="E2076" s="1">
        <v>2228</v>
      </c>
      <c r="F2076" s="10">
        <f t="shared" si="324"/>
        <v>2.7002700270026825E-3</v>
      </c>
      <c r="G2076" s="1">
        <f t="shared" si="329"/>
        <v>-0.43257750502781489</v>
      </c>
      <c r="H2076" s="15">
        <f t="shared" si="325"/>
        <v>6.7965564114182975E-3</v>
      </c>
      <c r="I2076" s="10">
        <f t="shared" si="320"/>
        <v>7.4609993217273907E-3</v>
      </c>
      <c r="J2076" s="15">
        <f t="shared" si="321"/>
        <v>-2.9174147217234658E-3</v>
      </c>
      <c r="K2076" s="1">
        <f t="shared" si="322"/>
        <v>-9.1561066881487075E-4</v>
      </c>
      <c r="L2076" s="15">
        <f t="shared" si="323"/>
        <v>-2.0018040529085953E-3</v>
      </c>
      <c r="M2076" s="19" t="str">
        <f t="shared" si="327"/>
        <v>Compra</v>
      </c>
      <c r="N2076" s="10">
        <f t="shared" si="328"/>
        <v>-2.9174147217234658E-3</v>
      </c>
      <c r="O2076" s="5">
        <f t="shared" si="326"/>
        <v>0.48452567126704638</v>
      </c>
      <c r="P2076" s="5"/>
      <c r="Q2076" s="5"/>
      <c r="R2076" s="5"/>
    </row>
    <row r="2077" spans="1:18" x14ac:dyDescent="0.25">
      <c r="A2077" s="3">
        <v>41554</v>
      </c>
      <c r="B2077" s="1">
        <v>2227</v>
      </c>
      <c r="C2077" s="1">
        <v>2235</v>
      </c>
      <c r="D2077" s="1">
        <v>2214.5</v>
      </c>
      <c r="E2077" s="1">
        <v>2221.5</v>
      </c>
      <c r="F2077" s="10">
        <f t="shared" si="324"/>
        <v>-2.9174147217234658E-3</v>
      </c>
      <c r="G2077" s="1">
        <f t="shared" si="329"/>
        <v>-0.32253970211580713</v>
      </c>
      <c r="H2077" s="15">
        <f t="shared" si="325"/>
        <v>2.7002700270026825E-3</v>
      </c>
      <c r="I2077" s="10">
        <f t="shared" si="320"/>
        <v>-2.4696901661428461E-3</v>
      </c>
      <c r="J2077" s="15">
        <f t="shared" si="321"/>
        <v>9.0029259509338821E-4</v>
      </c>
      <c r="K2077" s="1">
        <f t="shared" si="322"/>
        <v>-3.3315599862857715E-4</v>
      </c>
      <c r="L2077" s="15">
        <f t="shared" si="323"/>
        <v>1.2334485937219653E-3</v>
      </c>
      <c r="M2077" s="19" t="str">
        <f t="shared" si="327"/>
        <v>Compra</v>
      </c>
      <c r="N2077" s="10">
        <f t="shared" si="328"/>
        <v>9.0029259509338821E-4</v>
      </c>
      <c r="O2077" s="5">
        <f t="shared" si="326"/>
        <v>0.48542596386213976</v>
      </c>
      <c r="P2077" s="5"/>
      <c r="Q2077" s="5"/>
      <c r="R2077" s="5"/>
    </row>
    <row r="2078" spans="1:18" x14ac:dyDescent="0.25">
      <c r="A2078" s="3">
        <v>41555</v>
      </c>
      <c r="B2078" s="1">
        <v>2212</v>
      </c>
      <c r="C2078" s="1">
        <v>2226.5</v>
      </c>
      <c r="D2078" s="1">
        <v>2208</v>
      </c>
      <c r="E2078" s="1">
        <v>2223.5</v>
      </c>
      <c r="F2078" s="10">
        <f t="shared" si="324"/>
        <v>9.0029259509338821E-4</v>
      </c>
      <c r="G2078" s="1">
        <f t="shared" si="329"/>
        <v>-0.38103190753694927</v>
      </c>
      <c r="H2078" s="15">
        <f t="shared" si="325"/>
        <v>-2.9174147217234658E-3</v>
      </c>
      <c r="I2078" s="10">
        <f t="shared" si="320"/>
        <v>5.1989150090416825E-3</v>
      </c>
      <c r="J2078" s="15">
        <f t="shared" si="321"/>
        <v>-2.0238362941308319E-3</v>
      </c>
      <c r="K2078" s="1">
        <f t="shared" si="322"/>
        <v>-1.5954916365452476E-5</v>
      </c>
      <c r="L2078" s="15">
        <f t="shared" si="323"/>
        <v>-2.0078813777653793E-3</v>
      </c>
      <c r="M2078" s="19" t="str">
        <f t="shared" si="327"/>
        <v>Venda</v>
      </c>
      <c r="N2078" s="10">
        <f t="shared" si="328"/>
        <v>2.0238362941308319E-3</v>
      </c>
      <c r="O2078" s="5">
        <f t="shared" si="326"/>
        <v>0.4874498001562706</v>
      </c>
      <c r="P2078" s="5"/>
      <c r="Q2078" s="5"/>
      <c r="R2078" s="5"/>
    </row>
    <row r="2079" spans="1:18" x14ac:dyDescent="0.25">
      <c r="A2079" s="3">
        <v>41556</v>
      </c>
      <c r="B2079" s="1">
        <v>2218.5</v>
      </c>
      <c r="C2079" s="1">
        <v>2226.5</v>
      </c>
      <c r="D2079" s="1">
        <v>2212</v>
      </c>
      <c r="E2079" s="1">
        <v>2219</v>
      </c>
      <c r="F2079" s="10">
        <f t="shared" si="324"/>
        <v>-2.0238362941308319E-3</v>
      </c>
      <c r="G2079" s="1">
        <f t="shared" si="329"/>
        <v>-0.34960849041046455</v>
      </c>
      <c r="H2079" s="15">
        <f t="shared" si="325"/>
        <v>9.0029259509338821E-4</v>
      </c>
      <c r="I2079" s="10">
        <f t="shared" si="320"/>
        <v>2.2537750732487538E-4</v>
      </c>
      <c r="J2079" s="15">
        <f t="shared" si="321"/>
        <v>-1.3294276701216745E-2</v>
      </c>
      <c r="K2079" s="1">
        <f t="shared" si="322"/>
        <v>-2.3636469394166303E-4</v>
      </c>
      <c r="L2079" s="15">
        <f t="shared" si="323"/>
        <v>-1.3057912007275081E-2</v>
      </c>
      <c r="M2079" s="19" t="str">
        <f t="shared" si="327"/>
        <v>Compra</v>
      </c>
      <c r="N2079" s="10">
        <f t="shared" si="328"/>
        <v>-1.3294276701216745E-2</v>
      </c>
      <c r="O2079" s="5">
        <f t="shared" si="326"/>
        <v>0.47415552345505385</v>
      </c>
      <c r="P2079" s="5"/>
      <c r="Q2079" s="5"/>
      <c r="R2079" s="5"/>
    </row>
    <row r="2080" spans="1:18" x14ac:dyDescent="0.25">
      <c r="A2080" s="3">
        <v>41557</v>
      </c>
      <c r="B2080" s="1">
        <v>2212</v>
      </c>
      <c r="C2080" s="1">
        <v>2212.5</v>
      </c>
      <c r="D2080" s="1">
        <v>2180</v>
      </c>
      <c r="E2080" s="1">
        <v>2189.5</v>
      </c>
      <c r="F2080" s="10">
        <f t="shared" si="324"/>
        <v>-1.3294276701216745E-2</v>
      </c>
      <c r="G2080" s="1">
        <f t="shared" si="329"/>
        <v>0.80232351525673651</v>
      </c>
      <c r="H2080" s="15">
        <f t="shared" si="325"/>
        <v>-2.0238362941308319E-3</v>
      </c>
      <c r="I2080" s="10">
        <f t="shared" si="320"/>
        <v>-1.0171790235081413E-2</v>
      </c>
      <c r="J2080" s="15">
        <f t="shared" si="321"/>
        <v>-2.055263758849013E-3</v>
      </c>
      <c r="K2080" s="1">
        <f t="shared" si="322"/>
        <v>1.6052962925104162E-4</v>
      </c>
      <c r="L2080" s="15">
        <f t="shared" si="323"/>
        <v>-2.2157933881000545E-3</v>
      </c>
      <c r="M2080" s="19" t="str">
        <f t="shared" si="327"/>
        <v>Compra</v>
      </c>
      <c r="N2080" s="10">
        <f t="shared" si="328"/>
        <v>-2.055263758849013E-3</v>
      </c>
      <c r="O2080" s="5">
        <f t="shared" si="326"/>
        <v>0.47210025969620484</v>
      </c>
      <c r="P2080" s="5"/>
      <c r="Q2080" s="5"/>
      <c r="R2080" s="5"/>
    </row>
    <row r="2081" spans="1:18" x14ac:dyDescent="0.25">
      <c r="A2081" s="3">
        <v>41558</v>
      </c>
      <c r="B2081" s="1">
        <v>2184</v>
      </c>
      <c r="C2081" s="1">
        <v>2197.5</v>
      </c>
      <c r="D2081" s="1">
        <v>2183</v>
      </c>
      <c r="E2081" s="1">
        <v>2185</v>
      </c>
      <c r="F2081" s="10">
        <f t="shared" si="324"/>
        <v>-2.055263758849013E-3</v>
      </c>
      <c r="G2081" s="1">
        <f t="shared" si="329"/>
        <v>-9.6070729951330147E-2</v>
      </c>
      <c r="H2081" s="15">
        <f t="shared" si="325"/>
        <v>-1.3294276701216745E-2</v>
      </c>
      <c r="I2081" s="10">
        <f t="shared" si="320"/>
        <v>4.5787545787545625E-4</v>
      </c>
      <c r="J2081" s="15">
        <f t="shared" si="321"/>
        <v>3.6613272311212253E-3</v>
      </c>
      <c r="K2081" s="1">
        <f t="shared" si="322"/>
        <v>9.7903896141431686E-4</v>
      </c>
      <c r="L2081" s="15">
        <f t="shared" si="323"/>
        <v>2.6822882697069084E-3</v>
      </c>
      <c r="M2081" s="19" t="str">
        <f t="shared" si="327"/>
        <v>Compra</v>
      </c>
      <c r="N2081" s="10">
        <f t="shared" si="328"/>
        <v>3.6613272311212253E-3</v>
      </c>
      <c r="O2081" s="5">
        <f t="shared" si="326"/>
        <v>0.47576158692732606</v>
      </c>
      <c r="P2081" s="5"/>
      <c r="Q2081" s="5"/>
      <c r="R2081" s="5"/>
    </row>
    <row r="2082" spans="1:18" x14ac:dyDescent="0.25">
      <c r="A2082" s="3">
        <v>41561</v>
      </c>
      <c r="B2082" s="1">
        <v>2184</v>
      </c>
      <c r="C2082" s="1">
        <v>2204.5</v>
      </c>
      <c r="D2082" s="1">
        <v>2174.5</v>
      </c>
      <c r="E2082" s="1">
        <v>2193</v>
      </c>
      <c r="F2082" s="10">
        <f t="shared" si="324"/>
        <v>3.6613272311212253E-3</v>
      </c>
      <c r="G2082" s="1">
        <f t="shared" si="329"/>
        <v>-6.2343235983040764E-2</v>
      </c>
      <c r="H2082" s="15">
        <f t="shared" si="325"/>
        <v>-2.055263758849013E-3</v>
      </c>
      <c r="I2082" s="10">
        <f t="shared" si="320"/>
        <v>4.1208791208791062E-3</v>
      </c>
      <c r="J2082" s="15">
        <f t="shared" si="321"/>
        <v>-2.507979936160476E-3</v>
      </c>
      <c r="K2082" s="1">
        <f t="shared" si="322"/>
        <v>-9.4850435195401785E-5</v>
      </c>
      <c r="L2082" s="15">
        <f t="shared" si="323"/>
        <v>-2.4131295009650741E-3</v>
      </c>
      <c r="M2082" s="19" t="str">
        <f t="shared" si="327"/>
        <v>Venda</v>
      </c>
      <c r="N2082" s="10">
        <f t="shared" si="328"/>
        <v>2.507979936160476E-3</v>
      </c>
      <c r="O2082" s="5">
        <f t="shared" si="326"/>
        <v>0.47826956686348654</v>
      </c>
      <c r="P2082" s="5"/>
      <c r="Q2082" s="5"/>
      <c r="R2082" s="5"/>
    </row>
    <row r="2083" spans="1:18" x14ac:dyDescent="0.25">
      <c r="A2083" s="3">
        <v>41562</v>
      </c>
      <c r="B2083" s="1">
        <v>2190</v>
      </c>
      <c r="C2083" s="1">
        <v>2198</v>
      </c>
      <c r="D2083" s="1">
        <v>2185</v>
      </c>
      <c r="E2083" s="1">
        <v>2187.5</v>
      </c>
      <c r="F2083" s="10">
        <f t="shared" si="324"/>
        <v>-2.507979936160476E-3</v>
      </c>
      <c r="G2083" s="1">
        <f t="shared" si="329"/>
        <v>-3.5220571550133306E-2</v>
      </c>
      <c r="H2083" s="15">
        <f t="shared" si="325"/>
        <v>3.6613272311212253E-3</v>
      </c>
      <c r="I2083" s="10">
        <f t="shared" si="320"/>
        <v>-1.1415525114155667E-3</v>
      </c>
      <c r="J2083" s="15">
        <f t="shared" si="321"/>
        <v>6.8571428571417847E-4</v>
      </c>
      <c r="K2083" s="1">
        <f t="shared" si="322"/>
        <v>-4.744580023508717E-4</v>
      </c>
      <c r="L2083" s="15">
        <f t="shared" si="323"/>
        <v>1.1601722880650502E-3</v>
      </c>
      <c r="M2083" s="19" t="str">
        <f t="shared" si="327"/>
        <v>Compra</v>
      </c>
      <c r="N2083" s="10">
        <f t="shared" si="328"/>
        <v>6.8571428571417847E-4</v>
      </c>
      <c r="O2083" s="5">
        <f t="shared" si="326"/>
        <v>0.47895528114920072</v>
      </c>
      <c r="P2083" s="5"/>
      <c r="Q2083" s="5"/>
      <c r="R2083" s="5"/>
    </row>
    <row r="2084" spans="1:18" x14ac:dyDescent="0.25">
      <c r="A2084" s="3">
        <v>41563</v>
      </c>
      <c r="B2084" s="1">
        <v>2181</v>
      </c>
      <c r="C2084" s="1">
        <v>2190</v>
      </c>
      <c r="D2084" s="1">
        <v>2163.5</v>
      </c>
      <c r="E2084" s="1">
        <v>2189</v>
      </c>
      <c r="F2084" s="10">
        <f t="shared" si="324"/>
        <v>6.8571428571417847E-4</v>
      </c>
      <c r="G2084" s="1">
        <f t="shared" si="329"/>
        <v>-5.2760130826409658E-2</v>
      </c>
      <c r="H2084" s="15">
        <f t="shared" si="325"/>
        <v>-2.507979936160476E-3</v>
      </c>
      <c r="I2084" s="10">
        <f t="shared" si="320"/>
        <v>3.6680421824850651E-3</v>
      </c>
      <c r="J2084" s="15">
        <f t="shared" si="321"/>
        <v>-1.3019643672909975E-2</v>
      </c>
      <c r="K2084" s="1">
        <f t="shared" si="322"/>
        <v>-4.5401799618976333E-5</v>
      </c>
      <c r="L2084" s="15">
        <f t="shared" si="323"/>
        <v>-1.2974241873290999E-2</v>
      </c>
      <c r="M2084" s="19" t="str">
        <f t="shared" si="327"/>
        <v>Venda</v>
      </c>
      <c r="N2084" s="10">
        <f t="shared" si="328"/>
        <v>1.3019643672909975E-2</v>
      </c>
      <c r="O2084" s="5">
        <f t="shared" si="326"/>
        <v>0.49197492482211069</v>
      </c>
      <c r="P2084" s="5"/>
      <c r="Q2084" s="5"/>
      <c r="R2084" s="5"/>
    </row>
    <row r="2085" spans="1:18" x14ac:dyDescent="0.25">
      <c r="A2085" s="3">
        <v>41564</v>
      </c>
      <c r="B2085" s="1">
        <v>2174</v>
      </c>
      <c r="C2085" s="1">
        <v>2179.5</v>
      </c>
      <c r="D2085" s="1">
        <v>2158</v>
      </c>
      <c r="E2085" s="1">
        <v>2160.5</v>
      </c>
      <c r="F2085" s="10">
        <f t="shared" si="324"/>
        <v>-1.3019643672909975E-2</v>
      </c>
      <c r="G2085" s="1">
        <f t="shared" si="329"/>
        <v>-0.21744715379400215</v>
      </c>
      <c r="H2085" s="15">
        <f t="shared" si="325"/>
        <v>6.8571428571417847E-4</v>
      </c>
      <c r="I2085" s="10">
        <f t="shared" si="320"/>
        <v>-6.2097516099356431E-3</v>
      </c>
      <c r="J2085" s="15">
        <f t="shared" si="321"/>
        <v>1.0414255959268592E-2</v>
      </c>
      <c r="K2085" s="1">
        <f t="shared" si="322"/>
        <v>-7.8185249469492655E-5</v>
      </c>
      <c r="L2085" s="15">
        <f t="shared" si="323"/>
        <v>1.0492441208738086E-2</v>
      </c>
      <c r="M2085" s="19" t="str">
        <f t="shared" si="327"/>
        <v>Compra</v>
      </c>
      <c r="N2085" s="10">
        <f t="shared" si="328"/>
        <v>1.0414255959268592E-2</v>
      </c>
      <c r="O2085" s="5">
        <f t="shared" si="326"/>
        <v>0.50238918078137929</v>
      </c>
      <c r="P2085" s="5"/>
      <c r="Q2085" s="5"/>
      <c r="R2085" s="5"/>
    </row>
    <row r="2086" spans="1:18" x14ac:dyDescent="0.25">
      <c r="A2086" s="3">
        <v>41565</v>
      </c>
      <c r="B2086" s="1">
        <v>2158</v>
      </c>
      <c r="C2086" s="1">
        <v>2185.5</v>
      </c>
      <c r="D2086" s="1">
        <v>2153.5</v>
      </c>
      <c r="E2086" s="1">
        <v>2183</v>
      </c>
      <c r="F2086" s="10">
        <f t="shared" si="324"/>
        <v>1.0414255959268592E-2</v>
      </c>
      <c r="G2086" s="1">
        <f t="shared" si="329"/>
        <v>-1.0384629462444037</v>
      </c>
      <c r="H2086" s="15">
        <f t="shared" si="325"/>
        <v>-1.3019643672909975E-2</v>
      </c>
      <c r="I2086" s="10">
        <f t="shared" si="320"/>
        <v>1.1584800741427204E-2</v>
      </c>
      <c r="J2086" s="15">
        <f t="shared" si="321"/>
        <v>4.5808520384782447E-4</v>
      </c>
      <c r="K2086" s="1">
        <f t="shared" si="322"/>
        <v>7.7826348663598537E-4</v>
      </c>
      <c r="L2086" s="15">
        <f t="shared" si="323"/>
        <v>-3.201782827881609E-4</v>
      </c>
      <c r="M2086" s="19" t="str">
        <f t="shared" si="327"/>
        <v>Compra</v>
      </c>
      <c r="N2086" s="10">
        <f t="shared" si="328"/>
        <v>4.5808520384782447E-4</v>
      </c>
      <c r="O2086" s="5">
        <f t="shared" si="326"/>
        <v>0.50284726598522711</v>
      </c>
      <c r="P2086" s="5"/>
      <c r="Q2086" s="5"/>
      <c r="R2086" s="5"/>
    </row>
    <row r="2087" spans="1:18" x14ac:dyDescent="0.25">
      <c r="A2087" s="3">
        <v>41568</v>
      </c>
      <c r="B2087" s="1">
        <v>2176</v>
      </c>
      <c r="C2087" s="1">
        <v>2188</v>
      </c>
      <c r="D2087" s="1">
        <v>2172.5</v>
      </c>
      <c r="E2087" s="1">
        <v>2184</v>
      </c>
      <c r="F2087" s="10">
        <f t="shared" si="324"/>
        <v>4.5808520384782447E-4</v>
      </c>
      <c r="G2087" s="1">
        <f t="shared" si="329"/>
        <v>-0.50754922687208703</v>
      </c>
      <c r="H2087" s="15">
        <f t="shared" si="325"/>
        <v>1.0414255959268592E-2</v>
      </c>
      <c r="I2087" s="10">
        <f t="shared" si="320"/>
        <v>3.6764705882352811E-3</v>
      </c>
      <c r="J2087" s="15">
        <f t="shared" si="321"/>
        <v>-3.4340659340659219E-3</v>
      </c>
      <c r="K2087" s="1">
        <f t="shared" si="322"/>
        <v>-1.1368668315248158E-3</v>
      </c>
      <c r="L2087" s="15">
        <f t="shared" si="323"/>
        <v>-2.297199102541106E-3</v>
      </c>
      <c r="M2087" s="19" t="str">
        <f t="shared" si="327"/>
        <v>Compra</v>
      </c>
      <c r="N2087" s="10">
        <f t="shared" si="328"/>
        <v>-3.4340659340659219E-3</v>
      </c>
      <c r="O2087" s="5">
        <f t="shared" si="326"/>
        <v>0.49941320005116119</v>
      </c>
      <c r="P2087" s="5"/>
      <c r="Q2087" s="5"/>
      <c r="R2087" s="5"/>
    </row>
    <row r="2088" spans="1:18" x14ac:dyDescent="0.25">
      <c r="A2088" s="3">
        <v>41569</v>
      </c>
      <c r="B2088" s="1">
        <v>2188.5</v>
      </c>
      <c r="C2088" s="1">
        <v>2196.5</v>
      </c>
      <c r="D2088" s="1">
        <v>2170</v>
      </c>
      <c r="E2088" s="1">
        <v>2176.5</v>
      </c>
      <c r="F2088" s="10">
        <f t="shared" si="324"/>
        <v>-3.4340659340659219E-3</v>
      </c>
      <c r="G2088" s="1">
        <f t="shared" si="329"/>
        <v>-0.52141139079707133</v>
      </c>
      <c r="H2088" s="15">
        <f t="shared" si="325"/>
        <v>4.5808520384782447E-4</v>
      </c>
      <c r="I2088" s="10">
        <f t="shared" si="320"/>
        <v>-5.4832076764907978E-3</v>
      </c>
      <c r="J2088" s="15">
        <f t="shared" si="321"/>
        <v>8.4998851366873129E-3</v>
      </c>
      <c r="K2088" s="1">
        <f t="shared" si="322"/>
        <v>-4.7948248013048516E-5</v>
      </c>
      <c r="L2088" s="15">
        <f t="shared" si="323"/>
        <v>8.5478333847003613E-3</v>
      </c>
      <c r="M2088" s="19" t="str">
        <f t="shared" si="327"/>
        <v>Compra</v>
      </c>
      <c r="N2088" s="10">
        <f t="shared" si="328"/>
        <v>8.4998851366873129E-3</v>
      </c>
      <c r="O2088" s="5">
        <f t="shared" si="326"/>
        <v>0.5079130851878485</v>
      </c>
      <c r="P2088" s="5"/>
      <c r="Q2088" s="5"/>
      <c r="R2088" s="5"/>
    </row>
    <row r="2089" spans="1:18" x14ac:dyDescent="0.25">
      <c r="A2089" s="3">
        <v>41570</v>
      </c>
      <c r="B2089" s="1">
        <v>2190</v>
      </c>
      <c r="C2089" s="1">
        <v>2196</v>
      </c>
      <c r="D2089" s="1">
        <v>2183</v>
      </c>
      <c r="E2089" s="1">
        <v>2195</v>
      </c>
      <c r="F2089" s="10">
        <f t="shared" si="324"/>
        <v>8.4998851366873129E-3</v>
      </c>
      <c r="G2089" s="1">
        <f t="shared" si="329"/>
        <v>-0.5869186940480795</v>
      </c>
      <c r="H2089" s="15">
        <f t="shared" si="325"/>
        <v>-3.4340659340659219E-3</v>
      </c>
      <c r="I2089" s="10">
        <f t="shared" si="320"/>
        <v>2.2831050228311334E-3</v>
      </c>
      <c r="J2089" s="15">
        <f t="shared" si="321"/>
        <v>5.6947608200454969E-3</v>
      </c>
      <c r="K2089" s="1">
        <f t="shared" si="322"/>
        <v>1.1639967214319735E-4</v>
      </c>
      <c r="L2089" s="15">
        <f t="shared" si="323"/>
        <v>5.5783611479022993E-3</v>
      </c>
      <c r="M2089" s="19" t="str">
        <f t="shared" si="327"/>
        <v>Compra</v>
      </c>
      <c r="N2089" s="10">
        <f t="shared" si="328"/>
        <v>5.6947608200454969E-3</v>
      </c>
      <c r="O2089" s="5">
        <f t="shared" si="326"/>
        <v>0.513607846007894</v>
      </c>
      <c r="P2089" s="5"/>
      <c r="Q2089" s="5"/>
      <c r="R2089" s="5"/>
    </row>
    <row r="2090" spans="1:18" x14ac:dyDescent="0.25">
      <c r="A2090" s="3">
        <v>41571</v>
      </c>
      <c r="B2090" s="1">
        <v>2197</v>
      </c>
      <c r="C2090" s="1">
        <v>2213</v>
      </c>
      <c r="D2090" s="1">
        <v>2197</v>
      </c>
      <c r="E2090" s="1">
        <v>2207.5</v>
      </c>
      <c r="F2090" s="10">
        <f t="shared" si="324"/>
        <v>5.6947608200454969E-3</v>
      </c>
      <c r="G2090" s="1">
        <f t="shared" si="329"/>
        <v>-0.34895619266541122</v>
      </c>
      <c r="H2090" s="15">
        <f t="shared" si="325"/>
        <v>8.4998851366873129E-3</v>
      </c>
      <c r="I2090" s="10">
        <f t="shared" si="320"/>
        <v>4.7792444242147347E-3</v>
      </c>
      <c r="J2090" s="15">
        <f t="shared" si="321"/>
        <v>-7.9275198187995777E-3</v>
      </c>
      <c r="K2090" s="1">
        <f t="shared" si="322"/>
        <v>-1.0093394133633446E-3</v>
      </c>
      <c r="L2090" s="15">
        <f t="shared" si="323"/>
        <v>-6.9181804054362327E-3</v>
      </c>
      <c r="M2090" s="19" t="str">
        <f t="shared" si="327"/>
        <v>Compra</v>
      </c>
      <c r="N2090" s="10">
        <f t="shared" si="328"/>
        <v>-7.9275198187995777E-3</v>
      </c>
      <c r="O2090" s="5">
        <f t="shared" si="326"/>
        <v>0.50568032618909442</v>
      </c>
      <c r="P2090" s="5"/>
      <c r="Q2090" s="5"/>
      <c r="R2090" s="5"/>
    </row>
    <row r="2091" spans="1:18" x14ac:dyDescent="0.25">
      <c r="A2091" s="3">
        <v>41572</v>
      </c>
      <c r="B2091" s="1">
        <v>2196.5</v>
      </c>
      <c r="C2091" s="1">
        <v>2196.5</v>
      </c>
      <c r="D2091" s="1">
        <v>2183</v>
      </c>
      <c r="E2091" s="1">
        <v>2190</v>
      </c>
      <c r="F2091" s="10">
        <f t="shared" si="324"/>
        <v>-7.9275198187995777E-3</v>
      </c>
      <c r="G2091" s="1">
        <f t="shared" si="329"/>
        <v>-0.28106490514740023</v>
      </c>
      <c r="H2091" s="15">
        <f t="shared" si="325"/>
        <v>5.6947608200454969E-3</v>
      </c>
      <c r="I2091" s="10">
        <f t="shared" si="320"/>
        <v>-2.9592533576143776E-3</v>
      </c>
      <c r="J2091" s="15">
        <f t="shared" si="321"/>
        <v>-3.1963470319634757E-3</v>
      </c>
      <c r="K2091" s="1">
        <f t="shared" si="322"/>
        <v>-5.8775352310805611E-4</v>
      </c>
      <c r="L2091" s="15">
        <f t="shared" si="323"/>
        <v>-2.6085935088554198E-3</v>
      </c>
      <c r="M2091" s="19" t="str">
        <f t="shared" si="327"/>
        <v>Compra</v>
      </c>
      <c r="N2091" s="10">
        <f t="shared" si="328"/>
        <v>-3.1963470319634757E-3</v>
      </c>
      <c r="O2091" s="5">
        <f t="shared" si="326"/>
        <v>0.50248397915713094</v>
      </c>
      <c r="P2091" s="5"/>
      <c r="Q2091" s="5"/>
      <c r="R2091" s="5"/>
    </row>
    <row r="2092" spans="1:18" x14ac:dyDescent="0.25">
      <c r="A2092" s="3">
        <v>41575</v>
      </c>
      <c r="B2092" s="1">
        <v>2189</v>
      </c>
      <c r="C2092" s="1">
        <v>2191.5</v>
      </c>
      <c r="D2092" s="1">
        <v>2181</v>
      </c>
      <c r="E2092" s="1">
        <v>2183</v>
      </c>
      <c r="F2092" s="10">
        <f t="shared" si="324"/>
        <v>-3.1963470319634757E-3</v>
      </c>
      <c r="G2092" s="1">
        <f t="shared" si="329"/>
        <v>-1.085106097301732E-2</v>
      </c>
      <c r="H2092" s="15">
        <f t="shared" si="325"/>
        <v>-7.9275198187995777E-3</v>
      </c>
      <c r="I2092" s="10">
        <f t="shared" si="320"/>
        <v>-2.7409776153495269E-3</v>
      </c>
      <c r="J2092" s="15">
        <f t="shared" si="321"/>
        <v>1.832340815391742E-3</v>
      </c>
      <c r="K2092" s="1">
        <f t="shared" si="322"/>
        <v>5.7633993451405646E-4</v>
      </c>
      <c r="L2092" s="15">
        <f t="shared" si="323"/>
        <v>1.2560008808776856E-3</v>
      </c>
      <c r="M2092" s="19" t="str">
        <f t="shared" si="327"/>
        <v>Compra</v>
      </c>
      <c r="N2092" s="10">
        <f t="shared" si="328"/>
        <v>1.832340815391742E-3</v>
      </c>
      <c r="O2092" s="5">
        <f t="shared" si="326"/>
        <v>0.50431631997252269</v>
      </c>
      <c r="P2092" s="5"/>
      <c r="Q2092" s="5"/>
      <c r="R2092" s="5"/>
    </row>
    <row r="2093" spans="1:18" x14ac:dyDescent="0.25">
      <c r="A2093" s="3">
        <v>41576</v>
      </c>
      <c r="B2093" s="1">
        <v>2186.5</v>
      </c>
      <c r="C2093" s="1">
        <v>2187.5</v>
      </c>
      <c r="D2093" s="1">
        <v>2177</v>
      </c>
      <c r="E2093" s="1">
        <v>2187</v>
      </c>
      <c r="F2093" s="10">
        <f t="shared" si="324"/>
        <v>1.832340815391742E-3</v>
      </c>
      <c r="G2093" s="1">
        <f t="shared" si="329"/>
        <v>-3.2141970442787195E-2</v>
      </c>
      <c r="H2093" s="15">
        <f t="shared" si="325"/>
        <v>-3.1963470319634757E-3</v>
      </c>
      <c r="I2093" s="10">
        <f t="shared" si="320"/>
        <v>2.2867596615605557E-4</v>
      </c>
      <c r="J2093" s="15">
        <f t="shared" si="321"/>
        <v>2.2862368541380906E-3</v>
      </c>
      <c r="K2093" s="1">
        <f t="shared" si="322"/>
        <v>9.3909040162131811E-5</v>
      </c>
      <c r="L2093" s="15">
        <f t="shared" si="323"/>
        <v>2.1923278139759587E-3</v>
      </c>
      <c r="M2093" s="19" t="str">
        <f t="shared" si="327"/>
        <v>Compra</v>
      </c>
      <c r="N2093" s="10">
        <f t="shared" si="328"/>
        <v>2.2862368541380906E-3</v>
      </c>
      <c r="O2093" s="5">
        <f t="shared" si="326"/>
        <v>0.50660255682666078</v>
      </c>
      <c r="P2093" s="5"/>
      <c r="Q2093" s="5"/>
      <c r="R2093" s="5"/>
    </row>
    <row r="2094" spans="1:18" x14ac:dyDescent="0.25">
      <c r="A2094" s="3">
        <v>41577</v>
      </c>
      <c r="B2094" s="1">
        <v>2184.5</v>
      </c>
      <c r="C2094" s="1">
        <v>2198.5</v>
      </c>
      <c r="D2094" s="1">
        <v>2183</v>
      </c>
      <c r="E2094" s="1">
        <v>2192</v>
      </c>
      <c r="F2094" s="10">
        <f t="shared" si="324"/>
        <v>2.2862368541380906E-3</v>
      </c>
      <c r="G2094" s="1">
        <f t="shared" si="329"/>
        <v>0.16005505780461293</v>
      </c>
      <c r="H2094" s="15">
        <f t="shared" si="325"/>
        <v>1.832340815391742E-3</v>
      </c>
      <c r="I2094" s="10">
        <f t="shared" si="320"/>
        <v>3.4332799267566827E-3</v>
      </c>
      <c r="J2094" s="15">
        <f t="shared" si="321"/>
        <v>2.8512773722627838E-2</v>
      </c>
      <c r="K2094" s="1">
        <f t="shared" si="322"/>
        <v>-4.3933781935462E-4</v>
      </c>
      <c r="L2094" s="15">
        <f t="shared" si="323"/>
        <v>2.8952111541982458E-2</v>
      </c>
      <c r="M2094" s="19" t="str">
        <f t="shared" si="327"/>
        <v>Venda</v>
      </c>
      <c r="N2094" s="10">
        <f t="shared" si="328"/>
        <v>-2.8512773722627838E-2</v>
      </c>
      <c r="O2094" s="5">
        <f t="shared" si="326"/>
        <v>0.47808978310403294</v>
      </c>
      <c r="P2094" s="5"/>
      <c r="Q2094" s="5"/>
      <c r="R2094" s="5"/>
    </row>
    <row r="2095" spans="1:18" x14ac:dyDescent="0.25">
      <c r="A2095" s="3">
        <v>41578</v>
      </c>
      <c r="B2095" s="1">
        <v>2203</v>
      </c>
      <c r="C2095" s="1">
        <v>2256.5</v>
      </c>
      <c r="D2095" s="1">
        <v>2203</v>
      </c>
      <c r="E2095" s="1">
        <v>2254.5</v>
      </c>
      <c r="F2095" s="10">
        <f t="shared" si="324"/>
        <v>2.8512773722627838E-2</v>
      </c>
      <c r="G2095" s="1">
        <f t="shared" si="329"/>
        <v>0.43391253647232725</v>
      </c>
      <c r="H2095" s="15">
        <f t="shared" si="325"/>
        <v>2.2862368541380906E-3</v>
      </c>
      <c r="I2095" s="10">
        <f t="shared" si="320"/>
        <v>2.3377212891511512E-2</v>
      </c>
      <c r="J2095" s="15">
        <f t="shared" si="321"/>
        <v>7.7622532712353642E-3</v>
      </c>
      <c r="K2095" s="1">
        <f t="shared" si="322"/>
        <v>-9.72619436258921E-4</v>
      </c>
      <c r="L2095" s="15">
        <f t="shared" si="323"/>
        <v>8.7348727074942848E-3</v>
      </c>
      <c r="M2095" s="19" t="str">
        <f t="shared" si="327"/>
        <v>Venda</v>
      </c>
      <c r="N2095" s="10">
        <f t="shared" si="328"/>
        <v>-7.7622532712353642E-3</v>
      </c>
      <c r="O2095" s="5">
        <f t="shared" si="326"/>
        <v>0.47032752983279758</v>
      </c>
      <c r="P2095" s="5"/>
      <c r="Q2095" s="5"/>
      <c r="R2095" s="5"/>
    </row>
    <row r="2096" spans="1:18" x14ac:dyDescent="0.25">
      <c r="A2096" s="3">
        <v>41579</v>
      </c>
      <c r="B2096" s="1">
        <v>2255.5</v>
      </c>
      <c r="C2096" s="1">
        <v>2276.5</v>
      </c>
      <c r="D2096" s="1">
        <v>2252</v>
      </c>
      <c r="E2096" s="1">
        <v>2272</v>
      </c>
      <c r="F2096" s="10">
        <f t="shared" si="324"/>
        <v>7.7622532712353642E-3</v>
      </c>
      <c r="G2096" s="1">
        <f t="shared" si="329"/>
        <v>0.18722846721534872</v>
      </c>
      <c r="H2096" s="15">
        <f t="shared" si="325"/>
        <v>2.8512773722627838E-2</v>
      </c>
      <c r="I2096" s="10">
        <f t="shared" si="320"/>
        <v>7.3154511194857275E-3</v>
      </c>
      <c r="J2096" s="15">
        <f t="shared" si="321"/>
        <v>-4.8415492957746276E-3</v>
      </c>
      <c r="K2096" s="1">
        <f t="shared" si="322"/>
        <v>-2.8707367766630247E-3</v>
      </c>
      <c r="L2096" s="15">
        <f t="shared" si="323"/>
        <v>-1.9708125191116028E-3</v>
      </c>
      <c r="M2096" s="19" t="str">
        <f t="shared" si="327"/>
        <v>Compra</v>
      </c>
      <c r="N2096" s="10">
        <f t="shared" si="328"/>
        <v>-4.8415492957746276E-3</v>
      </c>
      <c r="O2096" s="5">
        <f t="shared" si="326"/>
        <v>0.46548598053702295</v>
      </c>
      <c r="P2096" s="5"/>
      <c r="Q2096" s="5"/>
      <c r="R2096" s="5"/>
    </row>
    <row r="2097" spans="1:18" x14ac:dyDescent="0.25">
      <c r="A2097" s="3">
        <v>41582</v>
      </c>
      <c r="B2097" s="1">
        <v>2265</v>
      </c>
      <c r="C2097" s="1">
        <v>2267.5</v>
      </c>
      <c r="D2097" s="1">
        <v>2251.5</v>
      </c>
      <c r="E2097" s="1">
        <v>2261</v>
      </c>
      <c r="F2097" s="10">
        <f t="shared" si="324"/>
        <v>-4.8415492957746276E-3</v>
      </c>
      <c r="G2097" s="1">
        <f t="shared" si="329"/>
        <v>-2.7996589572253015E-2</v>
      </c>
      <c r="H2097" s="15">
        <f t="shared" si="325"/>
        <v>7.7622532712353642E-3</v>
      </c>
      <c r="I2097" s="10">
        <f t="shared" si="320"/>
        <v>-1.7660044150110688E-3</v>
      </c>
      <c r="J2097" s="15">
        <f t="shared" si="321"/>
        <v>1.7470145953118132E-2</v>
      </c>
      <c r="K2097" s="1">
        <f t="shared" si="322"/>
        <v>-8.1974388490708679E-4</v>
      </c>
      <c r="L2097" s="15">
        <f t="shared" si="323"/>
        <v>1.8289889838025219E-2</v>
      </c>
      <c r="M2097" s="19" t="str">
        <f t="shared" si="327"/>
        <v>Compra</v>
      </c>
      <c r="N2097" s="10">
        <f t="shared" si="328"/>
        <v>1.7470145953118132E-2</v>
      </c>
      <c r="O2097" s="5">
        <f t="shared" si="326"/>
        <v>0.48295612649014108</v>
      </c>
      <c r="P2097" s="5"/>
      <c r="Q2097" s="5"/>
      <c r="R2097" s="5"/>
    </row>
    <row r="2098" spans="1:18" x14ac:dyDescent="0.25">
      <c r="A2098" s="3">
        <v>41583</v>
      </c>
      <c r="B2098" s="1">
        <v>2265.5</v>
      </c>
      <c r="C2098" s="1">
        <v>2308</v>
      </c>
      <c r="D2098" s="1">
        <v>2262</v>
      </c>
      <c r="E2098" s="1">
        <v>2300.5</v>
      </c>
      <c r="F2098" s="10">
        <f t="shared" si="324"/>
        <v>1.7470145953118132E-2</v>
      </c>
      <c r="G2098" s="1">
        <f t="shared" si="329"/>
        <v>-0.29954870611450407</v>
      </c>
      <c r="H2098" s="15">
        <f t="shared" si="325"/>
        <v>-4.8415492957746276E-3</v>
      </c>
      <c r="I2098" s="10">
        <f t="shared" si="320"/>
        <v>1.5449128227764231E-2</v>
      </c>
      <c r="J2098" s="15">
        <f t="shared" si="321"/>
        <v>-2.1734405564011183E-4</v>
      </c>
      <c r="K2098" s="1">
        <f t="shared" si="322"/>
        <v>-9.567019299615905E-5</v>
      </c>
      <c r="L2098" s="15">
        <f t="shared" si="323"/>
        <v>-1.2167386264395278E-4</v>
      </c>
      <c r="M2098" s="19" t="str">
        <f t="shared" si="327"/>
        <v>Venda</v>
      </c>
      <c r="N2098" s="10">
        <f t="shared" si="328"/>
        <v>2.1734405564011183E-4</v>
      </c>
      <c r="O2098" s="5">
        <f t="shared" si="326"/>
        <v>0.48317347054578119</v>
      </c>
      <c r="P2098" s="5"/>
      <c r="Q2098" s="5"/>
      <c r="R2098" s="5"/>
    </row>
    <row r="2099" spans="1:18" x14ac:dyDescent="0.25">
      <c r="A2099" s="3">
        <v>41584</v>
      </c>
      <c r="B2099" s="1">
        <v>2296</v>
      </c>
      <c r="C2099" s="1">
        <v>2310.5</v>
      </c>
      <c r="D2099" s="1">
        <v>2282</v>
      </c>
      <c r="E2099" s="1">
        <v>2300</v>
      </c>
      <c r="F2099" s="10">
        <f t="shared" si="324"/>
        <v>-2.1734405564011183E-4</v>
      </c>
      <c r="G2099" s="1">
        <f t="shared" si="329"/>
        <v>-0.49471088280023229</v>
      </c>
      <c r="H2099" s="15">
        <f t="shared" si="325"/>
        <v>1.7470145953118132E-2</v>
      </c>
      <c r="I2099" s="10">
        <f t="shared" si="320"/>
        <v>1.7421602787457413E-3</v>
      </c>
      <c r="J2099" s="15">
        <f t="shared" si="321"/>
        <v>7.3913043478259777E-3</v>
      </c>
      <c r="K2099" s="1">
        <f t="shared" si="322"/>
        <v>-1.7107738176025027E-3</v>
      </c>
      <c r="L2099" s="15">
        <f t="shared" si="323"/>
        <v>9.1020781654284795E-3</v>
      </c>
      <c r="M2099" s="19" t="str">
        <f t="shared" si="327"/>
        <v>Compra</v>
      </c>
      <c r="N2099" s="10">
        <f t="shared" si="328"/>
        <v>7.3913043478259777E-3</v>
      </c>
      <c r="O2099" s="5">
        <f t="shared" si="326"/>
        <v>0.49056477489360717</v>
      </c>
      <c r="P2099" s="5"/>
      <c r="Q2099" s="5"/>
      <c r="R2099" s="5"/>
    </row>
    <row r="2100" spans="1:18" x14ac:dyDescent="0.25">
      <c r="A2100" s="3">
        <v>41585</v>
      </c>
      <c r="B2100" s="1">
        <v>2302</v>
      </c>
      <c r="C2100" s="1">
        <v>2323.5</v>
      </c>
      <c r="D2100" s="1">
        <v>2283</v>
      </c>
      <c r="E2100" s="1">
        <v>2317</v>
      </c>
      <c r="F2100" s="10">
        <f t="shared" si="324"/>
        <v>7.3913043478259777E-3</v>
      </c>
      <c r="G2100" s="1">
        <f t="shared" si="329"/>
        <v>-0.23995149300117335</v>
      </c>
      <c r="H2100" s="15">
        <f t="shared" si="325"/>
        <v>-2.1734405564011183E-4</v>
      </c>
      <c r="I2100" s="10">
        <f t="shared" si="320"/>
        <v>6.5160729800173289E-3</v>
      </c>
      <c r="J2100" s="15">
        <f t="shared" si="321"/>
        <v>3.6685369011653091E-3</v>
      </c>
      <c r="K2100" s="1">
        <f t="shared" si="322"/>
        <v>-2.9619877073134204E-4</v>
      </c>
      <c r="L2100" s="15">
        <f t="shared" si="323"/>
        <v>3.9647356718966508E-3</v>
      </c>
      <c r="M2100" s="19" t="str">
        <f t="shared" si="327"/>
        <v>Venda</v>
      </c>
      <c r="N2100" s="10">
        <f t="shared" si="328"/>
        <v>-3.6685369011653091E-3</v>
      </c>
      <c r="O2100" s="5">
        <f t="shared" si="326"/>
        <v>0.48689623799244186</v>
      </c>
      <c r="P2100" s="5"/>
      <c r="Q2100" s="5"/>
      <c r="R2100" s="5"/>
    </row>
    <row r="2101" spans="1:18" x14ac:dyDescent="0.25">
      <c r="A2101" s="3">
        <v>41586</v>
      </c>
      <c r="B2101" s="1">
        <v>2318</v>
      </c>
      <c r="C2101" s="1">
        <v>2356</v>
      </c>
      <c r="D2101" s="1">
        <v>2306</v>
      </c>
      <c r="E2101" s="1">
        <v>2325.5</v>
      </c>
      <c r="F2101" s="10">
        <f t="shared" si="324"/>
        <v>3.6685369011653091E-3</v>
      </c>
      <c r="G2101" s="1">
        <f t="shared" si="329"/>
        <v>-0.7881903394217703</v>
      </c>
      <c r="H2101" s="15">
        <f t="shared" si="325"/>
        <v>7.3913043478259777E-3</v>
      </c>
      <c r="I2101" s="10">
        <f t="shared" si="320"/>
        <v>3.2355478861088027E-3</v>
      </c>
      <c r="J2101" s="15">
        <f t="shared" si="321"/>
        <v>7.9552784347451944E-3</v>
      </c>
      <c r="K2101" s="1">
        <f t="shared" si="322"/>
        <v>-8.363640186812752E-4</v>
      </c>
      <c r="L2101" s="15">
        <f t="shared" si="323"/>
        <v>8.7916424534264688E-3</v>
      </c>
      <c r="M2101" s="19" t="str">
        <f t="shared" si="327"/>
        <v>Compra</v>
      </c>
      <c r="N2101" s="10">
        <f t="shared" si="328"/>
        <v>7.9552784347451944E-3</v>
      </c>
      <c r="O2101" s="5">
        <f t="shared" si="326"/>
        <v>0.49485151642718705</v>
      </c>
      <c r="P2101" s="5"/>
      <c r="Q2101" s="5"/>
      <c r="R2101" s="5"/>
    </row>
    <row r="2102" spans="1:18" x14ac:dyDescent="0.25">
      <c r="A2102" s="3">
        <v>41589</v>
      </c>
      <c r="B2102" s="1">
        <v>2322</v>
      </c>
      <c r="C2102" s="1">
        <v>2354.5</v>
      </c>
      <c r="D2102" s="1">
        <v>2315</v>
      </c>
      <c r="E2102" s="1">
        <v>2344</v>
      </c>
      <c r="F2102" s="10">
        <f t="shared" si="324"/>
        <v>7.9552784347451944E-3</v>
      </c>
      <c r="G2102" s="1">
        <f t="shared" si="329"/>
        <v>-0.71155828809257926</v>
      </c>
      <c r="H2102" s="15">
        <f t="shared" si="325"/>
        <v>3.6685369011653091E-3</v>
      </c>
      <c r="I2102" s="10">
        <f t="shared" si="320"/>
        <v>9.4745908699396253E-3</v>
      </c>
      <c r="J2102" s="15">
        <f t="shared" si="321"/>
        <v>0</v>
      </c>
      <c r="K2102" s="1">
        <f t="shared" si="322"/>
        <v>-6.6375333014496779E-4</v>
      </c>
      <c r="L2102" s="15">
        <f t="shared" si="323"/>
        <v>6.6375333014496779E-4</v>
      </c>
      <c r="M2102" s="19" t="str">
        <f t="shared" si="327"/>
        <v>Venda</v>
      </c>
      <c r="N2102" s="10">
        <f t="shared" si="328"/>
        <v>0</v>
      </c>
      <c r="O2102" s="5">
        <f t="shared" si="326"/>
        <v>0.49485151642718705</v>
      </c>
      <c r="P2102" s="5"/>
      <c r="Q2102" s="5"/>
      <c r="R2102" s="5"/>
    </row>
    <row r="2103" spans="1:18" x14ac:dyDescent="0.25">
      <c r="A2103" s="3">
        <v>41590</v>
      </c>
      <c r="B2103" s="1">
        <v>2350.5</v>
      </c>
      <c r="C2103" s="1">
        <v>2358.5</v>
      </c>
      <c r="D2103" s="1">
        <v>2333.5</v>
      </c>
      <c r="E2103" s="1">
        <v>2344</v>
      </c>
      <c r="F2103" s="10">
        <f t="shared" si="324"/>
        <v>0</v>
      </c>
      <c r="G2103" s="1">
        <f t="shared" si="329"/>
        <v>-0.49237615190958672</v>
      </c>
      <c r="H2103" s="15">
        <f t="shared" si="325"/>
        <v>7.9552784347451944E-3</v>
      </c>
      <c r="I2103" s="10">
        <f t="shared" si="320"/>
        <v>-2.7653690704105838E-3</v>
      </c>
      <c r="J2103" s="15">
        <f t="shared" si="321"/>
        <v>-6.3993174061438562E-4</v>
      </c>
      <c r="K2103" s="1">
        <f t="shared" si="322"/>
        <v>-7.7134470419888365E-4</v>
      </c>
      <c r="L2103" s="15">
        <f t="shared" si="323"/>
        <v>1.3141296358449802E-4</v>
      </c>
      <c r="M2103" s="19" t="str">
        <f t="shared" si="327"/>
        <v>Compra</v>
      </c>
      <c r="N2103" s="10">
        <f t="shared" si="328"/>
        <v>-6.3993174061438562E-4</v>
      </c>
      <c r="O2103" s="5">
        <f t="shared" si="326"/>
        <v>0.49421158468657267</v>
      </c>
      <c r="P2103" s="5"/>
      <c r="Q2103" s="5"/>
      <c r="R2103" s="5"/>
    </row>
    <row r="2104" spans="1:18" x14ac:dyDescent="0.25">
      <c r="A2104" s="3">
        <v>41591</v>
      </c>
      <c r="B2104" s="1">
        <v>2341.5</v>
      </c>
      <c r="C2104" s="1">
        <v>2347.5</v>
      </c>
      <c r="D2104" s="1">
        <v>2329.5</v>
      </c>
      <c r="E2104" s="1">
        <v>2342.5</v>
      </c>
      <c r="F2104" s="10">
        <f t="shared" si="324"/>
        <v>-6.3993174061438562E-4</v>
      </c>
      <c r="G2104" s="1">
        <f t="shared" si="329"/>
        <v>-0.23685626282901184</v>
      </c>
      <c r="H2104" s="15">
        <f t="shared" si="325"/>
        <v>0</v>
      </c>
      <c r="I2104" s="10">
        <f t="shared" si="320"/>
        <v>4.2707666026053914E-4</v>
      </c>
      <c r="J2104" s="15">
        <f t="shared" si="321"/>
        <v>-8.7513340448238663E-3</v>
      </c>
      <c r="K2104" s="1">
        <f t="shared" si="322"/>
        <v>-1.7237795286387735E-4</v>
      </c>
      <c r="L2104" s="15">
        <f t="shared" si="323"/>
        <v>-8.5789560919599887E-3</v>
      </c>
      <c r="M2104" s="19" t="str">
        <f t="shared" si="327"/>
        <v>Compra</v>
      </c>
      <c r="N2104" s="10">
        <f t="shared" si="328"/>
        <v>-8.7513340448238663E-3</v>
      </c>
      <c r="O2104" s="5">
        <f t="shared" si="326"/>
        <v>0.4854602506417488</v>
      </c>
      <c r="P2104" s="5"/>
      <c r="Q2104" s="5"/>
      <c r="R2104" s="5"/>
    </row>
    <row r="2105" spans="1:18" x14ac:dyDescent="0.25">
      <c r="A2105" s="3">
        <v>41592</v>
      </c>
      <c r="B2105" s="1">
        <v>2344</v>
      </c>
      <c r="C2105" s="1">
        <v>2347.5</v>
      </c>
      <c r="D2105" s="1">
        <v>2322</v>
      </c>
      <c r="E2105" s="1">
        <v>2322</v>
      </c>
      <c r="F2105" s="10">
        <f t="shared" si="324"/>
        <v>-8.7513340448238663E-3</v>
      </c>
      <c r="G2105" s="1">
        <f t="shared" si="329"/>
        <v>0.83564265853916841</v>
      </c>
      <c r="H2105" s="15">
        <f t="shared" si="325"/>
        <v>-6.3993174061438562E-4</v>
      </c>
      <c r="I2105" s="10">
        <f t="shared" si="320"/>
        <v>-9.385665529010212E-3</v>
      </c>
      <c r="J2105" s="15">
        <f t="shared" si="321"/>
        <v>-2.1533161068044815E-2</v>
      </c>
      <c r="K2105" s="1">
        <f t="shared" si="322"/>
        <v>1.779356502889807E-5</v>
      </c>
      <c r="L2105" s="15">
        <f t="shared" si="323"/>
        <v>-2.1550954633073712E-2</v>
      </c>
      <c r="M2105" s="19" t="str">
        <f t="shared" si="327"/>
        <v>Compra</v>
      </c>
      <c r="N2105" s="10">
        <f t="shared" si="328"/>
        <v>-2.1533161068044815E-2</v>
      </c>
      <c r="O2105" s="5">
        <f t="shared" si="326"/>
        <v>0.46392708957370399</v>
      </c>
      <c r="P2105" s="5"/>
      <c r="Q2105" s="5"/>
      <c r="R2105" s="5"/>
    </row>
    <row r="2106" spans="1:18" x14ac:dyDescent="0.25">
      <c r="A2106" s="3">
        <v>41596</v>
      </c>
      <c r="B2106" s="1">
        <v>2312</v>
      </c>
      <c r="C2106" s="1">
        <v>2312</v>
      </c>
      <c r="D2106" s="1">
        <v>2270</v>
      </c>
      <c r="E2106" s="1">
        <v>2272</v>
      </c>
      <c r="F2106" s="10">
        <f t="shared" si="324"/>
        <v>-2.1533161068044815E-2</v>
      </c>
      <c r="G2106" s="1">
        <f t="shared" si="329"/>
        <v>1.5286077879687476</v>
      </c>
      <c r="H2106" s="15">
        <f t="shared" si="325"/>
        <v>-8.7513340448238663E-3</v>
      </c>
      <c r="I2106" s="10">
        <f t="shared" si="320"/>
        <v>-1.730103806228378E-2</v>
      </c>
      <c r="J2106" s="15">
        <f t="shared" si="321"/>
        <v>2.4207746478872583E-3</v>
      </c>
      <c r="K2106" s="1">
        <f t="shared" si="322"/>
        <v>8.5217440293868809E-4</v>
      </c>
      <c r="L2106" s="15">
        <f t="shared" si="323"/>
        <v>1.5686002449485702E-3</v>
      </c>
      <c r="M2106" s="19" t="str">
        <f t="shared" si="327"/>
        <v>Compra</v>
      </c>
      <c r="N2106" s="10">
        <f t="shared" si="328"/>
        <v>2.4207746478872583E-3</v>
      </c>
      <c r="O2106" s="5">
        <f t="shared" si="326"/>
        <v>0.46634786422159125</v>
      </c>
      <c r="P2106" s="5"/>
      <c r="Q2106" s="5"/>
      <c r="R2106" s="5"/>
    </row>
    <row r="2107" spans="1:18" x14ac:dyDescent="0.25">
      <c r="A2107" s="3">
        <v>41597</v>
      </c>
      <c r="B2107" s="1">
        <v>2277.5</v>
      </c>
      <c r="C2107" s="1">
        <v>2286</v>
      </c>
      <c r="D2107" s="1">
        <v>2258</v>
      </c>
      <c r="E2107" s="1">
        <v>2277.5</v>
      </c>
      <c r="F2107" s="10">
        <f t="shared" si="324"/>
        <v>2.4207746478872583E-3</v>
      </c>
      <c r="G2107" s="1">
        <f t="shared" si="329"/>
        <v>2.2021172567515995E-2</v>
      </c>
      <c r="H2107" s="15">
        <f t="shared" si="325"/>
        <v>-2.1533161068044815E-2</v>
      </c>
      <c r="I2107" s="10">
        <f t="shared" si="320"/>
        <v>0</v>
      </c>
      <c r="J2107" s="15">
        <f t="shared" si="321"/>
        <v>1.4270032930845167E-2</v>
      </c>
      <c r="K2107" s="1">
        <f t="shared" si="322"/>
        <v>1.7010437053822311E-3</v>
      </c>
      <c r="L2107" s="15">
        <f t="shared" si="323"/>
        <v>1.2568989225462936E-2</v>
      </c>
      <c r="M2107" s="19" t="str">
        <f t="shared" si="327"/>
        <v>Compra</v>
      </c>
      <c r="N2107" s="10">
        <f t="shared" si="328"/>
        <v>1.4270032930845167E-2</v>
      </c>
      <c r="O2107" s="5">
        <f t="shared" si="326"/>
        <v>0.48061789715243641</v>
      </c>
      <c r="P2107" s="5"/>
      <c r="Q2107" s="5"/>
      <c r="R2107" s="5"/>
    </row>
    <row r="2108" spans="1:18" x14ac:dyDescent="0.25">
      <c r="A2108" s="3">
        <v>41599</v>
      </c>
      <c r="B2108" s="1">
        <v>2299</v>
      </c>
      <c r="C2108" s="1">
        <v>2322</v>
      </c>
      <c r="D2108" s="1">
        <v>2294</v>
      </c>
      <c r="E2108" s="1">
        <v>2310</v>
      </c>
      <c r="F2108" s="10">
        <f t="shared" si="324"/>
        <v>1.4270032930845167E-2</v>
      </c>
      <c r="G2108" s="1">
        <f t="shared" si="329"/>
        <v>0.24820199973491361</v>
      </c>
      <c r="H2108" s="15">
        <f t="shared" si="325"/>
        <v>2.4207746478872583E-3</v>
      </c>
      <c r="I2108" s="10">
        <f t="shared" si="320"/>
        <v>4.7846889952152249E-3</v>
      </c>
      <c r="J2108" s="15">
        <f t="shared" si="321"/>
        <v>-1.103896103896107E-2</v>
      </c>
      <c r="K2108" s="1">
        <f t="shared" si="322"/>
        <v>-5.3060256185658483E-4</v>
      </c>
      <c r="L2108" s="15">
        <f t="shared" si="323"/>
        <v>-1.0508358477104485E-2</v>
      </c>
      <c r="M2108" s="19" t="str">
        <f t="shared" si="327"/>
        <v>Venda</v>
      </c>
      <c r="N2108" s="10">
        <f t="shared" si="328"/>
        <v>1.103896103896107E-2</v>
      </c>
      <c r="O2108" s="5">
        <f t="shared" si="326"/>
        <v>0.49165685819139748</v>
      </c>
      <c r="P2108" s="5"/>
      <c r="Q2108" s="5"/>
      <c r="R2108" s="5"/>
    </row>
    <row r="2109" spans="1:18" x14ac:dyDescent="0.25">
      <c r="A2109" s="3">
        <v>41600</v>
      </c>
      <c r="B2109" s="1">
        <v>2317</v>
      </c>
      <c r="C2109" s="1">
        <v>2321.5</v>
      </c>
      <c r="D2109" s="1">
        <v>2282</v>
      </c>
      <c r="E2109" s="1">
        <v>2284.5</v>
      </c>
      <c r="F2109" s="10">
        <f t="shared" si="324"/>
        <v>-1.103896103896107E-2</v>
      </c>
      <c r="G2109" s="1">
        <f t="shared" si="329"/>
        <v>-7.2130124536639015E-2</v>
      </c>
      <c r="H2109" s="15">
        <f t="shared" si="325"/>
        <v>1.4270032930845167E-2</v>
      </c>
      <c r="I2109" s="10">
        <f t="shared" si="320"/>
        <v>-1.4026758739749678E-2</v>
      </c>
      <c r="J2109" s="15">
        <f t="shared" si="321"/>
        <v>4.5961917268548813E-3</v>
      </c>
      <c r="K2109" s="1">
        <f t="shared" si="322"/>
        <v>-1.0977374755142663E-3</v>
      </c>
      <c r="L2109" s="15">
        <f t="shared" si="323"/>
        <v>5.6939292023691478E-3</v>
      </c>
      <c r="M2109" s="19" t="str">
        <f t="shared" si="327"/>
        <v>Compra</v>
      </c>
      <c r="N2109" s="10">
        <f t="shared" si="328"/>
        <v>4.5961917268548813E-3</v>
      </c>
      <c r="O2109" s="5">
        <f t="shared" si="326"/>
        <v>0.49625304991825236</v>
      </c>
      <c r="P2109" s="5"/>
      <c r="Q2109" s="5"/>
      <c r="R2109" s="5"/>
    </row>
    <row r="2110" spans="1:18" x14ac:dyDescent="0.25">
      <c r="A2110" s="3">
        <v>41603</v>
      </c>
      <c r="B2110" s="1">
        <v>2284.5</v>
      </c>
      <c r="C2110" s="1">
        <v>2300</v>
      </c>
      <c r="D2110" s="1">
        <v>2282.5</v>
      </c>
      <c r="E2110" s="1">
        <v>2295</v>
      </c>
      <c r="F2110" s="10">
        <f t="shared" si="324"/>
        <v>4.5961917268548813E-3</v>
      </c>
      <c r="G2110" s="1">
        <f t="shared" si="329"/>
        <v>-0.12395472069039647</v>
      </c>
      <c r="H2110" s="15">
        <f t="shared" si="325"/>
        <v>-1.103896103896107E-2</v>
      </c>
      <c r="I2110" s="10">
        <f t="shared" si="320"/>
        <v>4.5961917268548813E-3</v>
      </c>
      <c r="J2110" s="15">
        <f t="shared" si="321"/>
        <v>8.7145969498902964E-4</v>
      </c>
      <c r="K2110" s="1">
        <f t="shared" si="322"/>
        <v>6.8665817955010085E-4</v>
      </c>
      <c r="L2110" s="15">
        <f t="shared" si="323"/>
        <v>1.848015154389288E-4</v>
      </c>
      <c r="M2110" s="19" t="str">
        <f t="shared" si="327"/>
        <v>Compra</v>
      </c>
      <c r="N2110" s="10">
        <f t="shared" si="328"/>
        <v>8.7145969498902964E-4</v>
      </c>
      <c r="O2110" s="5">
        <f t="shared" si="326"/>
        <v>0.49712450961324139</v>
      </c>
      <c r="P2110" s="5"/>
      <c r="Q2110" s="5"/>
      <c r="R2110" s="5"/>
    </row>
    <row r="2111" spans="1:18" x14ac:dyDescent="0.25">
      <c r="A2111" s="3">
        <v>41604</v>
      </c>
      <c r="B2111" s="1">
        <v>2296.5</v>
      </c>
      <c r="C2111" s="1">
        <v>2310</v>
      </c>
      <c r="D2111" s="1">
        <v>2292.5</v>
      </c>
      <c r="E2111" s="1">
        <v>2297</v>
      </c>
      <c r="F2111" s="10">
        <f t="shared" si="324"/>
        <v>8.7145969498902964E-4</v>
      </c>
      <c r="G2111" s="1">
        <f t="shared" si="329"/>
        <v>-0.24882706061869125</v>
      </c>
      <c r="H2111" s="15">
        <f t="shared" si="325"/>
        <v>4.5961917268548813E-3</v>
      </c>
      <c r="I2111" s="10">
        <f t="shared" si="320"/>
        <v>2.1772262138042286E-4</v>
      </c>
      <c r="J2111" s="15">
        <f t="shared" si="321"/>
        <v>1.5454941227688312E-2</v>
      </c>
      <c r="K2111" s="1">
        <f t="shared" si="322"/>
        <v>-5.690878426349628E-4</v>
      </c>
      <c r="L2111" s="15">
        <f t="shared" si="323"/>
        <v>1.6024029070323274E-2</v>
      </c>
      <c r="M2111" s="19" t="str">
        <f t="shared" si="327"/>
        <v>Compra</v>
      </c>
      <c r="N2111" s="10">
        <f t="shared" si="328"/>
        <v>1.5454941227688312E-2</v>
      </c>
      <c r="O2111" s="5">
        <f t="shared" si="326"/>
        <v>0.51257945084092971</v>
      </c>
      <c r="P2111" s="5"/>
      <c r="Q2111" s="5"/>
      <c r="R2111" s="5"/>
    </row>
    <row r="2112" spans="1:18" x14ac:dyDescent="0.25">
      <c r="A2112" s="3">
        <v>41605</v>
      </c>
      <c r="B2112" s="1">
        <v>2303</v>
      </c>
      <c r="C2112" s="1">
        <v>2333</v>
      </c>
      <c r="D2112" s="1">
        <v>2295</v>
      </c>
      <c r="E2112" s="1">
        <v>2332.5</v>
      </c>
      <c r="F2112" s="10">
        <f t="shared" si="324"/>
        <v>1.5454941227688312E-2</v>
      </c>
      <c r="G2112" s="1">
        <f t="shared" si="329"/>
        <v>-0.63913294212136962</v>
      </c>
      <c r="H2112" s="15">
        <f t="shared" si="325"/>
        <v>8.7145969498902964E-4</v>
      </c>
      <c r="I2112" s="10">
        <f t="shared" si="320"/>
        <v>1.2809379070777283E-2</v>
      </c>
      <c r="J2112" s="15">
        <f t="shared" si="321"/>
        <v>-5.7877813504823017E-3</v>
      </c>
      <c r="K2112" s="1">
        <f t="shared" si="322"/>
        <v>-5.035965119954155E-4</v>
      </c>
      <c r="L2112" s="15">
        <f t="shared" si="323"/>
        <v>-5.2841848384868866E-3</v>
      </c>
      <c r="M2112" s="19" t="str">
        <f t="shared" si="327"/>
        <v>Venda</v>
      </c>
      <c r="N2112" s="10">
        <f t="shared" si="328"/>
        <v>5.7877813504823017E-3</v>
      </c>
      <c r="O2112" s="5">
        <f t="shared" si="326"/>
        <v>0.51836723219141201</v>
      </c>
      <c r="P2112" s="5"/>
      <c r="Q2112" s="5"/>
      <c r="R2112" s="5"/>
    </row>
    <row r="2113" spans="1:18" x14ac:dyDescent="0.25">
      <c r="A2113" s="3">
        <v>41606</v>
      </c>
      <c r="B2113" s="1">
        <v>2333</v>
      </c>
      <c r="C2113" s="1">
        <v>2345</v>
      </c>
      <c r="D2113" s="1">
        <v>2315.5</v>
      </c>
      <c r="E2113" s="1">
        <v>2319</v>
      </c>
      <c r="F2113" s="10">
        <f t="shared" si="324"/>
        <v>-5.7877813504823017E-3</v>
      </c>
      <c r="G2113" s="1">
        <f t="shared" si="329"/>
        <v>-0.63896096445889639</v>
      </c>
      <c r="H2113" s="15">
        <f t="shared" si="325"/>
        <v>1.5454941227688312E-2</v>
      </c>
      <c r="I2113" s="10">
        <f t="shared" si="320"/>
        <v>-6.0008572653236225E-3</v>
      </c>
      <c r="J2113" s="15">
        <f t="shared" si="321"/>
        <v>1.5092712376024053E-2</v>
      </c>
      <c r="K2113" s="1">
        <f t="shared" si="322"/>
        <v>-1.3391892177191914E-3</v>
      </c>
      <c r="L2113" s="15">
        <f t="shared" si="323"/>
        <v>1.6431901593743244E-2</v>
      </c>
      <c r="M2113" s="19" t="str">
        <f t="shared" si="327"/>
        <v>Compra</v>
      </c>
      <c r="N2113" s="10">
        <f t="shared" si="328"/>
        <v>1.5092712376024053E-2</v>
      </c>
      <c r="O2113" s="5">
        <f t="shared" si="326"/>
        <v>0.53345994456743606</v>
      </c>
      <c r="P2113" s="5"/>
      <c r="Q2113" s="5"/>
      <c r="R2113" s="5"/>
    </row>
    <row r="2114" spans="1:18" x14ac:dyDescent="0.25">
      <c r="A2114" s="3">
        <v>41607</v>
      </c>
      <c r="B2114" s="1">
        <v>2343.5</v>
      </c>
      <c r="C2114" s="1">
        <v>2357.5</v>
      </c>
      <c r="D2114" s="1">
        <v>2327.5</v>
      </c>
      <c r="E2114" s="1">
        <v>2354</v>
      </c>
      <c r="F2114" s="10">
        <f t="shared" si="324"/>
        <v>1.5092712376024053E-2</v>
      </c>
      <c r="G2114" s="1">
        <f t="shared" si="329"/>
        <v>-0.56894702014468446</v>
      </c>
      <c r="H2114" s="15">
        <f t="shared" si="325"/>
        <v>-5.7877813504823017E-3</v>
      </c>
      <c r="I2114" s="10">
        <f t="shared" si="320"/>
        <v>4.4804779176446097E-3</v>
      </c>
      <c r="J2114" s="15">
        <f t="shared" si="321"/>
        <v>7.0093457943924964E-3</v>
      </c>
      <c r="K2114" s="1">
        <f t="shared" si="322"/>
        <v>2.6935249134483639E-4</v>
      </c>
      <c r="L2114" s="15">
        <f t="shared" si="323"/>
        <v>6.7399933030476596E-3</v>
      </c>
      <c r="M2114" s="19" t="str">
        <f t="shared" si="327"/>
        <v>Compra</v>
      </c>
      <c r="N2114" s="10">
        <f t="shared" si="328"/>
        <v>7.0093457943924964E-3</v>
      </c>
      <c r="O2114" s="5">
        <f t="shared" si="326"/>
        <v>0.54046929036182856</v>
      </c>
      <c r="P2114" s="5"/>
      <c r="Q2114" s="5"/>
      <c r="R2114" s="5"/>
    </row>
    <row r="2115" spans="1:18" x14ac:dyDescent="0.25">
      <c r="A2115" s="3">
        <v>41610</v>
      </c>
      <c r="B2115" s="1">
        <v>2362</v>
      </c>
      <c r="C2115" s="1">
        <v>2375</v>
      </c>
      <c r="D2115" s="1">
        <v>2349.5</v>
      </c>
      <c r="E2115" s="1">
        <v>2370.5</v>
      </c>
      <c r="F2115" s="10">
        <f t="shared" si="324"/>
        <v>7.0093457943924964E-3</v>
      </c>
      <c r="G2115" s="1">
        <f t="shared" si="329"/>
        <v>-0.73939892505451787</v>
      </c>
      <c r="H2115" s="15">
        <f t="shared" si="325"/>
        <v>1.5092712376024053E-2</v>
      </c>
      <c r="I2115" s="10">
        <f t="shared" ref="I2115:I2178" si="330">(E2115/B2115)-1</f>
        <v>3.5986452159186832E-3</v>
      </c>
      <c r="J2115" s="15">
        <f t="shared" ref="J2115:J2178" si="331">F2116</f>
        <v>6.1168529846022945E-3</v>
      </c>
      <c r="K2115" s="1">
        <f t="shared" ref="K2115:K2178" si="332">$U$17+G2115*$U$18+H2115*$U$19+I2115*$U$20</f>
        <v>-1.5240761607907287E-3</v>
      </c>
      <c r="L2115" s="15">
        <f t="shared" ref="L2115:L2178" si="333">J2115-K2115</f>
        <v>7.6409291453930234E-3</v>
      </c>
      <c r="M2115" s="19" t="str">
        <f t="shared" si="327"/>
        <v>Compra</v>
      </c>
      <c r="N2115" s="10">
        <f t="shared" si="328"/>
        <v>6.1168529846022945E-3</v>
      </c>
      <c r="O2115" s="5">
        <f t="shared" si="326"/>
        <v>0.54658614334643085</v>
      </c>
      <c r="P2115" s="5"/>
      <c r="Q2115" s="5"/>
      <c r="R2115" s="5"/>
    </row>
    <row r="2116" spans="1:18" x14ac:dyDescent="0.25">
      <c r="A2116" s="3">
        <v>41611</v>
      </c>
      <c r="B2116" s="1">
        <v>2380</v>
      </c>
      <c r="C2116" s="1">
        <v>2395</v>
      </c>
      <c r="D2116" s="1">
        <v>2365.5</v>
      </c>
      <c r="E2116" s="1">
        <v>2385</v>
      </c>
      <c r="F2116" s="10">
        <f t="shared" ref="F2116:F2179" si="334">E2116/E2115-1</f>
        <v>6.1168529846022945E-3</v>
      </c>
      <c r="G2116" s="1">
        <f t="shared" si="329"/>
        <v>-0.77754588384727674</v>
      </c>
      <c r="H2116" s="15">
        <f t="shared" ref="H2116:H2179" si="335">F2115</f>
        <v>7.0093457943924964E-3</v>
      </c>
      <c r="I2116" s="10">
        <f t="shared" si="330"/>
        <v>2.1008403361344463E-3</v>
      </c>
      <c r="J2116" s="15">
        <f t="shared" si="331"/>
        <v>7.756813417190811E-3</v>
      </c>
      <c r="K2116" s="1">
        <f t="shared" si="332"/>
        <v>-7.7718089059661852E-4</v>
      </c>
      <c r="L2116" s="15">
        <f t="shared" si="333"/>
        <v>8.5339943077874288E-3</v>
      </c>
      <c r="M2116" s="19" t="str">
        <f t="shared" si="327"/>
        <v>Venda</v>
      </c>
      <c r="N2116" s="10">
        <f t="shared" si="328"/>
        <v>-7.756813417190811E-3</v>
      </c>
      <c r="O2116" s="5">
        <f t="shared" ref="O2116:O2179" si="336">N2116+O2115</f>
        <v>0.53882932992924004</v>
      </c>
      <c r="P2116" s="5"/>
      <c r="Q2116" s="5"/>
      <c r="R2116" s="5"/>
    </row>
    <row r="2117" spans="1:18" x14ac:dyDescent="0.25">
      <c r="A2117" s="3">
        <v>41612</v>
      </c>
      <c r="B2117" s="1">
        <v>2390</v>
      </c>
      <c r="C2117" s="1">
        <v>2406.5</v>
      </c>
      <c r="D2117" s="1">
        <v>2377.5</v>
      </c>
      <c r="E2117" s="1">
        <v>2403.5</v>
      </c>
      <c r="F2117" s="10">
        <f t="shared" si="334"/>
        <v>7.756813417190811E-3</v>
      </c>
      <c r="G2117" s="1">
        <f t="shared" si="329"/>
        <v>-0.69899043634141922</v>
      </c>
      <c r="H2117" s="15">
        <f t="shared" si="335"/>
        <v>6.1168529846022945E-3</v>
      </c>
      <c r="I2117" s="10">
        <f t="shared" si="330"/>
        <v>5.6485355648534519E-3</v>
      </c>
      <c r="J2117" s="15">
        <f t="shared" si="331"/>
        <v>-1.4562096941959646E-2</v>
      </c>
      <c r="K2117" s="1">
        <f t="shared" si="332"/>
        <v>-7.8945722792408317E-4</v>
      </c>
      <c r="L2117" s="15">
        <f t="shared" si="333"/>
        <v>-1.3772639714035563E-2</v>
      </c>
      <c r="M2117" s="19" t="str">
        <f t="shared" ref="M2117:M2180" si="337">IF(AND(L2116&gt;L2115,K2117&lt;0),"Venda","Compra")</f>
        <v>Venda</v>
      </c>
      <c r="N2117" s="10">
        <f t="shared" ref="N2117:N2180" si="338">IF(AND(L2116&gt;L2115,K2117&lt;0),-J2117,J2117)</f>
        <v>1.4562096941959646E-2</v>
      </c>
      <c r="O2117" s="5">
        <f t="shared" si="336"/>
        <v>0.55339142687119969</v>
      </c>
      <c r="P2117" s="5"/>
      <c r="Q2117" s="5"/>
      <c r="R2117" s="5"/>
    </row>
    <row r="2118" spans="1:18" x14ac:dyDescent="0.25">
      <c r="A2118" s="3">
        <v>41613</v>
      </c>
      <c r="B2118" s="1">
        <v>2406</v>
      </c>
      <c r="C2118" s="1">
        <v>2410</v>
      </c>
      <c r="D2118" s="1">
        <v>2367</v>
      </c>
      <c r="E2118" s="1">
        <v>2368.5</v>
      </c>
      <c r="F2118" s="10">
        <f t="shared" si="334"/>
        <v>-1.4562096941959646E-2</v>
      </c>
      <c r="G2118" s="1">
        <f t="shared" si="329"/>
        <v>-0.59131046595546444</v>
      </c>
      <c r="H2118" s="15">
        <f t="shared" si="335"/>
        <v>7.756813417190811E-3</v>
      </c>
      <c r="I2118" s="10">
        <f t="shared" si="330"/>
        <v>-1.558603491271815E-2</v>
      </c>
      <c r="J2118" s="15">
        <f t="shared" si="331"/>
        <v>-1.0555203715431727E-2</v>
      </c>
      <c r="K2118" s="1">
        <f t="shared" si="332"/>
        <v>-4.4365250062283496E-4</v>
      </c>
      <c r="L2118" s="15">
        <f t="shared" si="333"/>
        <v>-1.0111551214808893E-2</v>
      </c>
      <c r="M2118" s="19" t="str">
        <f t="shared" si="337"/>
        <v>Compra</v>
      </c>
      <c r="N2118" s="10">
        <f t="shared" si="338"/>
        <v>-1.0555203715431727E-2</v>
      </c>
      <c r="O2118" s="5">
        <f t="shared" si="336"/>
        <v>0.54283622315576796</v>
      </c>
      <c r="P2118" s="5"/>
      <c r="Q2118" s="5"/>
      <c r="R2118" s="5"/>
    </row>
    <row r="2119" spans="1:18" x14ac:dyDescent="0.25">
      <c r="A2119" s="3">
        <v>41614</v>
      </c>
      <c r="B2119" s="1">
        <v>2371</v>
      </c>
      <c r="C2119" s="1">
        <v>2388</v>
      </c>
      <c r="D2119" s="1">
        <v>2336.5</v>
      </c>
      <c r="E2119" s="1">
        <v>2343.5</v>
      </c>
      <c r="F2119" s="10">
        <f t="shared" si="334"/>
        <v>-1.0555203715431727E-2</v>
      </c>
      <c r="G2119" s="1">
        <f t="shared" si="329"/>
        <v>0.51530103703928465</v>
      </c>
      <c r="H2119" s="15">
        <f t="shared" si="335"/>
        <v>-1.4562096941959646E-2</v>
      </c>
      <c r="I2119" s="10">
        <f t="shared" si="330"/>
        <v>-1.1598481653310788E-2</v>
      </c>
      <c r="J2119" s="15">
        <f t="shared" si="331"/>
        <v>-7.0407510134414819E-3</v>
      </c>
      <c r="K2119" s="1">
        <f t="shared" si="332"/>
        <v>1.3184940345323079E-3</v>
      </c>
      <c r="L2119" s="15">
        <f t="shared" si="333"/>
        <v>-8.3592450479737894E-3</v>
      </c>
      <c r="M2119" s="19" t="str">
        <f t="shared" si="337"/>
        <v>Compra</v>
      </c>
      <c r="N2119" s="10">
        <f t="shared" si="338"/>
        <v>-7.0407510134414819E-3</v>
      </c>
      <c r="O2119" s="5">
        <f t="shared" si="336"/>
        <v>0.53579547214232648</v>
      </c>
      <c r="P2119" s="5"/>
      <c r="Q2119" s="5"/>
      <c r="R2119" s="5"/>
    </row>
    <row r="2120" spans="1:18" x14ac:dyDescent="0.25">
      <c r="A2120" s="3">
        <v>41617</v>
      </c>
      <c r="B2120" s="1">
        <v>2341.5</v>
      </c>
      <c r="C2120" s="1">
        <v>2343</v>
      </c>
      <c r="D2120" s="1">
        <v>2327</v>
      </c>
      <c r="E2120" s="1">
        <v>2327</v>
      </c>
      <c r="F2120" s="10">
        <f t="shared" si="334"/>
        <v>-7.0407510134414819E-3</v>
      </c>
      <c r="G2120" s="1">
        <f t="shared" ref="G2120:G2183" si="339">SLOPE(F2116:F2120,F2115:F2119)</f>
        <v>0.40700111738035616</v>
      </c>
      <c r="H2120" s="15">
        <f t="shared" si="335"/>
        <v>-1.0555203715431727E-2</v>
      </c>
      <c r="I2120" s="10">
        <f t="shared" si="330"/>
        <v>-6.1926115737774845E-3</v>
      </c>
      <c r="J2120" s="15">
        <f t="shared" si="331"/>
        <v>-4.2973785990545466E-3</v>
      </c>
      <c r="K2120" s="1">
        <f t="shared" si="332"/>
        <v>8.5008677550022557E-4</v>
      </c>
      <c r="L2120" s="15">
        <f t="shared" si="333"/>
        <v>-5.1474653745547721E-3</v>
      </c>
      <c r="M2120" s="19" t="str">
        <f t="shared" si="337"/>
        <v>Compra</v>
      </c>
      <c r="N2120" s="10">
        <f t="shared" si="338"/>
        <v>-4.2973785990545466E-3</v>
      </c>
      <c r="O2120" s="5">
        <f t="shared" si="336"/>
        <v>0.53149809354327193</v>
      </c>
      <c r="P2120" s="5"/>
      <c r="Q2120" s="5"/>
      <c r="R2120" s="5"/>
    </row>
    <row r="2121" spans="1:18" x14ac:dyDescent="0.25">
      <c r="A2121" s="3">
        <v>41618</v>
      </c>
      <c r="B2121" s="1">
        <v>2328.5</v>
      </c>
      <c r="C2121" s="1">
        <v>2329</v>
      </c>
      <c r="D2121" s="1">
        <v>2316</v>
      </c>
      <c r="E2121" s="1">
        <v>2317</v>
      </c>
      <c r="F2121" s="10">
        <f t="shared" si="334"/>
        <v>-4.2973785990545466E-3</v>
      </c>
      <c r="G2121" s="1">
        <f t="shared" si="339"/>
        <v>0.21751499735372723</v>
      </c>
      <c r="H2121" s="15">
        <f t="shared" si="335"/>
        <v>-7.0407510134414819E-3</v>
      </c>
      <c r="I2121" s="10">
        <f t="shared" si="330"/>
        <v>-4.9388018037362924E-3</v>
      </c>
      <c r="J2121" s="15">
        <f t="shared" si="331"/>
        <v>1.5321536469572683E-2</v>
      </c>
      <c r="K2121" s="1">
        <f t="shared" si="332"/>
        <v>5.2974563057010533E-4</v>
      </c>
      <c r="L2121" s="15">
        <f t="shared" si="333"/>
        <v>1.4791790839002578E-2</v>
      </c>
      <c r="M2121" s="19" t="str">
        <f t="shared" si="337"/>
        <v>Compra</v>
      </c>
      <c r="N2121" s="10">
        <f t="shared" si="338"/>
        <v>1.5321536469572683E-2</v>
      </c>
      <c r="O2121" s="5">
        <f t="shared" si="336"/>
        <v>0.54681963001284462</v>
      </c>
      <c r="P2121" s="5"/>
      <c r="Q2121" s="5"/>
      <c r="R2121" s="5"/>
    </row>
    <row r="2122" spans="1:18" x14ac:dyDescent="0.25">
      <c r="A2122" s="3">
        <v>41619</v>
      </c>
      <c r="B2122" s="1">
        <v>2324</v>
      </c>
      <c r="C2122" s="1">
        <v>2354.5</v>
      </c>
      <c r="D2122" s="1">
        <v>2319.5</v>
      </c>
      <c r="E2122" s="1">
        <v>2352.5</v>
      </c>
      <c r="F2122" s="10">
        <f t="shared" si="334"/>
        <v>1.5321536469572683E-2</v>
      </c>
      <c r="G2122" s="1">
        <f t="shared" si="339"/>
        <v>-0.1457431405523533</v>
      </c>
      <c r="H2122" s="15">
        <f t="shared" si="335"/>
        <v>-4.2973785990545466E-3</v>
      </c>
      <c r="I2122" s="10">
        <f t="shared" si="330"/>
        <v>1.226333907056798E-2</v>
      </c>
      <c r="J2122" s="15">
        <f t="shared" si="331"/>
        <v>-2.9755579171094615E-3</v>
      </c>
      <c r="K2122" s="1">
        <f t="shared" si="332"/>
        <v>-8.2306894437765072E-5</v>
      </c>
      <c r="L2122" s="15">
        <f t="shared" si="333"/>
        <v>-2.8932510226716964E-3</v>
      </c>
      <c r="M2122" s="19" t="str">
        <f t="shared" si="337"/>
        <v>Venda</v>
      </c>
      <c r="N2122" s="10">
        <f t="shared" si="338"/>
        <v>2.9755579171094615E-3</v>
      </c>
      <c r="O2122" s="5">
        <f t="shared" si="336"/>
        <v>0.54979518792995408</v>
      </c>
      <c r="P2122" s="5"/>
      <c r="Q2122" s="5"/>
      <c r="R2122" s="5"/>
    </row>
    <row r="2123" spans="1:18" x14ac:dyDescent="0.25">
      <c r="A2123" s="3">
        <v>41620</v>
      </c>
      <c r="B2123" s="1">
        <v>2350</v>
      </c>
      <c r="C2123" s="1">
        <v>2361</v>
      </c>
      <c r="D2123" s="1">
        <v>2335.5</v>
      </c>
      <c r="E2123" s="1">
        <v>2345.5</v>
      </c>
      <c r="F2123" s="10">
        <f t="shared" si="334"/>
        <v>-2.9755579171094615E-3</v>
      </c>
      <c r="G2123" s="1">
        <f t="shared" si="339"/>
        <v>0.19833599962114862</v>
      </c>
      <c r="H2123" s="15">
        <f t="shared" si="335"/>
        <v>1.5321536469572683E-2</v>
      </c>
      <c r="I2123" s="10">
        <f t="shared" si="330"/>
        <v>-1.9148936170212405E-3</v>
      </c>
      <c r="J2123" s="15">
        <f t="shared" si="331"/>
        <v>-2.9844382860797491E-3</v>
      </c>
      <c r="K2123" s="1">
        <f t="shared" si="332"/>
        <v>-1.4989552016633602E-3</v>
      </c>
      <c r="L2123" s="15">
        <f t="shared" si="333"/>
        <v>-1.4854830844163889E-3</v>
      </c>
      <c r="M2123" s="19" t="str">
        <f t="shared" si="337"/>
        <v>Compra</v>
      </c>
      <c r="N2123" s="10">
        <f t="shared" si="338"/>
        <v>-2.9844382860797491E-3</v>
      </c>
      <c r="O2123" s="5">
        <f t="shared" si="336"/>
        <v>0.54681074964387433</v>
      </c>
      <c r="P2123" s="5"/>
      <c r="Q2123" s="5"/>
      <c r="R2123" s="5"/>
    </row>
    <row r="2124" spans="1:18" x14ac:dyDescent="0.25">
      <c r="A2124" s="3">
        <v>41621</v>
      </c>
      <c r="B2124" s="1">
        <v>2347</v>
      </c>
      <c r="C2124" s="1">
        <v>2350</v>
      </c>
      <c r="D2124" s="1">
        <v>2337</v>
      </c>
      <c r="E2124" s="1">
        <v>2338.5</v>
      </c>
      <c r="F2124" s="10">
        <f t="shared" si="334"/>
        <v>-2.9844382860797491E-3</v>
      </c>
      <c r="G2124" s="1">
        <f t="shared" si="339"/>
        <v>-4.3305109732756945E-3</v>
      </c>
      <c r="H2124" s="15">
        <f t="shared" si="335"/>
        <v>-2.9755579171094615E-3</v>
      </c>
      <c r="I2124" s="10">
        <f t="shared" si="330"/>
        <v>-3.6216446527481683E-3</v>
      </c>
      <c r="J2124" s="15">
        <f t="shared" si="331"/>
        <v>-1.7104981825957211E-3</v>
      </c>
      <c r="K2124" s="1">
        <f t="shared" si="332"/>
        <v>1.6257449253399622E-4</v>
      </c>
      <c r="L2124" s="15">
        <f t="shared" si="333"/>
        <v>-1.8730726751297173E-3</v>
      </c>
      <c r="M2124" s="19" t="str">
        <f t="shared" si="337"/>
        <v>Compra</v>
      </c>
      <c r="N2124" s="10">
        <f t="shared" si="338"/>
        <v>-1.7104981825957211E-3</v>
      </c>
      <c r="O2124" s="5">
        <f t="shared" si="336"/>
        <v>0.54510025146127861</v>
      </c>
      <c r="P2124" s="5"/>
      <c r="Q2124" s="5"/>
      <c r="R2124" s="5"/>
    </row>
    <row r="2125" spans="1:18" x14ac:dyDescent="0.25">
      <c r="A2125" s="3">
        <v>41624</v>
      </c>
      <c r="B2125" s="1">
        <v>2341.5</v>
      </c>
      <c r="C2125" s="1">
        <v>2343.5</v>
      </c>
      <c r="D2125" s="1">
        <v>2318</v>
      </c>
      <c r="E2125" s="1">
        <v>2334.5</v>
      </c>
      <c r="F2125" s="10">
        <f t="shared" si="334"/>
        <v>-1.7104981825957211E-3</v>
      </c>
      <c r="G2125" s="1">
        <f t="shared" si="339"/>
        <v>-0.20597641750195125</v>
      </c>
      <c r="H2125" s="15">
        <f t="shared" si="335"/>
        <v>-2.9844382860797491E-3</v>
      </c>
      <c r="I2125" s="10">
        <f t="shared" si="330"/>
        <v>-2.989536621823663E-3</v>
      </c>
      <c r="J2125" s="15">
        <f t="shared" si="331"/>
        <v>-3.426857999571653E-3</v>
      </c>
      <c r="K2125" s="1">
        <f t="shared" si="332"/>
        <v>1.666512546195278E-4</v>
      </c>
      <c r="L2125" s="15">
        <f t="shared" si="333"/>
        <v>-3.5935092541911811E-3</v>
      </c>
      <c r="M2125" s="19" t="str">
        <f t="shared" si="337"/>
        <v>Compra</v>
      </c>
      <c r="N2125" s="10">
        <f t="shared" si="338"/>
        <v>-3.426857999571653E-3</v>
      </c>
      <c r="O2125" s="5">
        <f t="shared" si="336"/>
        <v>0.54167339346170695</v>
      </c>
      <c r="P2125" s="5"/>
      <c r="Q2125" s="5"/>
      <c r="R2125" s="5"/>
    </row>
    <row r="2126" spans="1:18" x14ac:dyDescent="0.25">
      <c r="A2126" s="3">
        <v>41625</v>
      </c>
      <c r="B2126" s="1">
        <v>2341</v>
      </c>
      <c r="C2126" s="1">
        <v>2341</v>
      </c>
      <c r="D2126" s="1">
        <v>2322</v>
      </c>
      <c r="E2126" s="1">
        <v>2326.5</v>
      </c>
      <c r="F2126" s="10">
        <f t="shared" si="334"/>
        <v>-3.426857999571653E-3</v>
      </c>
      <c r="G2126" s="1">
        <f t="shared" si="339"/>
        <v>-0.3475705423727049</v>
      </c>
      <c r="H2126" s="15">
        <f t="shared" si="335"/>
        <v>-1.7104981825957211E-3</v>
      </c>
      <c r="I2126" s="10">
        <f t="shared" si="330"/>
        <v>-6.1939342161470012E-3</v>
      </c>
      <c r="J2126" s="15">
        <f t="shared" si="331"/>
        <v>5.3728777133033034E-3</v>
      </c>
      <c r="K2126" s="1">
        <f t="shared" si="332"/>
        <v>1.4311226208365855E-4</v>
      </c>
      <c r="L2126" s="15">
        <f t="shared" si="333"/>
        <v>5.2297654512196449E-3</v>
      </c>
      <c r="M2126" s="19" t="str">
        <f t="shared" si="337"/>
        <v>Compra</v>
      </c>
      <c r="N2126" s="10">
        <f t="shared" si="338"/>
        <v>5.3728777133033034E-3</v>
      </c>
      <c r="O2126" s="5">
        <f t="shared" si="336"/>
        <v>0.54704627117501026</v>
      </c>
      <c r="P2126" s="5"/>
      <c r="Q2126" s="5"/>
      <c r="R2126" s="5"/>
    </row>
    <row r="2127" spans="1:18" x14ac:dyDescent="0.25">
      <c r="A2127" s="3">
        <v>41626</v>
      </c>
      <c r="B2127" s="1">
        <v>2328</v>
      </c>
      <c r="C2127" s="1">
        <v>2369</v>
      </c>
      <c r="D2127" s="1">
        <v>2322</v>
      </c>
      <c r="E2127" s="1">
        <v>2339</v>
      </c>
      <c r="F2127" s="10">
        <f t="shared" si="334"/>
        <v>5.3728777133033034E-3</v>
      </c>
      <c r="G2127" s="1">
        <f t="shared" si="339"/>
        <v>-0.14915585759598854</v>
      </c>
      <c r="H2127" s="15">
        <f t="shared" si="335"/>
        <v>-3.426857999571653E-3</v>
      </c>
      <c r="I2127" s="10">
        <f t="shared" si="330"/>
        <v>4.7250859106529042E-3</v>
      </c>
      <c r="J2127" s="15">
        <f t="shared" si="331"/>
        <v>9.6194955109021318E-3</v>
      </c>
      <c r="K2127" s="1">
        <f t="shared" si="332"/>
        <v>1.8939674469048364E-5</v>
      </c>
      <c r="L2127" s="15">
        <f t="shared" si="333"/>
        <v>9.6005558364330827E-3</v>
      </c>
      <c r="M2127" s="19" t="str">
        <f t="shared" si="337"/>
        <v>Compra</v>
      </c>
      <c r="N2127" s="10">
        <f t="shared" si="338"/>
        <v>9.6194955109021318E-3</v>
      </c>
      <c r="O2127" s="5">
        <f t="shared" si="336"/>
        <v>0.55666576668591239</v>
      </c>
      <c r="P2127" s="5"/>
      <c r="Q2127" s="5"/>
      <c r="R2127" s="5"/>
    </row>
    <row r="2128" spans="1:18" x14ac:dyDescent="0.25">
      <c r="A2128" s="3">
        <v>41627</v>
      </c>
      <c r="B2128" s="1">
        <v>2355</v>
      </c>
      <c r="C2128" s="1">
        <v>2367</v>
      </c>
      <c r="D2128" s="1">
        <v>2348</v>
      </c>
      <c r="E2128" s="1">
        <v>2361.5</v>
      </c>
      <c r="F2128" s="10">
        <f t="shared" si="334"/>
        <v>9.6194955109021318E-3</v>
      </c>
      <c r="G2128" s="1">
        <f t="shared" si="339"/>
        <v>1.1140106666112166</v>
      </c>
      <c r="H2128" s="15">
        <f t="shared" si="335"/>
        <v>5.3728777133033034E-3</v>
      </c>
      <c r="I2128" s="10">
        <f t="shared" si="330"/>
        <v>2.7600849256901316E-3</v>
      </c>
      <c r="J2128" s="15">
        <f t="shared" si="331"/>
        <v>1.1433410967605306E-2</v>
      </c>
      <c r="K2128" s="1">
        <f t="shared" si="332"/>
        <v>-8.1963240026849309E-4</v>
      </c>
      <c r="L2128" s="15">
        <f t="shared" si="333"/>
        <v>1.2253043367873799E-2</v>
      </c>
      <c r="M2128" s="19" t="str">
        <f t="shared" si="337"/>
        <v>Venda</v>
      </c>
      <c r="N2128" s="10">
        <f t="shared" si="338"/>
        <v>-1.1433410967605306E-2</v>
      </c>
      <c r="O2128" s="5">
        <f t="shared" si="336"/>
        <v>0.54523235571830708</v>
      </c>
      <c r="P2128" s="5"/>
      <c r="Q2128" s="5"/>
      <c r="R2128" s="5"/>
    </row>
    <row r="2129" spans="1:18" x14ac:dyDescent="0.25">
      <c r="A2129" s="3">
        <v>41628</v>
      </c>
      <c r="B2129" s="1">
        <v>2367</v>
      </c>
      <c r="C2129" s="1">
        <v>2394</v>
      </c>
      <c r="D2129" s="1">
        <v>2367</v>
      </c>
      <c r="E2129" s="1">
        <v>2388.5</v>
      </c>
      <c r="F2129" s="10">
        <f t="shared" si="334"/>
        <v>1.1433410967605306E-2</v>
      </c>
      <c r="G2129" s="1">
        <f t="shared" si="339"/>
        <v>0.92202978083698706</v>
      </c>
      <c r="H2129" s="15">
        <f t="shared" si="335"/>
        <v>9.6194955109021318E-3</v>
      </c>
      <c r="I2129" s="10">
        <f t="shared" si="330"/>
        <v>9.0832277144063944E-3</v>
      </c>
      <c r="J2129" s="15">
        <f t="shared" si="331"/>
        <v>-1.0885492987230516E-2</v>
      </c>
      <c r="K2129" s="1">
        <f t="shared" si="332"/>
        <v>-1.3230719036928628E-3</v>
      </c>
      <c r="L2129" s="15">
        <f t="shared" si="333"/>
        <v>-9.562421083537654E-3</v>
      </c>
      <c r="M2129" s="19" t="str">
        <f t="shared" si="337"/>
        <v>Venda</v>
      </c>
      <c r="N2129" s="10">
        <f t="shared" si="338"/>
        <v>1.0885492987230516E-2</v>
      </c>
      <c r="O2129" s="5">
        <f t="shared" si="336"/>
        <v>0.5561178487055376</v>
      </c>
      <c r="P2129" s="5"/>
      <c r="Q2129" s="5"/>
      <c r="R2129" s="5"/>
    </row>
    <row r="2130" spans="1:18" x14ac:dyDescent="0.25">
      <c r="A2130" s="3">
        <v>41631</v>
      </c>
      <c r="B2130" s="1">
        <v>2380.5</v>
      </c>
      <c r="C2130" s="1">
        <v>2385</v>
      </c>
      <c r="D2130" s="1">
        <v>2361</v>
      </c>
      <c r="E2130" s="1">
        <v>2362.5</v>
      </c>
      <c r="F2130" s="10">
        <f t="shared" si="334"/>
        <v>-1.0885492987230516E-2</v>
      </c>
      <c r="G2130" s="1">
        <f t="shared" si="339"/>
        <v>-0.15279681279926532</v>
      </c>
      <c r="H2130" s="15">
        <f t="shared" si="335"/>
        <v>1.1433410967605306E-2</v>
      </c>
      <c r="I2130" s="10">
        <f t="shared" si="330"/>
        <v>-7.5614366729678251E-3</v>
      </c>
      <c r="J2130" s="15">
        <f t="shared" si="331"/>
        <v>-2.7513227513227267E-3</v>
      </c>
      <c r="K2130" s="1">
        <f t="shared" si="332"/>
        <v>-9.939235978429781E-4</v>
      </c>
      <c r="L2130" s="15">
        <f t="shared" si="333"/>
        <v>-1.7573991534797486E-3</v>
      </c>
      <c r="M2130" s="19" t="str">
        <f t="shared" si="337"/>
        <v>Compra</v>
      </c>
      <c r="N2130" s="10">
        <f t="shared" si="338"/>
        <v>-2.7513227513227267E-3</v>
      </c>
      <c r="O2130" s="5">
        <f t="shared" si="336"/>
        <v>0.55336652595421487</v>
      </c>
      <c r="P2130" s="5"/>
      <c r="Q2130" s="5"/>
      <c r="R2130" s="5"/>
    </row>
    <row r="2131" spans="1:18" x14ac:dyDescent="0.25">
      <c r="A2131" s="3">
        <v>41634</v>
      </c>
      <c r="B2131" s="1">
        <v>2365</v>
      </c>
      <c r="C2131" s="1">
        <v>2368</v>
      </c>
      <c r="D2131" s="1">
        <v>2348.5</v>
      </c>
      <c r="E2131" s="1">
        <v>2356</v>
      </c>
      <c r="F2131" s="10">
        <f t="shared" si="334"/>
        <v>-2.7513227513227267E-3</v>
      </c>
      <c r="G2131" s="1">
        <f t="shared" si="339"/>
        <v>5.0319173797762067E-2</v>
      </c>
      <c r="H2131" s="15">
        <f t="shared" si="335"/>
        <v>-1.0885492987230516E-2</v>
      </c>
      <c r="I2131" s="10">
        <f t="shared" si="330"/>
        <v>-3.8054968287526414E-3</v>
      </c>
      <c r="J2131" s="15">
        <f t="shared" si="331"/>
        <v>-7.2156196943973239E-3</v>
      </c>
      <c r="K2131" s="1">
        <f t="shared" si="332"/>
        <v>8.5502855162083373E-4</v>
      </c>
      <c r="L2131" s="15">
        <f t="shared" si="333"/>
        <v>-8.0706482460181569E-3</v>
      </c>
      <c r="M2131" s="19" t="str">
        <f t="shared" si="337"/>
        <v>Compra</v>
      </c>
      <c r="N2131" s="10">
        <f t="shared" si="338"/>
        <v>-7.2156196943973239E-3</v>
      </c>
      <c r="O2131" s="5">
        <f t="shared" si="336"/>
        <v>0.54615090625981755</v>
      </c>
      <c r="P2131" s="5"/>
      <c r="Q2131" s="5"/>
      <c r="R2131" s="5"/>
    </row>
    <row r="2132" spans="1:18" x14ac:dyDescent="0.25">
      <c r="A2132" s="3">
        <v>41635</v>
      </c>
      <c r="B2132" s="1">
        <v>2356</v>
      </c>
      <c r="C2132" s="1">
        <v>2360</v>
      </c>
      <c r="D2132" s="1">
        <v>2337.5</v>
      </c>
      <c r="E2132" s="1">
        <v>2339</v>
      </c>
      <c r="F2132" s="10">
        <f t="shared" si="334"/>
        <v>-7.2156196943973239E-3</v>
      </c>
      <c r="G2132" s="1">
        <f t="shared" si="339"/>
        <v>0.25037497796719338</v>
      </c>
      <c r="H2132" s="15">
        <f t="shared" si="335"/>
        <v>-2.7513227513227267E-3</v>
      </c>
      <c r="I2132" s="10">
        <f t="shared" si="330"/>
        <v>-7.2156196943973239E-3</v>
      </c>
      <c r="J2132" s="15">
        <f t="shared" si="331"/>
        <v>1.7956391620350676E-2</v>
      </c>
      <c r="K2132" s="1">
        <f t="shared" si="332"/>
        <v>2.0447953094644667E-4</v>
      </c>
      <c r="L2132" s="15">
        <f t="shared" si="333"/>
        <v>1.7751912089404229E-2</v>
      </c>
      <c r="M2132" s="19" t="str">
        <f t="shared" si="337"/>
        <v>Compra</v>
      </c>
      <c r="N2132" s="10">
        <f t="shared" si="338"/>
        <v>1.7956391620350676E-2</v>
      </c>
      <c r="O2132" s="5">
        <f t="shared" si="336"/>
        <v>0.56410729788016822</v>
      </c>
      <c r="P2132" s="5"/>
      <c r="Q2132" s="5"/>
      <c r="R2132" s="5"/>
    </row>
    <row r="2133" spans="1:18" x14ac:dyDescent="0.25">
      <c r="A2133" s="3">
        <v>41638</v>
      </c>
      <c r="B2133" s="1">
        <v>2354</v>
      </c>
      <c r="C2133" s="1">
        <v>2385</v>
      </c>
      <c r="D2133" s="1">
        <v>2340</v>
      </c>
      <c r="E2133" s="1">
        <v>2381</v>
      </c>
      <c r="F2133" s="10">
        <f t="shared" si="334"/>
        <v>1.7956391620350676E-2</v>
      </c>
      <c r="G2133" s="1">
        <f t="shared" si="339"/>
        <v>-0.23564159852606717</v>
      </c>
      <c r="H2133" s="15">
        <f t="shared" si="335"/>
        <v>-7.2156196943973239E-3</v>
      </c>
      <c r="I2133" s="10">
        <f t="shared" si="330"/>
        <v>1.1469838572642388E-2</v>
      </c>
      <c r="J2133" s="15">
        <f t="shared" si="331"/>
        <v>1.0079798404031948E-2</v>
      </c>
      <c r="K2133" s="1">
        <f t="shared" si="332"/>
        <v>2.0013323943576003E-4</v>
      </c>
      <c r="L2133" s="15">
        <f t="shared" si="333"/>
        <v>9.8796651645961884E-3</v>
      </c>
      <c r="M2133" s="19" t="str">
        <f t="shared" si="337"/>
        <v>Compra</v>
      </c>
      <c r="N2133" s="10">
        <f t="shared" si="338"/>
        <v>1.0079798404031948E-2</v>
      </c>
      <c r="O2133" s="5">
        <f t="shared" si="336"/>
        <v>0.57418709628420017</v>
      </c>
      <c r="P2133" s="5"/>
      <c r="Q2133" s="5"/>
      <c r="R2133" s="5"/>
    </row>
    <row r="2134" spans="1:18" x14ac:dyDescent="0.25">
      <c r="A2134" s="3">
        <v>41641</v>
      </c>
      <c r="B2134" s="1">
        <v>2396</v>
      </c>
      <c r="C2134" s="1">
        <v>2427.5</v>
      </c>
      <c r="D2134" s="1">
        <v>2392.5</v>
      </c>
      <c r="E2134" s="1">
        <v>2405</v>
      </c>
      <c r="F2134" s="10">
        <f t="shared" si="334"/>
        <v>1.0079798404031948E-2</v>
      </c>
      <c r="G2134" s="1">
        <f t="shared" si="339"/>
        <v>-5.755098987347175E-2</v>
      </c>
      <c r="H2134" s="15">
        <f t="shared" si="335"/>
        <v>1.7956391620350676E-2</v>
      </c>
      <c r="I2134" s="10">
        <f t="shared" si="330"/>
        <v>3.7562604340568573E-3</v>
      </c>
      <c r="J2134" s="15">
        <f t="shared" si="331"/>
        <v>-2.0790020790020236E-3</v>
      </c>
      <c r="K2134" s="1">
        <f t="shared" si="332"/>
        <v>-1.8400930734543458E-3</v>
      </c>
      <c r="L2134" s="15">
        <f t="shared" si="333"/>
        <v>-2.3890900554767781E-4</v>
      </c>
      <c r="M2134" s="19" t="str">
        <f t="shared" si="337"/>
        <v>Compra</v>
      </c>
      <c r="N2134" s="10">
        <f t="shared" si="338"/>
        <v>-2.0790020790020236E-3</v>
      </c>
      <c r="O2134" s="5">
        <f t="shared" si="336"/>
        <v>0.57210809420519815</v>
      </c>
      <c r="P2134" s="5"/>
      <c r="Q2134" s="5"/>
      <c r="R2134" s="5"/>
    </row>
    <row r="2135" spans="1:18" x14ac:dyDescent="0.25">
      <c r="A2135" s="3">
        <v>41642</v>
      </c>
      <c r="B2135" s="1">
        <v>2400.5</v>
      </c>
      <c r="C2135" s="1">
        <v>2406</v>
      </c>
      <c r="D2135" s="1">
        <v>2386</v>
      </c>
      <c r="E2135" s="1">
        <v>2400</v>
      </c>
      <c r="F2135" s="10">
        <f t="shared" si="334"/>
        <v>-2.0790020790020236E-3</v>
      </c>
      <c r="G2135" s="1">
        <f t="shared" si="339"/>
        <v>9.6820432990853134E-2</v>
      </c>
      <c r="H2135" s="15">
        <f t="shared" si="335"/>
        <v>1.0079798404031948E-2</v>
      </c>
      <c r="I2135" s="10">
        <f t="shared" si="330"/>
        <v>-2.0828993959587372E-4</v>
      </c>
      <c r="J2135" s="15">
        <f t="shared" si="331"/>
        <v>-1.6666666666667052E-3</v>
      </c>
      <c r="K2135" s="1">
        <f t="shared" si="332"/>
        <v>-1.0706621512731169E-3</v>
      </c>
      <c r="L2135" s="15">
        <f t="shared" si="333"/>
        <v>-5.9600451539358829E-4</v>
      </c>
      <c r="M2135" s="19" t="str">
        <f t="shared" si="337"/>
        <v>Compra</v>
      </c>
      <c r="N2135" s="10">
        <f t="shared" si="338"/>
        <v>-1.6666666666667052E-3</v>
      </c>
      <c r="O2135" s="5">
        <f t="shared" si="336"/>
        <v>0.57044142753853144</v>
      </c>
      <c r="P2135" s="5"/>
      <c r="Q2135" s="5"/>
      <c r="R2135" s="5"/>
    </row>
    <row r="2136" spans="1:18" x14ac:dyDescent="0.25">
      <c r="A2136" s="3">
        <v>41645</v>
      </c>
      <c r="B2136" s="1">
        <v>2396</v>
      </c>
      <c r="C2136" s="1">
        <v>2403</v>
      </c>
      <c r="D2136" s="1">
        <v>2386</v>
      </c>
      <c r="E2136" s="1">
        <v>2396</v>
      </c>
      <c r="F2136" s="10">
        <f t="shared" si="334"/>
        <v>-1.6666666666667052E-3</v>
      </c>
      <c r="G2136" s="1">
        <f t="shared" si="339"/>
        <v>-1.864419044816514E-3</v>
      </c>
      <c r="H2136" s="15">
        <f t="shared" si="335"/>
        <v>-2.0790020790020236E-3</v>
      </c>
      <c r="I2136" s="10">
        <f t="shared" si="330"/>
        <v>0</v>
      </c>
      <c r="J2136" s="15">
        <f t="shared" si="331"/>
        <v>-3.7562604340567463E-3</v>
      </c>
      <c r="K2136" s="1">
        <f t="shared" si="332"/>
        <v>-1.3413020523367553E-6</v>
      </c>
      <c r="L2136" s="15">
        <f t="shared" si="333"/>
        <v>-3.7549191320044094E-3</v>
      </c>
      <c r="M2136" s="19" t="str">
        <f t="shared" si="337"/>
        <v>Compra</v>
      </c>
      <c r="N2136" s="10">
        <f t="shared" si="338"/>
        <v>-3.7562604340567463E-3</v>
      </c>
      <c r="O2136" s="5">
        <f t="shared" si="336"/>
        <v>0.5666851671044747</v>
      </c>
      <c r="P2136" s="5"/>
      <c r="Q2136" s="5"/>
      <c r="R2136" s="5"/>
    </row>
    <row r="2137" spans="1:18" x14ac:dyDescent="0.25">
      <c r="A2137" s="3">
        <v>41646</v>
      </c>
      <c r="B2137" s="1">
        <v>2391.5</v>
      </c>
      <c r="C2137" s="1">
        <v>2393</v>
      </c>
      <c r="D2137" s="1">
        <v>2371.5</v>
      </c>
      <c r="E2137" s="1">
        <v>2387</v>
      </c>
      <c r="F2137" s="10">
        <f t="shared" si="334"/>
        <v>-3.7562604340567463E-3</v>
      </c>
      <c r="G2137" s="1">
        <f t="shared" si="339"/>
        <v>-7.0428419759654221E-2</v>
      </c>
      <c r="H2137" s="15">
        <f t="shared" si="335"/>
        <v>-1.6666666666667052E-3</v>
      </c>
      <c r="I2137" s="10">
        <f t="shared" si="330"/>
        <v>-1.8816642274722684E-3</v>
      </c>
      <c r="J2137" s="15">
        <f t="shared" si="331"/>
        <v>1.1311269375785526E-2</v>
      </c>
      <c r="K2137" s="1">
        <f t="shared" si="332"/>
        <v>1.2939962011658349E-5</v>
      </c>
      <c r="L2137" s="15">
        <f t="shared" si="333"/>
        <v>1.1298329413773869E-2</v>
      </c>
      <c r="M2137" s="19" t="str">
        <f t="shared" si="337"/>
        <v>Compra</v>
      </c>
      <c r="N2137" s="10">
        <f t="shared" si="338"/>
        <v>1.1311269375785526E-2</v>
      </c>
      <c r="O2137" s="5">
        <f t="shared" si="336"/>
        <v>0.57799643648026022</v>
      </c>
      <c r="P2137" s="5"/>
      <c r="Q2137" s="5"/>
      <c r="R2137" s="5"/>
    </row>
    <row r="2138" spans="1:18" x14ac:dyDescent="0.25">
      <c r="A2138" s="3">
        <v>41647</v>
      </c>
      <c r="B2138" s="1">
        <v>2391</v>
      </c>
      <c r="C2138" s="1">
        <v>2414</v>
      </c>
      <c r="D2138" s="1">
        <v>2382.5</v>
      </c>
      <c r="E2138" s="1">
        <v>2414</v>
      </c>
      <c r="F2138" s="10">
        <f t="shared" si="334"/>
        <v>1.1311269375785526E-2</v>
      </c>
      <c r="G2138" s="1">
        <f t="shared" si="339"/>
        <v>0.19461109063239834</v>
      </c>
      <c r="H2138" s="15">
        <f t="shared" si="335"/>
        <v>-3.7562604340567463E-3</v>
      </c>
      <c r="I2138" s="10">
        <f t="shared" si="330"/>
        <v>9.6194061062317981E-3</v>
      </c>
      <c r="J2138" s="15">
        <f t="shared" si="331"/>
        <v>-4.1425020712509975E-3</v>
      </c>
      <c r="K2138" s="1">
        <f t="shared" si="332"/>
        <v>-9.821335775880895E-5</v>
      </c>
      <c r="L2138" s="15">
        <f t="shared" si="333"/>
        <v>-4.0442887134921881E-3</v>
      </c>
      <c r="M2138" s="19" t="str">
        <f t="shared" si="337"/>
        <v>Venda</v>
      </c>
      <c r="N2138" s="10">
        <f t="shared" si="338"/>
        <v>4.1425020712509975E-3</v>
      </c>
      <c r="O2138" s="5">
        <f t="shared" si="336"/>
        <v>0.58213893855151122</v>
      </c>
      <c r="P2138" s="5"/>
      <c r="Q2138" s="5"/>
      <c r="R2138" s="5"/>
    </row>
    <row r="2139" spans="1:18" x14ac:dyDescent="0.25">
      <c r="A2139" s="3">
        <v>41648</v>
      </c>
      <c r="B2139" s="1">
        <v>2409</v>
      </c>
      <c r="C2139" s="1">
        <v>2418</v>
      </c>
      <c r="D2139" s="1">
        <v>2403.5</v>
      </c>
      <c r="E2139" s="1">
        <v>2404</v>
      </c>
      <c r="F2139" s="10">
        <f t="shared" si="334"/>
        <v>-4.1425020712509975E-3</v>
      </c>
      <c r="G2139" s="1">
        <f t="shared" si="339"/>
        <v>-0.46965962697270613</v>
      </c>
      <c r="H2139" s="15">
        <f t="shared" si="335"/>
        <v>1.1311269375785526E-2</v>
      </c>
      <c r="I2139" s="10">
        <f t="shared" si="330"/>
        <v>-2.0755500207555455E-3</v>
      </c>
      <c r="J2139" s="15">
        <f t="shared" si="331"/>
        <v>-1.3727121464226277E-2</v>
      </c>
      <c r="K2139" s="1">
        <f t="shared" si="332"/>
        <v>-1.0836524001139091E-3</v>
      </c>
      <c r="L2139" s="15">
        <f t="shared" si="333"/>
        <v>-1.2643469064112369E-2</v>
      </c>
      <c r="M2139" s="19" t="str">
        <f t="shared" si="337"/>
        <v>Compra</v>
      </c>
      <c r="N2139" s="10">
        <f t="shared" si="338"/>
        <v>-1.3727121464226277E-2</v>
      </c>
      <c r="O2139" s="5">
        <f t="shared" si="336"/>
        <v>0.56841181708728494</v>
      </c>
      <c r="P2139" s="5"/>
      <c r="Q2139" s="5"/>
      <c r="R2139" s="5"/>
    </row>
    <row r="2140" spans="1:18" x14ac:dyDescent="0.25">
      <c r="A2140" s="3">
        <v>41649</v>
      </c>
      <c r="B2140" s="1">
        <v>2403</v>
      </c>
      <c r="C2140" s="1">
        <v>2411</v>
      </c>
      <c r="D2140" s="1">
        <v>2371</v>
      </c>
      <c r="E2140" s="1">
        <v>2371</v>
      </c>
      <c r="F2140" s="10">
        <f t="shared" si="334"/>
        <v>-1.3727121464226277E-2</v>
      </c>
      <c r="G2140" s="1">
        <f t="shared" si="339"/>
        <v>-0.14163784220165959</v>
      </c>
      <c r="H2140" s="15">
        <f t="shared" si="335"/>
        <v>-4.1425020712509975E-3</v>
      </c>
      <c r="I2140" s="10">
        <f t="shared" si="330"/>
        <v>-1.331668747399084E-2</v>
      </c>
      <c r="J2140" s="15">
        <f t="shared" si="331"/>
        <v>-4.21762969211259E-4</v>
      </c>
      <c r="K2140" s="1">
        <f t="shared" si="332"/>
        <v>5.0510000110099275E-4</v>
      </c>
      <c r="L2140" s="15">
        <f t="shared" si="333"/>
        <v>-9.2686297031225175E-4</v>
      </c>
      <c r="M2140" s="19" t="str">
        <f t="shared" si="337"/>
        <v>Compra</v>
      </c>
      <c r="N2140" s="10">
        <f t="shared" si="338"/>
        <v>-4.21762969211259E-4</v>
      </c>
      <c r="O2140" s="5">
        <f t="shared" si="336"/>
        <v>0.56799005411807368</v>
      </c>
      <c r="P2140" s="5"/>
      <c r="Q2140" s="5"/>
      <c r="R2140" s="5"/>
    </row>
    <row r="2141" spans="1:18" x14ac:dyDescent="0.25">
      <c r="A2141" s="3">
        <v>41652</v>
      </c>
      <c r="B2141" s="1">
        <v>2375.5</v>
      </c>
      <c r="C2141" s="1">
        <v>2375.5</v>
      </c>
      <c r="D2141" s="1">
        <v>2351</v>
      </c>
      <c r="E2141" s="1">
        <v>2370</v>
      </c>
      <c r="F2141" s="10">
        <f t="shared" si="334"/>
        <v>-4.21762969211259E-4</v>
      </c>
      <c r="G2141" s="1">
        <f t="shared" si="339"/>
        <v>-0.14347275285266098</v>
      </c>
      <c r="H2141" s="15">
        <f t="shared" si="335"/>
        <v>-1.3727121464226277E-2</v>
      </c>
      <c r="I2141" s="10">
        <f t="shared" si="330"/>
        <v>-2.3153020416754044E-3</v>
      </c>
      <c r="J2141" s="15">
        <f t="shared" si="331"/>
        <v>-3.1645569620253333E-3</v>
      </c>
      <c r="K2141" s="1">
        <f t="shared" si="332"/>
        <v>1.0864257007131535E-3</v>
      </c>
      <c r="L2141" s="15">
        <f t="shared" si="333"/>
        <v>-4.2509826627384869E-3</v>
      </c>
      <c r="M2141" s="19" t="str">
        <f t="shared" si="337"/>
        <v>Compra</v>
      </c>
      <c r="N2141" s="10">
        <f t="shared" si="338"/>
        <v>-3.1645569620253333E-3</v>
      </c>
      <c r="O2141" s="5">
        <f t="shared" si="336"/>
        <v>0.56482549715604835</v>
      </c>
      <c r="P2141" s="5"/>
      <c r="Q2141" s="5"/>
      <c r="R2141" s="5"/>
    </row>
    <row r="2142" spans="1:18" x14ac:dyDescent="0.25">
      <c r="A2142" s="3">
        <v>41653</v>
      </c>
      <c r="B2142" s="1">
        <v>2374</v>
      </c>
      <c r="C2142" s="1">
        <v>2379.5</v>
      </c>
      <c r="D2142" s="1">
        <v>2360</v>
      </c>
      <c r="E2142" s="1">
        <v>2362.5</v>
      </c>
      <c r="F2142" s="10">
        <f t="shared" si="334"/>
        <v>-3.1645569620253333E-3</v>
      </c>
      <c r="G2142" s="1">
        <f t="shared" si="339"/>
        <v>-0.14514633805222771</v>
      </c>
      <c r="H2142" s="15">
        <f t="shared" si="335"/>
        <v>-4.21762969211259E-4</v>
      </c>
      <c r="I2142" s="10">
        <f t="shared" si="330"/>
        <v>-4.8441449031171313E-3</v>
      </c>
      <c r="J2142" s="15">
        <f t="shared" si="331"/>
        <v>2.9629629629630561E-3</v>
      </c>
      <c r="K2142" s="1">
        <f t="shared" si="332"/>
        <v>-1.9764322297463588E-5</v>
      </c>
      <c r="L2142" s="15">
        <f t="shared" si="333"/>
        <v>2.9827272852605198E-3</v>
      </c>
      <c r="M2142" s="19" t="str">
        <f t="shared" si="337"/>
        <v>Compra</v>
      </c>
      <c r="N2142" s="10">
        <f t="shared" si="338"/>
        <v>2.9629629629630561E-3</v>
      </c>
      <c r="O2142" s="5">
        <f t="shared" si="336"/>
        <v>0.56778846011901141</v>
      </c>
      <c r="P2142" s="5"/>
      <c r="Q2142" s="5"/>
      <c r="R2142" s="5"/>
    </row>
    <row r="2143" spans="1:18" x14ac:dyDescent="0.25">
      <c r="A2143" s="3">
        <v>41654</v>
      </c>
      <c r="B2143" s="1">
        <v>2366</v>
      </c>
      <c r="C2143" s="1">
        <v>2371</v>
      </c>
      <c r="D2143" s="1">
        <v>2352</v>
      </c>
      <c r="E2143" s="1">
        <v>2369.5</v>
      </c>
      <c r="F2143" s="10">
        <f t="shared" si="334"/>
        <v>2.9629629629630561E-3</v>
      </c>
      <c r="G2143" s="1">
        <f t="shared" si="339"/>
        <v>-9.2111111006432281E-2</v>
      </c>
      <c r="H2143" s="15">
        <f t="shared" si="335"/>
        <v>-3.1645569620253333E-3</v>
      </c>
      <c r="I2143" s="10">
        <f t="shared" si="330"/>
        <v>1.4792899408284654E-3</v>
      </c>
      <c r="J2143" s="15">
        <f t="shared" si="331"/>
        <v>8.4405992825486997E-4</v>
      </c>
      <c r="K2143" s="1">
        <f t="shared" si="332"/>
        <v>6.7123992402718584E-5</v>
      </c>
      <c r="L2143" s="15">
        <f t="shared" si="333"/>
        <v>7.7693593585215139E-4</v>
      </c>
      <c r="M2143" s="19" t="str">
        <f t="shared" si="337"/>
        <v>Compra</v>
      </c>
      <c r="N2143" s="10">
        <f t="shared" si="338"/>
        <v>8.4405992825486997E-4</v>
      </c>
      <c r="O2143" s="5">
        <f t="shared" si="336"/>
        <v>0.56863252004726628</v>
      </c>
      <c r="P2143" s="5"/>
      <c r="Q2143" s="5"/>
      <c r="R2143" s="5"/>
    </row>
    <row r="2144" spans="1:18" x14ac:dyDescent="0.25">
      <c r="A2144" s="3">
        <v>41655</v>
      </c>
      <c r="B2144" s="1">
        <v>2357.5</v>
      </c>
      <c r="C2144" s="1">
        <v>2386.5</v>
      </c>
      <c r="D2144" s="1">
        <v>2354.5</v>
      </c>
      <c r="E2144" s="1">
        <v>2371.5</v>
      </c>
      <c r="F2144" s="10">
        <f t="shared" si="334"/>
        <v>8.4405992825486997E-4</v>
      </c>
      <c r="G2144" s="1">
        <f t="shared" si="339"/>
        <v>4.5839092571899623E-2</v>
      </c>
      <c r="H2144" s="15">
        <f t="shared" si="335"/>
        <v>2.9629629629630561E-3</v>
      </c>
      <c r="I2144" s="10">
        <f t="shared" si="330"/>
        <v>5.9384941675504344E-3</v>
      </c>
      <c r="J2144" s="15">
        <f t="shared" si="331"/>
        <v>-8.4334809192494475E-3</v>
      </c>
      <c r="K2144" s="1">
        <f t="shared" si="332"/>
        <v>-5.8700909642277633E-4</v>
      </c>
      <c r="L2144" s="15">
        <f t="shared" si="333"/>
        <v>-7.8464718228266721E-3</v>
      </c>
      <c r="M2144" s="19" t="str">
        <f t="shared" si="337"/>
        <v>Compra</v>
      </c>
      <c r="N2144" s="10">
        <f t="shared" si="338"/>
        <v>-8.4334809192494475E-3</v>
      </c>
      <c r="O2144" s="5">
        <f t="shared" si="336"/>
        <v>0.56019903912801683</v>
      </c>
      <c r="P2144" s="5"/>
      <c r="Q2144" s="5"/>
      <c r="R2144" s="5"/>
    </row>
    <row r="2145" spans="1:18" x14ac:dyDescent="0.25">
      <c r="A2145" s="3">
        <v>41656</v>
      </c>
      <c r="B2145" s="1">
        <v>2368</v>
      </c>
      <c r="C2145" s="1">
        <v>2374.5</v>
      </c>
      <c r="D2145" s="1">
        <v>2349.5</v>
      </c>
      <c r="E2145" s="1">
        <v>2351.5</v>
      </c>
      <c r="F2145" s="10">
        <f t="shared" si="334"/>
        <v>-8.4334809192494475E-3</v>
      </c>
      <c r="G2145" s="1">
        <f t="shared" si="339"/>
        <v>-0.16928361174034445</v>
      </c>
      <c r="H2145" s="15">
        <f t="shared" si="335"/>
        <v>8.4405992825486997E-4</v>
      </c>
      <c r="I2145" s="10">
        <f t="shared" si="330"/>
        <v>-6.9679054054053724E-3</v>
      </c>
      <c r="J2145" s="15">
        <f t="shared" si="331"/>
        <v>-2.126302360195842E-4</v>
      </c>
      <c r="K2145" s="1">
        <f t="shared" si="332"/>
        <v>-7.8573383994472851E-5</v>
      </c>
      <c r="L2145" s="15">
        <f t="shared" si="333"/>
        <v>-1.3405685202511134E-4</v>
      </c>
      <c r="M2145" s="19" t="str">
        <f t="shared" si="337"/>
        <v>Compra</v>
      </c>
      <c r="N2145" s="10">
        <f t="shared" si="338"/>
        <v>-2.126302360195842E-4</v>
      </c>
      <c r="O2145" s="5">
        <f t="shared" si="336"/>
        <v>0.55998640889199724</v>
      </c>
      <c r="P2145" s="5"/>
      <c r="Q2145" s="5"/>
      <c r="R2145" s="5"/>
    </row>
    <row r="2146" spans="1:18" x14ac:dyDescent="0.25">
      <c r="A2146" s="3">
        <v>41659</v>
      </c>
      <c r="B2146" s="1">
        <v>2346.5</v>
      </c>
      <c r="C2146" s="1">
        <v>2352</v>
      </c>
      <c r="D2146" s="1">
        <v>2336.5</v>
      </c>
      <c r="E2146" s="1">
        <v>2351</v>
      </c>
      <c r="F2146" s="10">
        <f t="shared" si="334"/>
        <v>-2.126302360195842E-4</v>
      </c>
      <c r="G2146" s="1">
        <f t="shared" si="339"/>
        <v>-0.31056903748153075</v>
      </c>
      <c r="H2146" s="15">
        <f t="shared" si="335"/>
        <v>-8.4334809192494475E-3</v>
      </c>
      <c r="I2146" s="10">
        <f t="shared" si="330"/>
        <v>1.9177498401874438E-3</v>
      </c>
      <c r="J2146" s="15">
        <f t="shared" si="331"/>
        <v>7.0182900893236422E-3</v>
      </c>
      <c r="K2146" s="1">
        <f t="shared" si="332"/>
        <v>5.3814196060284771E-4</v>
      </c>
      <c r="L2146" s="15">
        <f t="shared" si="333"/>
        <v>6.4801481287207943E-3</v>
      </c>
      <c r="M2146" s="19" t="str">
        <f t="shared" si="337"/>
        <v>Compra</v>
      </c>
      <c r="N2146" s="10">
        <f t="shared" si="338"/>
        <v>7.0182900893236422E-3</v>
      </c>
      <c r="O2146" s="5">
        <f t="shared" si="336"/>
        <v>0.56700469898132089</v>
      </c>
      <c r="P2146" s="5"/>
      <c r="Q2146" s="5"/>
      <c r="R2146" s="5"/>
    </row>
    <row r="2147" spans="1:18" x14ac:dyDescent="0.25">
      <c r="A2147" s="3">
        <v>41660</v>
      </c>
      <c r="B2147" s="1">
        <v>2353</v>
      </c>
      <c r="C2147" s="1">
        <v>2376</v>
      </c>
      <c r="D2147" s="1">
        <v>2353</v>
      </c>
      <c r="E2147" s="1">
        <v>2367.5</v>
      </c>
      <c r="F2147" s="10">
        <f t="shared" si="334"/>
        <v>7.0182900893236422E-3</v>
      </c>
      <c r="G2147" s="1">
        <f t="shared" si="339"/>
        <v>-0.13105924656111417</v>
      </c>
      <c r="H2147" s="15">
        <f t="shared" si="335"/>
        <v>-2.126302360195842E-4</v>
      </c>
      <c r="I2147" s="10">
        <f t="shared" si="330"/>
        <v>6.1623459413515658E-3</v>
      </c>
      <c r="J2147" s="15">
        <f t="shared" si="331"/>
        <v>4.435058078141596E-3</v>
      </c>
      <c r="K2147" s="1">
        <f t="shared" si="332"/>
        <v>-2.981021466287074E-4</v>
      </c>
      <c r="L2147" s="15">
        <f t="shared" si="333"/>
        <v>4.7331602247703032E-3</v>
      </c>
      <c r="M2147" s="19" t="str">
        <f t="shared" si="337"/>
        <v>Venda</v>
      </c>
      <c r="N2147" s="10">
        <f t="shared" si="338"/>
        <v>-4.435058078141596E-3</v>
      </c>
      <c r="O2147" s="5">
        <f t="shared" si="336"/>
        <v>0.56256964090317929</v>
      </c>
      <c r="P2147" s="5"/>
      <c r="Q2147" s="5"/>
      <c r="R2147" s="5"/>
    </row>
    <row r="2148" spans="1:18" x14ac:dyDescent="0.25">
      <c r="A2148" s="3">
        <v>41661</v>
      </c>
      <c r="B2148" s="1">
        <v>2370</v>
      </c>
      <c r="C2148" s="1">
        <v>2383</v>
      </c>
      <c r="D2148" s="1">
        <v>2360.5</v>
      </c>
      <c r="E2148" s="1">
        <v>2378</v>
      </c>
      <c r="F2148" s="10">
        <f t="shared" si="334"/>
        <v>4.435058078141596E-3</v>
      </c>
      <c r="G2148" s="1">
        <f t="shared" si="339"/>
        <v>0.19554309941221623</v>
      </c>
      <c r="H2148" s="15">
        <f t="shared" si="335"/>
        <v>7.0182900893236422E-3</v>
      </c>
      <c r="I2148" s="10">
        <f t="shared" si="330"/>
        <v>3.3755274261604296E-3</v>
      </c>
      <c r="J2148" s="15">
        <f t="shared" si="331"/>
        <v>1.0933557611438216E-2</v>
      </c>
      <c r="K2148" s="1">
        <f t="shared" si="332"/>
        <v>-8.955587946394446E-4</v>
      </c>
      <c r="L2148" s="15">
        <f t="shared" si="333"/>
        <v>1.182911640607766E-2</v>
      </c>
      <c r="M2148" s="19" t="str">
        <f t="shared" si="337"/>
        <v>Compra</v>
      </c>
      <c r="N2148" s="10">
        <f t="shared" si="338"/>
        <v>1.0933557611438216E-2</v>
      </c>
      <c r="O2148" s="5">
        <f t="shared" si="336"/>
        <v>0.57350319851461751</v>
      </c>
      <c r="P2148" s="5"/>
      <c r="Q2148" s="5"/>
      <c r="R2148" s="5"/>
    </row>
    <row r="2149" spans="1:18" x14ac:dyDescent="0.25">
      <c r="A2149" s="3">
        <v>41662</v>
      </c>
      <c r="B2149" s="1">
        <v>2385</v>
      </c>
      <c r="C2149" s="1">
        <v>2411.5</v>
      </c>
      <c r="D2149" s="1">
        <v>2375.5</v>
      </c>
      <c r="E2149" s="1">
        <v>2404</v>
      </c>
      <c r="F2149" s="10">
        <f t="shared" si="334"/>
        <v>1.0933557611438216E-2</v>
      </c>
      <c r="G2149" s="1">
        <f t="shared" si="339"/>
        <v>0.45435964645353299</v>
      </c>
      <c r="H2149" s="15">
        <f t="shared" si="335"/>
        <v>4.435058078141596E-3</v>
      </c>
      <c r="I2149" s="10">
        <f t="shared" si="330"/>
        <v>7.9664570230608689E-3</v>
      </c>
      <c r="J2149" s="15">
        <f t="shared" si="331"/>
        <v>-6.2396006655573988E-4</v>
      </c>
      <c r="K2149" s="1">
        <f t="shared" si="332"/>
        <v>-8.0045345172586625E-4</v>
      </c>
      <c r="L2149" s="15">
        <f t="shared" si="333"/>
        <v>1.7649338517012638E-4</v>
      </c>
      <c r="M2149" s="19" t="str">
        <f t="shared" si="337"/>
        <v>Venda</v>
      </c>
      <c r="N2149" s="10">
        <f t="shared" si="338"/>
        <v>6.2396006655573988E-4</v>
      </c>
      <c r="O2149" s="5">
        <f t="shared" si="336"/>
        <v>0.57412715858117325</v>
      </c>
      <c r="P2149" s="5"/>
      <c r="Q2149" s="5"/>
      <c r="R2149" s="5"/>
    </row>
    <row r="2150" spans="1:18" x14ac:dyDescent="0.25">
      <c r="A2150" s="3">
        <v>41663</v>
      </c>
      <c r="B2150" s="1">
        <v>2424.5</v>
      </c>
      <c r="C2150" s="1">
        <v>2437.5</v>
      </c>
      <c r="D2150" s="1">
        <v>2399</v>
      </c>
      <c r="E2150" s="1">
        <v>2402.5</v>
      </c>
      <c r="F2150" s="10">
        <f t="shared" si="334"/>
        <v>-6.2396006655573988E-4</v>
      </c>
      <c r="G2150" s="1">
        <f t="shared" si="339"/>
        <v>6.2524204839075101E-2</v>
      </c>
      <c r="H2150" s="15">
        <f t="shared" si="335"/>
        <v>1.0933557611438216E-2</v>
      </c>
      <c r="I2150" s="10">
        <f t="shared" si="330"/>
        <v>-9.0740358836873813E-3</v>
      </c>
      <c r="J2150" s="15">
        <f t="shared" si="331"/>
        <v>1.0197710718002018E-2</v>
      </c>
      <c r="K2150" s="1">
        <f t="shared" si="332"/>
        <v>-9.3395858188759684E-4</v>
      </c>
      <c r="L2150" s="15">
        <f t="shared" si="333"/>
        <v>1.1131669299889615E-2</v>
      </c>
      <c r="M2150" s="19" t="str">
        <f t="shared" si="337"/>
        <v>Compra</v>
      </c>
      <c r="N2150" s="10">
        <f t="shared" si="338"/>
        <v>1.0197710718002018E-2</v>
      </c>
      <c r="O2150" s="5">
        <f t="shared" si="336"/>
        <v>0.58432486929917526</v>
      </c>
      <c r="P2150" s="5"/>
      <c r="Q2150" s="5"/>
      <c r="R2150" s="5"/>
    </row>
    <row r="2151" spans="1:18" x14ac:dyDescent="0.25">
      <c r="A2151" s="3">
        <v>41666</v>
      </c>
      <c r="B2151" s="1">
        <v>2406</v>
      </c>
      <c r="C2151" s="1">
        <v>2432.5</v>
      </c>
      <c r="D2151" s="1">
        <v>2394.5</v>
      </c>
      <c r="E2151" s="1">
        <v>2427</v>
      </c>
      <c r="F2151" s="10">
        <f t="shared" si="334"/>
        <v>1.0197710718002018E-2</v>
      </c>
      <c r="G2151" s="1">
        <f t="shared" si="339"/>
        <v>-0.75830268181337435</v>
      </c>
      <c r="H2151" s="15">
        <f t="shared" si="335"/>
        <v>-6.2396006655573988E-4</v>
      </c>
      <c r="I2151" s="10">
        <f t="shared" si="330"/>
        <v>8.7281795511222615E-3</v>
      </c>
      <c r="J2151" s="15">
        <f t="shared" si="331"/>
        <v>-8.2406262875978076E-4</v>
      </c>
      <c r="K2151" s="1">
        <f t="shared" si="332"/>
        <v>-2.6589663326720842E-4</v>
      </c>
      <c r="L2151" s="15">
        <f t="shared" si="333"/>
        <v>-5.5816599549257228E-4</v>
      </c>
      <c r="M2151" s="19" t="str">
        <f t="shared" si="337"/>
        <v>Venda</v>
      </c>
      <c r="N2151" s="10">
        <f t="shared" si="338"/>
        <v>8.2406262875978076E-4</v>
      </c>
      <c r="O2151" s="5">
        <f t="shared" si="336"/>
        <v>0.58514893192793505</v>
      </c>
      <c r="P2151" s="5"/>
      <c r="Q2151" s="5"/>
      <c r="R2151" s="5"/>
    </row>
    <row r="2152" spans="1:18" x14ac:dyDescent="0.25">
      <c r="A2152" s="3">
        <v>41667</v>
      </c>
      <c r="B2152" s="1">
        <v>2414.5</v>
      </c>
      <c r="C2152" s="1">
        <v>2432.5</v>
      </c>
      <c r="D2152" s="1">
        <v>2407</v>
      </c>
      <c r="E2152" s="1">
        <v>2425</v>
      </c>
      <c r="F2152" s="10">
        <f t="shared" si="334"/>
        <v>-8.2406262875978076E-4</v>
      </c>
      <c r="G2152" s="1">
        <f t="shared" si="339"/>
        <v>-1.0856392402136077</v>
      </c>
      <c r="H2152" s="15">
        <f t="shared" si="335"/>
        <v>1.0197710718002018E-2</v>
      </c>
      <c r="I2152" s="10">
        <f t="shared" si="330"/>
        <v>4.3487264443984319E-3</v>
      </c>
      <c r="J2152" s="15">
        <f t="shared" si="331"/>
        <v>5.7731958762885505E-3</v>
      </c>
      <c r="K2152" s="1">
        <f t="shared" si="332"/>
        <v>-1.0816392552399905E-3</v>
      </c>
      <c r="L2152" s="15">
        <f t="shared" si="333"/>
        <v>6.8548351315285408E-3</v>
      </c>
      <c r="M2152" s="19" t="str">
        <f t="shared" si="337"/>
        <v>Compra</v>
      </c>
      <c r="N2152" s="10">
        <f t="shared" si="338"/>
        <v>5.7731958762885505E-3</v>
      </c>
      <c r="O2152" s="5">
        <f t="shared" si="336"/>
        <v>0.5909221278042236</v>
      </c>
      <c r="P2152" s="5"/>
      <c r="Q2152" s="5"/>
      <c r="R2152" s="5"/>
    </row>
    <row r="2153" spans="1:18" x14ac:dyDescent="0.25">
      <c r="A2153" s="3">
        <v>41668</v>
      </c>
      <c r="B2153" s="1">
        <v>2429.5</v>
      </c>
      <c r="C2153" s="1">
        <v>2453</v>
      </c>
      <c r="D2153" s="1">
        <v>2427</v>
      </c>
      <c r="E2153" s="1">
        <v>2439</v>
      </c>
      <c r="F2153" s="10">
        <f t="shared" si="334"/>
        <v>5.7731958762885505E-3</v>
      </c>
      <c r="G2153" s="1">
        <f t="shared" si="339"/>
        <v>-0.78671109757020408</v>
      </c>
      <c r="H2153" s="15">
        <f t="shared" si="335"/>
        <v>-8.2406262875978076E-4</v>
      </c>
      <c r="I2153" s="10">
        <f t="shared" si="330"/>
        <v>3.9102696027988326E-3</v>
      </c>
      <c r="J2153" s="15">
        <f t="shared" si="331"/>
        <v>-1.1070110701106972E-2</v>
      </c>
      <c r="K2153" s="1">
        <f t="shared" si="332"/>
        <v>-1.3254424998407355E-4</v>
      </c>
      <c r="L2153" s="15">
        <f t="shared" si="333"/>
        <v>-1.0937566451122899E-2</v>
      </c>
      <c r="M2153" s="19" t="str">
        <f t="shared" si="337"/>
        <v>Venda</v>
      </c>
      <c r="N2153" s="10">
        <f t="shared" si="338"/>
        <v>1.1070110701106972E-2</v>
      </c>
      <c r="O2153" s="5">
        <f t="shared" si="336"/>
        <v>0.60199223850533057</v>
      </c>
      <c r="P2153" s="5"/>
      <c r="Q2153" s="5"/>
      <c r="R2153" s="5"/>
    </row>
    <row r="2154" spans="1:18" x14ac:dyDescent="0.25">
      <c r="A2154" s="3">
        <v>41669</v>
      </c>
      <c r="B2154" s="1">
        <v>2443</v>
      </c>
      <c r="C2154" s="1">
        <v>2451</v>
      </c>
      <c r="D2154" s="1">
        <v>2410.5</v>
      </c>
      <c r="E2154" s="1">
        <v>2412</v>
      </c>
      <c r="F2154" s="10">
        <f t="shared" si="334"/>
        <v>-1.1070110701106972E-2</v>
      </c>
      <c r="G2154" s="1">
        <f t="shared" si="339"/>
        <v>-0.84030759353759132</v>
      </c>
      <c r="H2154" s="15">
        <f t="shared" si="335"/>
        <v>5.7731958762885505E-3</v>
      </c>
      <c r="I2154" s="10">
        <f t="shared" si="330"/>
        <v>-1.2689316414244756E-2</v>
      </c>
      <c r="J2154" s="15">
        <f t="shared" si="331"/>
        <v>8.2918739635158278E-3</v>
      </c>
      <c r="K2154" s="1">
        <f t="shared" si="332"/>
        <v>-3.1552647627119577E-4</v>
      </c>
      <c r="L2154" s="15">
        <f t="shared" si="333"/>
        <v>8.6074004397870239E-3</v>
      </c>
      <c r="M2154" s="19" t="str">
        <f t="shared" si="337"/>
        <v>Compra</v>
      </c>
      <c r="N2154" s="10">
        <f t="shared" si="338"/>
        <v>8.2918739635158278E-3</v>
      </c>
      <c r="O2154" s="5">
        <f t="shared" si="336"/>
        <v>0.6102841124688464</v>
      </c>
      <c r="P2154" s="5"/>
      <c r="Q2154" s="5"/>
      <c r="R2154" s="5"/>
    </row>
    <row r="2155" spans="1:18" x14ac:dyDescent="0.25">
      <c r="A2155" s="3">
        <v>41670</v>
      </c>
      <c r="B2155" s="1">
        <v>2427.5</v>
      </c>
      <c r="C2155" s="1">
        <v>2456</v>
      </c>
      <c r="D2155" s="1">
        <v>2420.5</v>
      </c>
      <c r="E2155" s="1">
        <v>2432</v>
      </c>
      <c r="F2155" s="10">
        <f t="shared" si="334"/>
        <v>8.2918739635158278E-3</v>
      </c>
      <c r="G2155" s="1">
        <f t="shared" si="339"/>
        <v>-0.71074784986343142</v>
      </c>
      <c r="H2155" s="15">
        <f t="shared" si="335"/>
        <v>-1.1070110701106972E-2</v>
      </c>
      <c r="I2155" s="10">
        <f t="shared" si="330"/>
        <v>1.8537590113285596E-3</v>
      </c>
      <c r="J2155" s="15">
        <f t="shared" si="331"/>
        <v>1.0690789473684292E-2</v>
      </c>
      <c r="K2155" s="1">
        <f t="shared" si="332"/>
        <v>8.0669949046535206E-4</v>
      </c>
      <c r="L2155" s="15">
        <f t="shared" si="333"/>
        <v>9.8840899832189407E-3</v>
      </c>
      <c r="M2155" s="19" t="str">
        <f t="shared" si="337"/>
        <v>Compra</v>
      </c>
      <c r="N2155" s="10">
        <f t="shared" si="338"/>
        <v>1.0690789473684292E-2</v>
      </c>
      <c r="O2155" s="5">
        <f t="shared" si="336"/>
        <v>0.62097490194253069</v>
      </c>
      <c r="P2155" s="5"/>
      <c r="Q2155" s="5"/>
      <c r="R2155" s="5"/>
    </row>
    <row r="2156" spans="1:18" x14ac:dyDescent="0.25">
      <c r="A2156" s="3">
        <v>41673</v>
      </c>
      <c r="B2156" s="1">
        <v>2435</v>
      </c>
      <c r="C2156" s="1">
        <v>2459</v>
      </c>
      <c r="D2156" s="1">
        <v>2418</v>
      </c>
      <c r="E2156" s="1">
        <v>2458</v>
      </c>
      <c r="F2156" s="10">
        <f t="shared" si="334"/>
        <v>1.0690789473684292E-2</v>
      </c>
      <c r="G2156" s="1">
        <f t="shared" si="339"/>
        <v>-0.37505650463232393</v>
      </c>
      <c r="H2156" s="15">
        <f t="shared" si="335"/>
        <v>8.2918739635158278E-3</v>
      </c>
      <c r="I2156" s="10">
        <f t="shared" si="330"/>
        <v>9.4455852156056785E-3</v>
      </c>
      <c r="J2156" s="15">
        <f t="shared" si="331"/>
        <v>-1.4646053702196959E-2</v>
      </c>
      <c r="K2156" s="1">
        <f t="shared" si="332"/>
        <v>-1.0984618989257954E-3</v>
      </c>
      <c r="L2156" s="15">
        <f t="shared" si="333"/>
        <v>-1.3547591803271164E-2</v>
      </c>
      <c r="M2156" s="19" t="str">
        <f t="shared" si="337"/>
        <v>Venda</v>
      </c>
      <c r="N2156" s="10">
        <f t="shared" si="338"/>
        <v>1.4646053702196959E-2</v>
      </c>
      <c r="O2156" s="5">
        <f t="shared" si="336"/>
        <v>0.63562095564472765</v>
      </c>
      <c r="P2156" s="5"/>
      <c r="Q2156" s="5"/>
      <c r="R2156" s="5"/>
    </row>
    <row r="2157" spans="1:18" x14ac:dyDescent="0.25">
      <c r="A2157" s="3">
        <v>41674</v>
      </c>
      <c r="B2157" s="1">
        <v>2448.5</v>
      </c>
      <c r="C2157" s="1">
        <v>2455</v>
      </c>
      <c r="D2157" s="1">
        <v>2421.5</v>
      </c>
      <c r="E2157" s="1">
        <v>2422</v>
      </c>
      <c r="F2157" s="10">
        <f t="shared" si="334"/>
        <v>-1.4646053702196959E-2</v>
      </c>
      <c r="G2157" s="1">
        <f t="shared" si="339"/>
        <v>-0.73704973887563696</v>
      </c>
      <c r="H2157" s="15">
        <f t="shared" si="335"/>
        <v>1.0690789473684292E-2</v>
      </c>
      <c r="I2157" s="10">
        <f t="shared" si="330"/>
        <v>-1.0822952828262178E-2</v>
      </c>
      <c r="J2157" s="15">
        <f t="shared" si="331"/>
        <v>-1.2386457473162471E-3</v>
      </c>
      <c r="K2157" s="1">
        <f t="shared" si="332"/>
        <v>-7.9957040190861283E-4</v>
      </c>
      <c r="L2157" s="15">
        <f t="shared" si="333"/>
        <v>-4.3907534540763428E-4</v>
      </c>
      <c r="M2157" s="19" t="str">
        <f t="shared" si="337"/>
        <v>Compra</v>
      </c>
      <c r="N2157" s="10">
        <f t="shared" si="338"/>
        <v>-1.2386457473162471E-3</v>
      </c>
      <c r="O2157" s="5">
        <f t="shared" si="336"/>
        <v>0.6343823098974114</v>
      </c>
      <c r="P2157" s="5"/>
      <c r="Q2157" s="5"/>
      <c r="R2157" s="5"/>
    </row>
    <row r="2158" spans="1:18" x14ac:dyDescent="0.25">
      <c r="A2158" s="3">
        <v>41675</v>
      </c>
      <c r="B2158" s="1">
        <v>2425</v>
      </c>
      <c r="C2158" s="1">
        <v>2435.5</v>
      </c>
      <c r="D2158" s="1">
        <v>2409</v>
      </c>
      <c r="E2158" s="1">
        <v>2419</v>
      </c>
      <c r="F2158" s="10">
        <f t="shared" si="334"/>
        <v>-1.2386457473162471E-3</v>
      </c>
      <c r="G2158" s="1">
        <f t="shared" si="339"/>
        <v>-0.37419572998666795</v>
      </c>
      <c r="H2158" s="15">
        <f t="shared" si="335"/>
        <v>-1.4646053702196959E-2</v>
      </c>
      <c r="I2158" s="10">
        <f t="shared" si="330"/>
        <v>-2.4742268041236803E-3</v>
      </c>
      <c r="J2158" s="15">
        <f t="shared" si="331"/>
        <v>-8.8879702356345902E-3</v>
      </c>
      <c r="K2158" s="1">
        <f t="shared" si="332"/>
        <v>1.1914538429959229E-3</v>
      </c>
      <c r="L2158" s="15">
        <f t="shared" si="333"/>
        <v>-1.0079424078630514E-2</v>
      </c>
      <c r="M2158" s="19" t="str">
        <f t="shared" si="337"/>
        <v>Compra</v>
      </c>
      <c r="N2158" s="10">
        <f t="shared" si="338"/>
        <v>-8.8879702356345902E-3</v>
      </c>
      <c r="O2158" s="5">
        <f t="shared" si="336"/>
        <v>0.62549433966177681</v>
      </c>
      <c r="P2158" s="5"/>
      <c r="Q2158" s="5"/>
      <c r="R2158" s="5"/>
    </row>
    <row r="2159" spans="1:18" x14ac:dyDescent="0.25">
      <c r="A2159" s="3">
        <v>41676</v>
      </c>
      <c r="B2159" s="1">
        <v>2414.5</v>
      </c>
      <c r="C2159" s="1">
        <v>2428.5</v>
      </c>
      <c r="D2159" s="1">
        <v>2391</v>
      </c>
      <c r="E2159" s="1">
        <v>2397.5</v>
      </c>
      <c r="F2159" s="10">
        <f t="shared" si="334"/>
        <v>-8.8879702356345902E-3</v>
      </c>
      <c r="G2159" s="1">
        <f t="shared" si="339"/>
        <v>-0.27470536841795562</v>
      </c>
      <c r="H2159" s="15">
        <f t="shared" si="335"/>
        <v>-1.2386457473162471E-3</v>
      </c>
      <c r="I2159" s="10">
        <f t="shared" si="330"/>
        <v>-7.0407951956926729E-3</v>
      </c>
      <c r="J2159" s="15">
        <f t="shared" si="331"/>
        <v>-1.6684045881125709E-3</v>
      </c>
      <c r="K2159" s="1">
        <f t="shared" si="332"/>
        <v>1.1511620993413776E-4</v>
      </c>
      <c r="L2159" s="15">
        <f t="shared" si="333"/>
        <v>-1.7835207980467086E-3</v>
      </c>
      <c r="M2159" s="19" t="str">
        <f t="shared" si="337"/>
        <v>Compra</v>
      </c>
      <c r="N2159" s="10">
        <f t="shared" si="338"/>
        <v>-1.6684045881125709E-3</v>
      </c>
      <c r="O2159" s="5">
        <f t="shared" si="336"/>
        <v>0.62382593507366424</v>
      </c>
      <c r="P2159" s="5"/>
      <c r="Q2159" s="5"/>
      <c r="R2159" s="5"/>
    </row>
    <row r="2160" spans="1:18" x14ac:dyDescent="0.25">
      <c r="A2160" s="3">
        <v>41677</v>
      </c>
      <c r="B2160" s="1">
        <v>2397.5</v>
      </c>
      <c r="C2160" s="1">
        <v>2408.5</v>
      </c>
      <c r="D2160" s="1">
        <v>2384</v>
      </c>
      <c r="E2160" s="1">
        <v>2393.5</v>
      </c>
      <c r="F2160" s="10">
        <f t="shared" si="334"/>
        <v>-1.6684045881125709E-3</v>
      </c>
      <c r="G2160" s="1">
        <f t="shared" si="339"/>
        <v>-8.9505190357518305E-2</v>
      </c>
      <c r="H2160" s="15">
        <f t="shared" si="335"/>
        <v>-8.8879702356345902E-3</v>
      </c>
      <c r="I2160" s="10">
        <f t="shared" si="330"/>
        <v>-1.6684045881125709E-3</v>
      </c>
      <c r="J2160" s="15">
        <f t="shared" si="331"/>
        <v>1.2325047002297973E-2</v>
      </c>
      <c r="K2160" s="1">
        <f t="shared" si="332"/>
        <v>6.4236116756278823E-4</v>
      </c>
      <c r="L2160" s="15">
        <f t="shared" si="333"/>
        <v>1.1682685834735185E-2</v>
      </c>
      <c r="M2160" s="19" t="str">
        <f t="shared" si="337"/>
        <v>Compra</v>
      </c>
      <c r="N2160" s="10">
        <f t="shared" si="338"/>
        <v>1.2325047002297973E-2</v>
      </c>
      <c r="O2160" s="5">
        <f t="shared" si="336"/>
        <v>0.63615098207596221</v>
      </c>
      <c r="P2160" s="5"/>
      <c r="Q2160" s="5"/>
      <c r="R2160" s="5"/>
    </row>
    <row r="2161" spans="1:18" x14ac:dyDescent="0.25">
      <c r="A2161" s="3">
        <v>41680</v>
      </c>
      <c r="B2161" s="1">
        <v>2401</v>
      </c>
      <c r="C2161" s="1">
        <v>2424.5</v>
      </c>
      <c r="D2161" s="1">
        <v>2396.5</v>
      </c>
      <c r="E2161" s="1">
        <v>2423</v>
      </c>
      <c r="F2161" s="10">
        <f t="shared" si="334"/>
        <v>1.2325047002297973E-2</v>
      </c>
      <c r="G2161" s="1">
        <f t="shared" si="339"/>
        <v>-0.49000985802929931</v>
      </c>
      <c r="H2161" s="15">
        <f t="shared" si="335"/>
        <v>-1.6684045881125709E-3</v>
      </c>
      <c r="I2161" s="10">
        <f t="shared" si="330"/>
        <v>9.1628488129946728E-3</v>
      </c>
      <c r="J2161" s="15">
        <f t="shared" si="331"/>
        <v>-4.1271151465125389E-3</v>
      </c>
      <c r="K2161" s="1">
        <f t="shared" si="332"/>
        <v>-2.0876303698928581E-4</v>
      </c>
      <c r="L2161" s="15">
        <f t="shared" si="333"/>
        <v>-3.9183521095232533E-3</v>
      </c>
      <c r="M2161" s="19" t="str">
        <f t="shared" si="337"/>
        <v>Venda</v>
      </c>
      <c r="N2161" s="10">
        <f t="shared" si="338"/>
        <v>4.1271151465125389E-3</v>
      </c>
      <c r="O2161" s="5">
        <f t="shared" si="336"/>
        <v>0.64027809722247475</v>
      </c>
      <c r="P2161" s="5"/>
      <c r="Q2161" s="5"/>
      <c r="R2161" s="5"/>
    </row>
    <row r="2162" spans="1:18" x14ac:dyDescent="0.25">
      <c r="A2162" s="3">
        <v>41681</v>
      </c>
      <c r="B2162" s="1">
        <v>2413.5</v>
      </c>
      <c r="C2162" s="1">
        <v>2430.5</v>
      </c>
      <c r="D2162" s="1">
        <v>2409</v>
      </c>
      <c r="E2162" s="1">
        <v>2413</v>
      </c>
      <c r="F2162" s="10">
        <f t="shared" si="334"/>
        <v>-4.1271151465125389E-3</v>
      </c>
      <c r="G2162" s="1">
        <f t="shared" si="339"/>
        <v>-9.1750702437005505E-2</v>
      </c>
      <c r="H2162" s="15">
        <f t="shared" si="335"/>
        <v>1.2325047002297973E-2</v>
      </c>
      <c r="I2162" s="10">
        <f t="shared" si="330"/>
        <v>-2.0716801325870726E-4</v>
      </c>
      <c r="J2162" s="15">
        <f t="shared" si="331"/>
        <v>9.9461251554082697E-3</v>
      </c>
      <c r="K2162" s="1">
        <f t="shared" si="332"/>
        <v>-1.2504317334159553E-3</v>
      </c>
      <c r="L2162" s="15">
        <f t="shared" si="333"/>
        <v>1.1196556888824226E-2</v>
      </c>
      <c r="M2162" s="19" t="str">
        <f t="shared" si="337"/>
        <v>Compra</v>
      </c>
      <c r="N2162" s="10">
        <f t="shared" si="338"/>
        <v>9.9461251554082697E-3</v>
      </c>
      <c r="O2162" s="5">
        <f t="shared" si="336"/>
        <v>0.65022422237788302</v>
      </c>
      <c r="P2162" s="5"/>
      <c r="Q2162" s="5"/>
      <c r="R2162" s="5"/>
    </row>
    <row r="2163" spans="1:18" x14ac:dyDescent="0.25">
      <c r="A2163" s="3">
        <v>41682</v>
      </c>
      <c r="B2163" s="1">
        <v>2412</v>
      </c>
      <c r="C2163" s="1">
        <v>2438</v>
      </c>
      <c r="D2163" s="1">
        <v>2409.5</v>
      </c>
      <c r="E2163" s="1">
        <v>2437</v>
      </c>
      <c r="F2163" s="10">
        <f t="shared" si="334"/>
        <v>9.9461251554082697E-3</v>
      </c>
      <c r="G2163" s="1">
        <f t="shared" si="339"/>
        <v>-0.32516403530811411</v>
      </c>
      <c r="H2163" s="15">
        <f t="shared" si="335"/>
        <v>-4.1271151465125389E-3</v>
      </c>
      <c r="I2163" s="10">
        <f t="shared" si="330"/>
        <v>1.0364842454394729E-2</v>
      </c>
      <c r="J2163" s="15">
        <f t="shared" si="331"/>
        <v>-1.3541239228559654E-2</v>
      </c>
      <c r="K2163" s="1">
        <f t="shared" si="332"/>
        <v>-3.6437196723597973E-5</v>
      </c>
      <c r="L2163" s="15">
        <f t="shared" si="333"/>
        <v>-1.3504802031836056E-2</v>
      </c>
      <c r="M2163" s="19" t="str">
        <f t="shared" si="337"/>
        <v>Venda</v>
      </c>
      <c r="N2163" s="10">
        <f t="shared" si="338"/>
        <v>1.3541239228559654E-2</v>
      </c>
      <c r="O2163" s="5">
        <f t="shared" si="336"/>
        <v>0.66376546160644267</v>
      </c>
      <c r="P2163" s="5"/>
      <c r="Q2163" s="5"/>
      <c r="R2163" s="5"/>
    </row>
    <row r="2164" spans="1:18" x14ac:dyDescent="0.25">
      <c r="A2164" s="3">
        <v>41683</v>
      </c>
      <c r="B2164" s="1">
        <v>2448</v>
      </c>
      <c r="C2164" s="1">
        <v>2448</v>
      </c>
      <c r="D2164" s="1">
        <v>2403.5</v>
      </c>
      <c r="E2164" s="1">
        <v>2404</v>
      </c>
      <c r="F2164" s="10">
        <f t="shared" si="334"/>
        <v>-1.3541239228559654E-2</v>
      </c>
      <c r="G2164" s="1">
        <f t="shared" si="339"/>
        <v>-0.70028058534479809</v>
      </c>
      <c r="H2164" s="15">
        <f t="shared" si="335"/>
        <v>9.9461251554082697E-3</v>
      </c>
      <c r="I2164" s="10">
        <f t="shared" si="330"/>
        <v>-1.7973856209150374E-2</v>
      </c>
      <c r="J2164" s="15">
        <f t="shared" si="331"/>
        <v>-2.4958402662229595E-3</v>
      </c>
      <c r="K2164" s="1">
        <f t="shared" si="332"/>
        <v>-5.6952887648286884E-4</v>
      </c>
      <c r="L2164" s="15">
        <f t="shared" si="333"/>
        <v>-1.9263113897400907E-3</v>
      </c>
      <c r="M2164" s="19" t="str">
        <f t="shared" si="337"/>
        <v>Compra</v>
      </c>
      <c r="N2164" s="10">
        <f t="shared" si="338"/>
        <v>-2.4958402662229595E-3</v>
      </c>
      <c r="O2164" s="5">
        <f t="shared" si="336"/>
        <v>0.66126962134021972</v>
      </c>
      <c r="P2164" s="5"/>
      <c r="Q2164" s="5"/>
      <c r="R2164" s="5"/>
    </row>
    <row r="2165" spans="1:18" x14ac:dyDescent="0.25">
      <c r="A2165" s="3">
        <v>41684</v>
      </c>
      <c r="B2165" s="1">
        <v>2408</v>
      </c>
      <c r="C2165" s="1">
        <v>2408.5</v>
      </c>
      <c r="D2165" s="1">
        <v>2390.5</v>
      </c>
      <c r="E2165" s="1">
        <v>2398</v>
      </c>
      <c r="F2165" s="10">
        <f t="shared" si="334"/>
        <v>-2.4958402662229595E-3</v>
      </c>
      <c r="G2165" s="1">
        <f t="shared" si="339"/>
        <v>-0.47447571129449051</v>
      </c>
      <c r="H2165" s="15">
        <f t="shared" si="335"/>
        <v>-1.3541239228559654E-2</v>
      </c>
      <c r="I2165" s="10">
        <f t="shared" si="330"/>
        <v>-4.1528239202658357E-3</v>
      </c>
      <c r="J2165" s="15">
        <f t="shared" si="331"/>
        <v>4.170141784820558E-4</v>
      </c>
      <c r="K2165" s="1">
        <f t="shared" si="332"/>
        <v>1.1431437117976552E-3</v>
      </c>
      <c r="L2165" s="15">
        <f t="shared" si="333"/>
        <v>-7.2612953331559942E-4</v>
      </c>
      <c r="M2165" s="19" t="str">
        <f t="shared" si="337"/>
        <v>Compra</v>
      </c>
      <c r="N2165" s="10">
        <f t="shared" si="338"/>
        <v>4.170141784820558E-4</v>
      </c>
      <c r="O2165" s="5">
        <f t="shared" si="336"/>
        <v>0.66168663551870177</v>
      </c>
      <c r="P2165" s="5"/>
      <c r="Q2165" s="5"/>
      <c r="R2165" s="5"/>
    </row>
    <row r="2166" spans="1:18" x14ac:dyDescent="0.25">
      <c r="A2166" s="3">
        <v>41687</v>
      </c>
      <c r="B2166" s="1">
        <v>2398</v>
      </c>
      <c r="C2166" s="1">
        <v>2402</v>
      </c>
      <c r="D2166" s="1">
        <v>2389</v>
      </c>
      <c r="E2166" s="1">
        <v>2399</v>
      </c>
      <c r="F2166" s="10">
        <f t="shared" si="334"/>
        <v>4.170141784820558E-4</v>
      </c>
      <c r="G2166" s="1">
        <f t="shared" si="339"/>
        <v>-0.41551508864439973</v>
      </c>
      <c r="H2166" s="15">
        <f t="shared" si="335"/>
        <v>-2.4958402662229595E-3</v>
      </c>
      <c r="I2166" s="10">
        <f t="shared" si="330"/>
        <v>4.170141784820558E-4</v>
      </c>
      <c r="J2166" s="15">
        <f t="shared" si="331"/>
        <v>1.6673614005835447E-3</v>
      </c>
      <c r="K2166" s="1">
        <f t="shared" si="332"/>
        <v>6.2627848540469682E-5</v>
      </c>
      <c r="L2166" s="15">
        <f t="shared" si="333"/>
        <v>1.604733552043075E-3</v>
      </c>
      <c r="M2166" s="19" t="str">
        <f t="shared" si="337"/>
        <v>Compra</v>
      </c>
      <c r="N2166" s="10">
        <f t="shared" si="338"/>
        <v>1.6673614005835447E-3</v>
      </c>
      <c r="O2166" s="5">
        <f t="shared" si="336"/>
        <v>0.66335399691928532</v>
      </c>
      <c r="P2166" s="5"/>
      <c r="Q2166" s="5"/>
      <c r="R2166" s="5"/>
    </row>
    <row r="2167" spans="1:18" x14ac:dyDescent="0.25">
      <c r="A2167" s="3">
        <v>41688</v>
      </c>
      <c r="B2167" s="1">
        <v>2401.5</v>
      </c>
      <c r="C2167" s="1">
        <v>2409.5</v>
      </c>
      <c r="D2167" s="1">
        <v>2395</v>
      </c>
      <c r="E2167" s="1">
        <v>2403</v>
      </c>
      <c r="F2167" s="10">
        <f t="shared" si="334"/>
        <v>1.6673614005835447E-3</v>
      </c>
      <c r="G2167" s="1">
        <f t="shared" si="339"/>
        <v>-0.52400159331386864</v>
      </c>
      <c r="H2167" s="15">
        <f t="shared" si="335"/>
        <v>4.170141784820558E-4</v>
      </c>
      <c r="I2167" s="10">
        <f t="shared" si="330"/>
        <v>6.2460961898813672E-4</v>
      </c>
      <c r="J2167" s="15">
        <f t="shared" si="331"/>
        <v>-1.0403662089055743E-3</v>
      </c>
      <c r="K2167" s="1">
        <f t="shared" si="332"/>
        <v>-1.8770169973571113E-4</v>
      </c>
      <c r="L2167" s="15">
        <f t="shared" si="333"/>
        <v>-8.5266450916986311E-4</v>
      </c>
      <c r="M2167" s="19" t="str">
        <f t="shared" si="337"/>
        <v>Venda</v>
      </c>
      <c r="N2167" s="10">
        <f t="shared" si="338"/>
        <v>1.0403662089055743E-3</v>
      </c>
      <c r="O2167" s="5">
        <f t="shared" si="336"/>
        <v>0.66439436312819089</v>
      </c>
      <c r="P2167" s="5"/>
      <c r="Q2167" s="5"/>
      <c r="R2167" s="5"/>
    </row>
    <row r="2168" spans="1:18" x14ac:dyDescent="0.25">
      <c r="A2168" s="3">
        <v>41689</v>
      </c>
      <c r="B2168" s="1">
        <v>2415</v>
      </c>
      <c r="C2168" s="1">
        <v>2419</v>
      </c>
      <c r="D2168" s="1">
        <v>2392</v>
      </c>
      <c r="E2168" s="1">
        <v>2400.5</v>
      </c>
      <c r="F2168" s="10">
        <f t="shared" si="334"/>
        <v>-1.0403662089055743E-3</v>
      </c>
      <c r="G2168" s="1">
        <f t="shared" si="339"/>
        <v>-0.39887300737286013</v>
      </c>
      <c r="H2168" s="15">
        <f t="shared" si="335"/>
        <v>1.6673614005835447E-3</v>
      </c>
      <c r="I2168" s="10">
        <f t="shared" si="330"/>
        <v>-6.00414078674949E-3</v>
      </c>
      <c r="J2168" s="15">
        <f t="shared" si="331"/>
        <v>-9.5813372214121895E-3</v>
      </c>
      <c r="K2168" s="1">
        <f t="shared" si="332"/>
        <v>-1.5269116320962189E-4</v>
      </c>
      <c r="L2168" s="15">
        <f t="shared" si="333"/>
        <v>-9.4286460582025684E-3</v>
      </c>
      <c r="M2168" s="19" t="str">
        <f t="shared" si="337"/>
        <v>Compra</v>
      </c>
      <c r="N2168" s="10">
        <f t="shared" si="338"/>
        <v>-9.5813372214121895E-3</v>
      </c>
      <c r="O2168" s="5">
        <f t="shared" si="336"/>
        <v>0.6548130259067787</v>
      </c>
      <c r="P2168" s="5"/>
      <c r="Q2168" s="5"/>
      <c r="R2168" s="5"/>
    </row>
    <row r="2169" spans="1:18" x14ac:dyDescent="0.25">
      <c r="A2169" s="3">
        <v>41690</v>
      </c>
      <c r="B2169" s="1">
        <v>2401</v>
      </c>
      <c r="C2169" s="1">
        <v>2401.5</v>
      </c>
      <c r="D2169" s="1">
        <v>2370</v>
      </c>
      <c r="E2169" s="1">
        <v>2377.5</v>
      </c>
      <c r="F2169" s="10">
        <f t="shared" si="334"/>
        <v>-9.5813372214121895E-3</v>
      </c>
      <c r="G2169" s="1">
        <f t="shared" si="339"/>
        <v>5.7848723489706953E-2</v>
      </c>
      <c r="H2169" s="15">
        <f t="shared" si="335"/>
        <v>-1.0403662089055743E-3</v>
      </c>
      <c r="I2169" s="10">
        <f t="shared" si="330"/>
        <v>-9.7875885047896682E-3</v>
      </c>
      <c r="J2169" s="15">
        <f t="shared" si="331"/>
        <v>-9.0431125131440471E-3</v>
      </c>
      <c r="K2169" s="1">
        <f t="shared" si="332"/>
        <v>1.323691090516391E-4</v>
      </c>
      <c r="L2169" s="15">
        <f t="shared" si="333"/>
        <v>-9.1754816221956866E-3</v>
      </c>
      <c r="M2169" s="19" t="str">
        <f t="shared" si="337"/>
        <v>Compra</v>
      </c>
      <c r="N2169" s="10">
        <f t="shared" si="338"/>
        <v>-9.0431125131440471E-3</v>
      </c>
      <c r="O2169" s="5">
        <f t="shared" si="336"/>
        <v>0.64576991339363465</v>
      </c>
      <c r="P2169" s="5"/>
      <c r="Q2169" s="5"/>
      <c r="R2169" s="5"/>
    </row>
    <row r="2170" spans="1:18" x14ac:dyDescent="0.25">
      <c r="A2170" s="3">
        <v>41691</v>
      </c>
      <c r="B2170" s="1">
        <v>2376.5</v>
      </c>
      <c r="C2170" s="1">
        <v>2384</v>
      </c>
      <c r="D2170" s="1">
        <v>2350.5</v>
      </c>
      <c r="E2170" s="1">
        <v>2356</v>
      </c>
      <c r="F2170" s="10">
        <f t="shared" si="334"/>
        <v>-9.0431125131440471E-3</v>
      </c>
      <c r="G2170" s="1">
        <f t="shared" si="339"/>
        <v>0.71716975803649763</v>
      </c>
      <c r="H2170" s="15">
        <f t="shared" si="335"/>
        <v>-9.5813372214121895E-3</v>
      </c>
      <c r="I2170" s="10">
        <f t="shared" si="330"/>
        <v>-8.6261308647169743E-3</v>
      </c>
      <c r="J2170" s="15">
        <f t="shared" si="331"/>
        <v>-4.6689303904923207E-3</v>
      </c>
      <c r="K2170" s="1">
        <f t="shared" si="332"/>
        <v>7.9403550303532033E-4</v>
      </c>
      <c r="L2170" s="15">
        <f t="shared" si="333"/>
        <v>-5.4629658935276409E-3</v>
      </c>
      <c r="M2170" s="19" t="str">
        <f t="shared" si="337"/>
        <v>Compra</v>
      </c>
      <c r="N2170" s="10">
        <f t="shared" si="338"/>
        <v>-4.6689303904923207E-3</v>
      </c>
      <c r="O2170" s="5">
        <f t="shared" si="336"/>
        <v>0.64110098300314233</v>
      </c>
      <c r="P2170" s="5"/>
      <c r="Q2170" s="5"/>
      <c r="R2170" s="5"/>
    </row>
    <row r="2171" spans="1:18" x14ac:dyDescent="0.25">
      <c r="A2171" s="3">
        <v>41694</v>
      </c>
      <c r="B2171" s="1">
        <v>2353</v>
      </c>
      <c r="C2171" s="1">
        <v>2357.5</v>
      </c>
      <c r="D2171" s="1">
        <v>2333</v>
      </c>
      <c r="E2171" s="1">
        <v>2345</v>
      </c>
      <c r="F2171" s="10">
        <f t="shared" si="334"/>
        <v>-4.6689303904923207E-3</v>
      </c>
      <c r="G2171" s="1">
        <f t="shared" si="339"/>
        <v>0.50170610820941908</v>
      </c>
      <c r="H2171" s="15">
        <f t="shared" si="335"/>
        <v>-9.0431125131440471E-3</v>
      </c>
      <c r="I2171" s="10">
        <f t="shared" si="330"/>
        <v>-3.399915002124998E-3</v>
      </c>
      <c r="J2171" s="15">
        <f t="shared" si="331"/>
        <v>-8.5287846481874041E-4</v>
      </c>
      <c r="K2171" s="1">
        <f t="shared" si="332"/>
        <v>6.43419966090313E-4</v>
      </c>
      <c r="L2171" s="15">
        <f t="shared" si="333"/>
        <v>-1.4962984309090533E-3</v>
      </c>
      <c r="M2171" s="19" t="str">
        <f t="shared" si="337"/>
        <v>Compra</v>
      </c>
      <c r="N2171" s="10">
        <f t="shared" si="338"/>
        <v>-8.5287846481874041E-4</v>
      </c>
      <c r="O2171" s="5">
        <f t="shared" si="336"/>
        <v>0.64024810453832359</v>
      </c>
      <c r="P2171" s="5"/>
      <c r="Q2171" s="5"/>
      <c r="R2171" s="5"/>
    </row>
    <row r="2172" spans="1:18" x14ac:dyDescent="0.25">
      <c r="A2172" s="3">
        <v>41695</v>
      </c>
      <c r="B2172" s="1">
        <v>2343</v>
      </c>
      <c r="C2172" s="1">
        <v>2347.5</v>
      </c>
      <c r="D2172" s="1">
        <v>2332.5</v>
      </c>
      <c r="E2172" s="1">
        <v>2343</v>
      </c>
      <c r="F2172" s="10">
        <f t="shared" si="334"/>
        <v>-8.5287846481874041E-4</v>
      </c>
      <c r="G2172" s="1">
        <f t="shared" si="339"/>
        <v>0.27883481872865218</v>
      </c>
      <c r="H2172" s="15">
        <f t="shared" si="335"/>
        <v>-4.6689303904923207E-3</v>
      </c>
      <c r="I2172" s="10">
        <f t="shared" si="330"/>
        <v>0</v>
      </c>
      <c r="J2172" s="15">
        <f t="shared" si="331"/>
        <v>4.2680324370465428E-3</v>
      </c>
      <c r="K2172" s="1">
        <f t="shared" si="332"/>
        <v>2.0030578603063957E-4</v>
      </c>
      <c r="L2172" s="15">
        <f t="shared" si="333"/>
        <v>4.0677266510159033E-3</v>
      </c>
      <c r="M2172" s="19" t="str">
        <f t="shared" si="337"/>
        <v>Compra</v>
      </c>
      <c r="N2172" s="10">
        <f t="shared" si="338"/>
        <v>4.2680324370465428E-3</v>
      </c>
      <c r="O2172" s="5">
        <f t="shared" si="336"/>
        <v>0.64451613697537014</v>
      </c>
      <c r="P2172" s="5"/>
      <c r="Q2172" s="5"/>
      <c r="R2172" s="5"/>
    </row>
    <row r="2173" spans="1:18" x14ac:dyDescent="0.25">
      <c r="A2173" s="3">
        <v>41696</v>
      </c>
      <c r="B2173" s="1">
        <v>2342.5</v>
      </c>
      <c r="C2173" s="1">
        <v>2359.5</v>
      </c>
      <c r="D2173" s="1">
        <v>2335.5</v>
      </c>
      <c r="E2173" s="1">
        <v>2353</v>
      </c>
      <c r="F2173" s="10">
        <f t="shared" si="334"/>
        <v>4.2680324370465428E-3</v>
      </c>
      <c r="G2173" s="1">
        <f t="shared" si="339"/>
        <v>0.55526560727860785</v>
      </c>
      <c r="H2173" s="15">
        <f t="shared" si="335"/>
        <v>-8.5287846481874041E-4</v>
      </c>
      <c r="I2173" s="10">
        <f t="shared" si="330"/>
        <v>4.4823906083244491E-3</v>
      </c>
      <c r="J2173" s="15">
        <f t="shared" si="331"/>
        <v>-1.3387165320867034E-2</v>
      </c>
      <c r="K2173" s="1">
        <f t="shared" si="332"/>
        <v>-2.6431641560630199E-4</v>
      </c>
      <c r="L2173" s="15">
        <f t="shared" si="333"/>
        <v>-1.3122848905260732E-2</v>
      </c>
      <c r="M2173" s="19" t="str">
        <f t="shared" si="337"/>
        <v>Venda</v>
      </c>
      <c r="N2173" s="10">
        <f t="shared" si="338"/>
        <v>1.3387165320867034E-2</v>
      </c>
      <c r="O2173" s="5">
        <f t="shared" si="336"/>
        <v>0.65790330229623717</v>
      </c>
      <c r="P2173" s="5"/>
      <c r="Q2173" s="5"/>
      <c r="R2173" s="5"/>
    </row>
    <row r="2174" spans="1:18" x14ac:dyDescent="0.25">
      <c r="A2174" s="3">
        <v>41697</v>
      </c>
      <c r="B2174" s="1">
        <v>2359</v>
      </c>
      <c r="C2174" s="1">
        <v>2359.5</v>
      </c>
      <c r="D2174" s="1">
        <v>2318</v>
      </c>
      <c r="E2174" s="1">
        <v>2321.5</v>
      </c>
      <c r="F2174" s="10">
        <f t="shared" si="334"/>
        <v>-1.3387165320867034E-2</v>
      </c>
      <c r="G2174" s="1">
        <f t="shared" si="339"/>
        <v>-0.16325658773967844</v>
      </c>
      <c r="H2174" s="15">
        <f t="shared" si="335"/>
        <v>4.2680324370465428E-3</v>
      </c>
      <c r="I2174" s="10">
        <f t="shared" si="330"/>
        <v>-1.5896566341670249E-2</v>
      </c>
      <c r="J2174" s="15">
        <f t="shared" si="331"/>
        <v>1.7660995046306249E-2</v>
      </c>
      <c r="K2174" s="1">
        <f t="shared" si="332"/>
        <v>-1.6921909818736234E-4</v>
      </c>
      <c r="L2174" s="15">
        <f t="shared" si="333"/>
        <v>1.7830214144493612E-2</v>
      </c>
      <c r="M2174" s="19" t="str">
        <f t="shared" si="337"/>
        <v>Compra</v>
      </c>
      <c r="N2174" s="10">
        <f t="shared" si="338"/>
        <v>1.7660995046306249E-2</v>
      </c>
      <c r="O2174" s="5">
        <f t="shared" si="336"/>
        <v>0.67556429734254342</v>
      </c>
      <c r="P2174" s="5"/>
      <c r="Q2174" s="5"/>
      <c r="R2174" s="5"/>
    </row>
    <row r="2175" spans="1:18" x14ac:dyDescent="0.25">
      <c r="A2175" s="3">
        <v>41698</v>
      </c>
      <c r="B2175" s="1">
        <v>2334</v>
      </c>
      <c r="C2175" s="1">
        <v>2364.5</v>
      </c>
      <c r="D2175" s="1">
        <v>2329.5</v>
      </c>
      <c r="E2175" s="1">
        <v>2362.5</v>
      </c>
      <c r="F2175" s="10">
        <f t="shared" si="334"/>
        <v>1.7660995046306249E-2</v>
      </c>
      <c r="G2175" s="1">
        <f t="shared" si="339"/>
        <v>-1.2487417824314881</v>
      </c>
      <c r="H2175" s="15">
        <f t="shared" si="335"/>
        <v>-1.3387165320867034E-2</v>
      </c>
      <c r="I2175" s="10">
        <f t="shared" si="330"/>
        <v>1.2210796915167021E-2</v>
      </c>
      <c r="J2175" s="15">
        <f t="shared" si="331"/>
        <v>-1.2063492063492109E-2</v>
      </c>
      <c r="K2175" s="1">
        <f t="shared" si="332"/>
        <v>8.146847971190938E-4</v>
      </c>
      <c r="L2175" s="15">
        <f t="shared" si="333"/>
        <v>-1.2878176860611204E-2</v>
      </c>
      <c r="M2175" s="19" t="str">
        <f t="shared" si="337"/>
        <v>Compra</v>
      </c>
      <c r="N2175" s="10">
        <f t="shared" si="338"/>
        <v>-1.2063492063492109E-2</v>
      </c>
      <c r="O2175" s="5">
        <f t="shared" si="336"/>
        <v>0.66350080527905131</v>
      </c>
      <c r="P2175" s="5"/>
      <c r="Q2175" s="5"/>
      <c r="R2175" s="5"/>
    </row>
    <row r="2176" spans="1:18" x14ac:dyDescent="0.25">
      <c r="A2176" s="3">
        <v>41703</v>
      </c>
      <c r="B2176" s="1">
        <v>2359.5</v>
      </c>
      <c r="C2176" s="1">
        <v>2359.5</v>
      </c>
      <c r="D2176" s="1">
        <v>2332.5</v>
      </c>
      <c r="E2176" s="1">
        <v>2334</v>
      </c>
      <c r="F2176" s="10">
        <f t="shared" si="334"/>
        <v>-1.2063492063492109E-2</v>
      </c>
      <c r="G2176" s="1">
        <f t="shared" si="339"/>
        <v>-0.95017672627172445</v>
      </c>
      <c r="H2176" s="15">
        <f t="shared" si="335"/>
        <v>1.7660995046306249E-2</v>
      </c>
      <c r="I2176" s="10">
        <f t="shared" si="330"/>
        <v>-1.0807374443738027E-2</v>
      </c>
      <c r="J2176" s="15">
        <f t="shared" si="331"/>
        <v>1.2853470437017567E-3</v>
      </c>
      <c r="K2176" s="1">
        <f t="shared" si="332"/>
        <v>-1.3914601674047539E-3</v>
      </c>
      <c r="L2176" s="15">
        <f t="shared" si="333"/>
        <v>2.6768072111065105E-3</v>
      </c>
      <c r="M2176" s="19" t="str">
        <f t="shared" si="337"/>
        <v>Compra</v>
      </c>
      <c r="N2176" s="10">
        <f t="shared" si="338"/>
        <v>1.2853470437017567E-3</v>
      </c>
      <c r="O2176" s="5">
        <f t="shared" si="336"/>
        <v>0.66478615232275307</v>
      </c>
      <c r="P2176" s="5"/>
      <c r="Q2176" s="5"/>
      <c r="R2176" s="5"/>
    </row>
    <row r="2177" spans="1:18" x14ac:dyDescent="0.25">
      <c r="A2177" s="3">
        <v>41704</v>
      </c>
      <c r="B2177" s="1">
        <v>2329</v>
      </c>
      <c r="C2177" s="1">
        <v>2340</v>
      </c>
      <c r="D2177" s="1">
        <v>2318</v>
      </c>
      <c r="E2177" s="1">
        <v>2337</v>
      </c>
      <c r="F2177" s="10">
        <f t="shared" si="334"/>
        <v>1.2853470437017567E-3</v>
      </c>
      <c r="G2177" s="1">
        <f t="shared" si="339"/>
        <v>-0.80967577271884228</v>
      </c>
      <c r="H2177" s="15">
        <f t="shared" si="335"/>
        <v>-1.2063492063492109E-2</v>
      </c>
      <c r="I2177" s="10">
        <f t="shared" si="330"/>
        <v>3.4349506225848092E-3</v>
      </c>
      <c r="J2177" s="15">
        <f t="shared" si="331"/>
        <v>8.1300813008129413E-3</v>
      </c>
      <c r="K2177" s="1">
        <f t="shared" si="332"/>
        <v>8.654749286311934E-4</v>
      </c>
      <c r="L2177" s="15">
        <f t="shared" si="333"/>
        <v>7.2646063721817479E-3</v>
      </c>
      <c r="M2177" s="19" t="str">
        <f t="shared" si="337"/>
        <v>Compra</v>
      </c>
      <c r="N2177" s="10">
        <f t="shared" si="338"/>
        <v>8.1300813008129413E-3</v>
      </c>
      <c r="O2177" s="5">
        <f t="shared" si="336"/>
        <v>0.67291623362356601</v>
      </c>
      <c r="P2177" s="5"/>
      <c r="Q2177" s="5"/>
      <c r="R2177" s="5"/>
    </row>
    <row r="2178" spans="1:18" x14ac:dyDescent="0.25">
      <c r="A2178" s="3">
        <v>41705</v>
      </c>
      <c r="B2178" s="1">
        <v>2337.5</v>
      </c>
      <c r="C2178" s="1">
        <v>2365</v>
      </c>
      <c r="D2178" s="1">
        <v>2337</v>
      </c>
      <c r="E2178" s="1">
        <v>2356</v>
      </c>
      <c r="F2178" s="10">
        <f t="shared" si="334"/>
        <v>8.1300813008129413E-3</v>
      </c>
      <c r="G2178" s="1">
        <f t="shared" si="339"/>
        <v>-0.77945335705788643</v>
      </c>
      <c r="H2178" s="15">
        <f t="shared" si="335"/>
        <v>1.2853470437017567E-3</v>
      </c>
      <c r="I2178" s="10">
        <f t="shared" si="330"/>
        <v>7.9144385026737041E-3</v>
      </c>
      <c r="J2178" s="15">
        <f t="shared" si="331"/>
        <v>4.2444821731748572E-3</v>
      </c>
      <c r="K2178" s="1">
        <f t="shared" si="332"/>
        <v>-4.1215200693040552E-4</v>
      </c>
      <c r="L2178" s="15">
        <f t="shared" si="333"/>
        <v>4.6566341801052629E-3</v>
      </c>
      <c r="M2178" s="19" t="str">
        <f t="shared" si="337"/>
        <v>Venda</v>
      </c>
      <c r="N2178" s="10">
        <f t="shared" si="338"/>
        <v>-4.2444821731748572E-3</v>
      </c>
      <c r="O2178" s="5">
        <f t="shared" si="336"/>
        <v>0.66867175145039115</v>
      </c>
      <c r="P2178" s="5"/>
      <c r="Q2178" s="5"/>
      <c r="R2178" s="5"/>
    </row>
    <row r="2179" spans="1:18" x14ac:dyDescent="0.25">
      <c r="A2179" s="3">
        <v>41708</v>
      </c>
      <c r="B2179" s="1">
        <v>2356</v>
      </c>
      <c r="C2179" s="1">
        <v>2370.5</v>
      </c>
      <c r="D2179" s="1">
        <v>2341.5</v>
      </c>
      <c r="E2179" s="1">
        <v>2366</v>
      </c>
      <c r="F2179" s="10">
        <f t="shared" si="334"/>
        <v>4.2444821731748572E-3</v>
      </c>
      <c r="G2179" s="1">
        <f t="shared" si="339"/>
        <v>-0.60563658191449488</v>
      </c>
      <c r="H2179" s="15">
        <f t="shared" si="335"/>
        <v>8.1300813008129413E-3</v>
      </c>
      <c r="I2179" s="10">
        <f t="shared" ref="I2179:I2242" si="340">(E2179/B2179)-1</f>
        <v>4.2444821731748572E-3</v>
      </c>
      <c r="J2179" s="15">
        <f t="shared" ref="J2179:J2242" si="341">F2180</f>
        <v>5.0718512256973103E-3</v>
      </c>
      <c r="K2179" s="1">
        <f t="shared" ref="K2179:K2242" si="342">$U$17+G2179*$U$18+H2179*$U$19+I2179*$U$20</f>
        <v>-9.4125198136596607E-4</v>
      </c>
      <c r="L2179" s="15">
        <f t="shared" ref="L2179:L2242" si="343">J2179-K2179</f>
        <v>6.0131032070632768E-3</v>
      </c>
      <c r="M2179" s="19" t="str">
        <f t="shared" si="337"/>
        <v>Compra</v>
      </c>
      <c r="N2179" s="10">
        <f t="shared" si="338"/>
        <v>5.0718512256973103E-3</v>
      </c>
      <c r="O2179" s="5">
        <f t="shared" si="336"/>
        <v>0.67374360267608846</v>
      </c>
      <c r="P2179" s="5"/>
      <c r="Q2179" s="5"/>
      <c r="R2179" s="5"/>
    </row>
    <row r="2180" spans="1:18" x14ac:dyDescent="0.25">
      <c r="A2180" s="3">
        <v>41709</v>
      </c>
      <c r="B2180" s="1">
        <v>2371.5</v>
      </c>
      <c r="C2180" s="1">
        <v>2382.5</v>
      </c>
      <c r="D2180" s="1">
        <v>2352.5</v>
      </c>
      <c r="E2180" s="1">
        <v>2378</v>
      </c>
      <c r="F2180" s="10">
        <f t="shared" ref="F2180:F2243" si="344">E2180/E2179-1</f>
        <v>5.0718512256973103E-3</v>
      </c>
      <c r="G2180" s="1">
        <f t="shared" si="339"/>
        <v>-0.40030369937382448</v>
      </c>
      <c r="H2180" s="15">
        <f t="shared" ref="H2180:H2243" si="345">F2179</f>
        <v>4.2444821731748572E-3</v>
      </c>
      <c r="I2180" s="10">
        <f t="shared" si="340"/>
        <v>2.7408812987561593E-3</v>
      </c>
      <c r="J2180" s="15">
        <f t="shared" si="341"/>
        <v>-4.4154751892346855E-3</v>
      </c>
      <c r="K2180" s="1">
        <f t="shared" si="342"/>
        <v>-5.8394652958071631E-4</v>
      </c>
      <c r="L2180" s="15">
        <f t="shared" si="343"/>
        <v>-3.8315286596539693E-3</v>
      </c>
      <c r="M2180" s="19" t="str">
        <f t="shared" si="337"/>
        <v>Venda</v>
      </c>
      <c r="N2180" s="10">
        <f t="shared" si="338"/>
        <v>4.4154751892346855E-3</v>
      </c>
      <c r="O2180" s="5">
        <f t="shared" ref="O2180:O2243" si="346">N2180+O2179</f>
        <v>0.67815907786532315</v>
      </c>
      <c r="P2180" s="5"/>
      <c r="Q2180" s="5"/>
      <c r="R2180" s="5"/>
    </row>
    <row r="2181" spans="1:18" x14ac:dyDescent="0.25">
      <c r="A2181" s="3">
        <v>41710</v>
      </c>
      <c r="B2181" s="1">
        <v>2382</v>
      </c>
      <c r="C2181" s="1">
        <v>2387</v>
      </c>
      <c r="D2181" s="1">
        <v>2367</v>
      </c>
      <c r="E2181" s="1">
        <v>2367.5</v>
      </c>
      <c r="F2181" s="10">
        <f t="shared" si="344"/>
        <v>-4.4154751892346855E-3</v>
      </c>
      <c r="G2181" s="1">
        <f t="shared" si="339"/>
        <v>3.8254872496988619E-2</v>
      </c>
      <c r="H2181" s="15">
        <f t="shared" si="345"/>
        <v>5.0718512256973103E-3</v>
      </c>
      <c r="I2181" s="10">
        <f t="shared" si="340"/>
        <v>-6.0873215785054446E-3</v>
      </c>
      <c r="J2181" s="15">
        <f t="shared" si="341"/>
        <v>2.9567053854275827E-3</v>
      </c>
      <c r="K2181" s="1">
        <f t="shared" si="342"/>
        <v>-4.8839466206177439E-4</v>
      </c>
      <c r="L2181" s="15">
        <f t="shared" si="343"/>
        <v>3.4451000474893571E-3</v>
      </c>
      <c r="M2181" s="19" t="str">
        <f t="shared" ref="M2181:M2244" si="347">IF(AND(L2180&gt;L2179,K2181&lt;0),"Venda","Compra")</f>
        <v>Compra</v>
      </c>
      <c r="N2181" s="10">
        <f t="shared" ref="N2181:N2244" si="348">IF(AND(L2180&gt;L2179,K2181&lt;0),-J2181,J2181)</f>
        <v>2.9567053854275827E-3</v>
      </c>
      <c r="O2181" s="5">
        <f t="shared" si="346"/>
        <v>0.68111578325075073</v>
      </c>
      <c r="P2181" s="5"/>
      <c r="Q2181" s="5"/>
      <c r="R2181" s="5"/>
    </row>
    <row r="2182" spans="1:18" x14ac:dyDescent="0.25">
      <c r="A2182" s="3">
        <v>41711</v>
      </c>
      <c r="B2182" s="1">
        <v>2362</v>
      </c>
      <c r="C2182" s="1">
        <v>2379.5</v>
      </c>
      <c r="D2182" s="1">
        <v>2350.5</v>
      </c>
      <c r="E2182" s="1">
        <v>2374.5</v>
      </c>
      <c r="F2182" s="10">
        <f t="shared" si="344"/>
        <v>2.9567053854275827E-3</v>
      </c>
      <c r="G2182" s="1">
        <f t="shared" si="339"/>
        <v>-0.16380148574165229</v>
      </c>
      <c r="H2182" s="15">
        <f t="shared" si="345"/>
        <v>-4.4154751892346855E-3</v>
      </c>
      <c r="I2182" s="10">
        <f t="shared" si="340"/>
        <v>5.2921253175275407E-3</v>
      </c>
      <c r="J2182" s="15">
        <f t="shared" si="341"/>
        <v>-7.159401979364044E-3</v>
      </c>
      <c r="K2182" s="1">
        <f t="shared" si="342"/>
        <v>9.3549059459303565E-5</v>
      </c>
      <c r="L2182" s="15">
        <f t="shared" si="343"/>
        <v>-7.2529510388233479E-3</v>
      </c>
      <c r="M2182" s="19" t="str">
        <f t="shared" si="347"/>
        <v>Compra</v>
      </c>
      <c r="N2182" s="10">
        <f t="shared" si="348"/>
        <v>-7.159401979364044E-3</v>
      </c>
      <c r="O2182" s="5">
        <f t="shared" si="346"/>
        <v>0.67395638127138668</v>
      </c>
      <c r="P2182" s="5"/>
      <c r="Q2182" s="5"/>
      <c r="R2182" s="5"/>
    </row>
    <row r="2183" spans="1:18" x14ac:dyDescent="0.25">
      <c r="A2183" s="3">
        <v>41712</v>
      </c>
      <c r="B2183" s="1">
        <v>2370</v>
      </c>
      <c r="C2183" s="1">
        <v>2386.5</v>
      </c>
      <c r="D2183" s="1">
        <v>2357</v>
      </c>
      <c r="E2183" s="1">
        <v>2357.5</v>
      </c>
      <c r="F2183" s="10">
        <f t="shared" si="344"/>
        <v>-7.159401979364044E-3</v>
      </c>
      <c r="G2183" s="1">
        <f t="shared" si="339"/>
        <v>-3.2374866871323058E-2</v>
      </c>
      <c r="H2183" s="15">
        <f t="shared" si="345"/>
        <v>2.9567053854275827E-3</v>
      </c>
      <c r="I2183" s="10">
        <f t="shared" si="340"/>
        <v>-5.2742616033755185E-3</v>
      </c>
      <c r="J2183" s="15">
        <f t="shared" si="341"/>
        <v>6.3626723223753068E-4</v>
      </c>
      <c r="K2183" s="1">
        <f t="shared" si="342"/>
        <v>-3.1582310217722373E-4</v>
      </c>
      <c r="L2183" s="15">
        <f t="shared" si="343"/>
        <v>9.5209033441475441E-4</v>
      </c>
      <c r="M2183" s="19" t="str">
        <f t="shared" si="347"/>
        <v>Compra</v>
      </c>
      <c r="N2183" s="10">
        <f t="shared" si="348"/>
        <v>6.3626723223753068E-4</v>
      </c>
      <c r="O2183" s="5">
        <f t="shared" si="346"/>
        <v>0.67459264850362421</v>
      </c>
      <c r="P2183" s="5"/>
      <c r="Q2183" s="5"/>
      <c r="R2183" s="5"/>
    </row>
    <row r="2184" spans="1:18" x14ac:dyDescent="0.25">
      <c r="A2184" s="3">
        <v>41715</v>
      </c>
      <c r="B2184" s="1">
        <v>2356</v>
      </c>
      <c r="C2184" s="1">
        <v>2366</v>
      </c>
      <c r="D2184" s="1">
        <v>2352</v>
      </c>
      <c r="E2184" s="1">
        <v>2359</v>
      </c>
      <c r="F2184" s="10">
        <f t="shared" si="344"/>
        <v>6.3626723223753068E-4</v>
      </c>
      <c r="G2184" s="1">
        <f t="shared" ref="G2184:G2247" si="349">SLOPE(F2180:F2184,F2179:F2183)</f>
        <v>-0.31866608985156641</v>
      </c>
      <c r="H2184" s="15">
        <f t="shared" si="345"/>
        <v>-7.159401979364044E-3</v>
      </c>
      <c r="I2184" s="10">
        <f t="shared" si="340"/>
        <v>1.2733446519523905E-3</v>
      </c>
      <c r="J2184" s="15">
        <f t="shared" si="341"/>
        <v>-7.2064434082238504E-3</v>
      </c>
      <c r="K2184" s="1">
        <f t="shared" si="342"/>
        <v>4.4238773276653271E-4</v>
      </c>
      <c r="L2184" s="15">
        <f t="shared" si="343"/>
        <v>-7.6488311409903835E-3</v>
      </c>
      <c r="M2184" s="19" t="str">
        <f t="shared" si="347"/>
        <v>Compra</v>
      </c>
      <c r="N2184" s="10">
        <f t="shared" si="348"/>
        <v>-7.2064434082238504E-3</v>
      </c>
      <c r="O2184" s="5">
        <f t="shared" si="346"/>
        <v>0.66738620509540036</v>
      </c>
      <c r="P2184" s="5"/>
      <c r="Q2184" s="5"/>
      <c r="R2184" s="5"/>
    </row>
    <row r="2185" spans="1:18" x14ac:dyDescent="0.25">
      <c r="A2185" s="3">
        <v>41716</v>
      </c>
      <c r="B2185" s="1">
        <v>2358</v>
      </c>
      <c r="C2185" s="1">
        <v>2368</v>
      </c>
      <c r="D2185" s="1">
        <v>2342</v>
      </c>
      <c r="E2185" s="1">
        <v>2342</v>
      </c>
      <c r="F2185" s="10">
        <f t="shared" si="344"/>
        <v>-7.2064434082238504E-3</v>
      </c>
      <c r="G2185" s="1">
        <f t="shared" si="349"/>
        <v>-0.71777301787113834</v>
      </c>
      <c r="H2185" s="15">
        <f t="shared" si="345"/>
        <v>6.3626723223753068E-4</v>
      </c>
      <c r="I2185" s="10">
        <f t="shared" si="340"/>
        <v>-6.7854113655639869E-3</v>
      </c>
      <c r="J2185" s="15">
        <f t="shared" si="341"/>
        <v>6.8317677198974636E-3</v>
      </c>
      <c r="K2185" s="1">
        <f t="shared" si="342"/>
        <v>-1.5264736592763423E-5</v>
      </c>
      <c r="L2185" s="15">
        <f t="shared" si="343"/>
        <v>6.847032456490227E-3</v>
      </c>
      <c r="M2185" s="19" t="str">
        <f t="shared" si="347"/>
        <v>Compra</v>
      </c>
      <c r="N2185" s="10">
        <f t="shared" si="348"/>
        <v>6.8317677198974636E-3</v>
      </c>
      <c r="O2185" s="5">
        <f t="shared" si="346"/>
        <v>0.67421797281529783</v>
      </c>
      <c r="P2185" s="5"/>
      <c r="Q2185" s="5"/>
      <c r="R2185" s="5"/>
    </row>
    <row r="2186" spans="1:18" x14ac:dyDescent="0.25">
      <c r="A2186" s="3">
        <v>41717</v>
      </c>
      <c r="B2186" s="1">
        <v>2344</v>
      </c>
      <c r="C2186" s="1">
        <v>2361.5</v>
      </c>
      <c r="D2186" s="1">
        <v>2333</v>
      </c>
      <c r="E2186" s="1">
        <v>2358</v>
      </c>
      <c r="F2186" s="10">
        <f t="shared" si="344"/>
        <v>6.8317677198974636E-3</v>
      </c>
      <c r="G2186" s="1">
        <f t="shared" si="349"/>
        <v>-1.2202259913400488</v>
      </c>
      <c r="H2186" s="15">
        <f t="shared" si="345"/>
        <v>-7.2064434082238504E-3</v>
      </c>
      <c r="I2186" s="10">
        <f t="shared" si="340"/>
        <v>5.9726962457338217E-3</v>
      </c>
      <c r="J2186" s="15">
        <f t="shared" si="341"/>
        <v>-1.0178117048346036E-2</v>
      </c>
      <c r="K2186" s="1">
        <f t="shared" si="342"/>
        <v>4.1722197779849371E-4</v>
      </c>
      <c r="L2186" s="15">
        <f t="shared" si="343"/>
        <v>-1.059533902614453E-2</v>
      </c>
      <c r="M2186" s="19" t="str">
        <f t="shared" si="347"/>
        <v>Compra</v>
      </c>
      <c r="N2186" s="10">
        <f t="shared" si="348"/>
        <v>-1.0178117048346036E-2</v>
      </c>
      <c r="O2186" s="5">
        <f t="shared" si="346"/>
        <v>0.66403985576695179</v>
      </c>
      <c r="P2186" s="5"/>
      <c r="Q2186" s="5"/>
      <c r="R2186" s="5"/>
    </row>
    <row r="2187" spans="1:18" x14ac:dyDescent="0.25">
      <c r="A2187" s="3">
        <v>41718</v>
      </c>
      <c r="B2187" s="1">
        <v>2358</v>
      </c>
      <c r="C2187" s="1">
        <v>2364</v>
      </c>
      <c r="D2187" s="1">
        <v>2328.5</v>
      </c>
      <c r="E2187" s="1">
        <v>2334</v>
      </c>
      <c r="F2187" s="10">
        <f t="shared" si="344"/>
        <v>-1.0178117048346036E-2</v>
      </c>
      <c r="G2187" s="1">
        <f t="shared" si="349"/>
        <v>-1.0425407570953333</v>
      </c>
      <c r="H2187" s="15">
        <f t="shared" si="345"/>
        <v>6.8317677198974636E-3</v>
      </c>
      <c r="I2187" s="10">
        <f t="shared" si="340"/>
        <v>-1.0178117048346036E-2</v>
      </c>
      <c r="J2187" s="15">
        <f t="shared" si="341"/>
        <v>-8.5689802913457847E-4</v>
      </c>
      <c r="K2187" s="1">
        <f t="shared" si="342"/>
        <v>-4.4909944730975944E-4</v>
      </c>
      <c r="L2187" s="15">
        <f t="shared" si="343"/>
        <v>-4.0779858182481902E-4</v>
      </c>
      <c r="M2187" s="19" t="str">
        <f t="shared" si="347"/>
        <v>Compra</v>
      </c>
      <c r="N2187" s="10">
        <f t="shared" si="348"/>
        <v>-8.5689802913457847E-4</v>
      </c>
      <c r="O2187" s="5">
        <f t="shared" si="346"/>
        <v>0.66318295773781721</v>
      </c>
      <c r="P2187" s="5"/>
      <c r="Q2187" s="5"/>
      <c r="R2187" s="5"/>
    </row>
    <row r="2188" spans="1:18" x14ac:dyDescent="0.25">
      <c r="A2188" s="3">
        <v>41719</v>
      </c>
      <c r="B2188" s="1">
        <v>2338</v>
      </c>
      <c r="C2188" s="1">
        <v>2339</v>
      </c>
      <c r="D2188" s="1">
        <v>2323.5</v>
      </c>
      <c r="E2188" s="1">
        <v>2332</v>
      </c>
      <c r="F2188" s="10">
        <f t="shared" si="344"/>
        <v>-8.5689802913457847E-4</v>
      </c>
      <c r="G2188" s="1">
        <f t="shared" si="349"/>
        <v>-0.79766775173179638</v>
      </c>
      <c r="H2188" s="15">
        <f t="shared" si="345"/>
        <v>-1.0178117048346036E-2</v>
      </c>
      <c r="I2188" s="10">
        <f t="shared" si="340"/>
        <v>-2.5662959794696683E-3</v>
      </c>
      <c r="J2188" s="15">
        <f t="shared" si="341"/>
        <v>-1.5008576329330614E-3</v>
      </c>
      <c r="K2188" s="1">
        <f t="shared" si="342"/>
        <v>8.4028061506382311E-4</v>
      </c>
      <c r="L2188" s="15">
        <f t="shared" si="343"/>
        <v>-2.3411382479968847E-3</v>
      </c>
      <c r="M2188" s="19" t="str">
        <f t="shared" si="347"/>
        <v>Compra</v>
      </c>
      <c r="N2188" s="10">
        <f t="shared" si="348"/>
        <v>-1.5008576329330614E-3</v>
      </c>
      <c r="O2188" s="5">
        <f t="shared" si="346"/>
        <v>0.66168210010488415</v>
      </c>
      <c r="P2188" s="5"/>
      <c r="Q2188" s="5"/>
      <c r="R2188" s="5"/>
    </row>
    <row r="2189" spans="1:18" x14ac:dyDescent="0.25">
      <c r="A2189" s="3">
        <v>41722</v>
      </c>
      <c r="B2189" s="1">
        <v>2326.5</v>
      </c>
      <c r="C2189" s="1">
        <v>2339</v>
      </c>
      <c r="D2189" s="1">
        <v>2321</v>
      </c>
      <c r="E2189" s="1">
        <v>2328.5</v>
      </c>
      <c r="F2189" s="10">
        <f t="shared" si="344"/>
        <v>-1.5008576329330614E-3</v>
      </c>
      <c r="G2189" s="1">
        <f t="shared" si="349"/>
        <v>-0.78369136525588468</v>
      </c>
      <c r="H2189" s="15">
        <f t="shared" si="345"/>
        <v>-8.5689802913457847E-4</v>
      </c>
      <c r="I2189" s="10">
        <f t="shared" si="340"/>
        <v>8.5966043412843973E-4</v>
      </c>
      <c r="J2189" s="15">
        <f t="shared" si="341"/>
        <v>-5.7977238565599665E-3</v>
      </c>
      <c r="K2189" s="1">
        <f t="shared" si="342"/>
        <v>-5.822413906926159E-5</v>
      </c>
      <c r="L2189" s="15">
        <f t="shared" si="343"/>
        <v>-5.7394997174907052E-3</v>
      </c>
      <c r="M2189" s="19" t="str">
        <f t="shared" si="347"/>
        <v>Compra</v>
      </c>
      <c r="N2189" s="10">
        <f t="shared" si="348"/>
        <v>-5.7977238565599665E-3</v>
      </c>
      <c r="O2189" s="5">
        <f t="shared" si="346"/>
        <v>0.65588437624832419</v>
      </c>
      <c r="P2189" s="5"/>
      <c r="Q2189" s="5"/>
      <c r="R2189" s="5"/>
    </row>
    <row r="2190" spans="1:18" x14ac:dyDescent="0.25">
      <c r="A2190" s="3">
        <v>41723</v>
      </c>
      <c r="B2190" s="1">
        <v>2337</v>
      </c>
      <c r="C2190" s="1">
        <v>2337</v>
      </c>
      <c r="D2190" s="1">
        <v>2303</v>
      </c>
      <c r="E2190" s="1">
        <v>2315</v>
      </c>
      <c r="F2190" s="10">
        <f t="shared" si="344"/>
        <v>-5.7977238565599665E-3</v>
      </c>
      <c r="G2190" s="1">
        <f t="shared" si="349"/>
        <v>-0.75505823608412348</v>
      </c>
      <c r="H2190" s="15">
        <f t="shared" si="345"/>
        <v>-1.5008576329330614E-3</v>
      </c>
      <c r="I2190" s="10">
        <f t="shared" si="340"/>
        <v>-9.4137783483098092E-3</v>
      </c>
      <c r="J2190" s="15">
        <f t="shared" si="341"/>
        <v>-3.6717062634988862E-3</v>
      </c>
      <c r="K2190" s="1">
        <f t="shared" si="342"/>
        <v>2.3713243807323923E-4</v>
      </c>
      <c r="L2190" s="15">
        <f t="shared" si="343"/>
        <v>-3.9088387015721255E-3</v>
      </c>
      <c r="M2190" s="19" t="str">
        <f t="shared" si="347"/>
        <v>Compra</v>
      </c>
      <c r="N2190" s="10">
        <f t="shared" si="348"/>
        <v>-3.6717062634988862E-3</v>
      </c>
      <c r="O2190" s="5">
        <f t="shared" si="346"/>
        <v>0.6522126699848253</v>
      </c>
      <c r="P2190" s="5"/>
      <c r="Q2190" s="5"/>
      <c r="R2190" s="5"/>
    </row>
    <row r="2191" spans="1:18" x14ac:dyDescent="0.25">
      <c r="A2191" s="3">
        <v>41724</v>
      </c>
      <c r="B2191" s="1">
        <v>2307</v>
      </c>
      <c r="C2191" s="1">
        <v>2323</v>
      </c>
      <c r="D2191" s="1">
        <v>2296</v>
      </c>
      <c r="E2191" s="1">
        <v>2306.5</v>
      </c>
      <c r="F2191" s="10">
        <f t="shared" si="344"/>
        <v>-3.6717062634988862E-3</v>
      </c>
      <c r="G2191" s="1">
        <f t="shared" si="349"/>
        <v>-0.49970957246576037</v>
      </c>
      <c r="H2191" s="15">
        <f t="shared" si="345"/>
        <v>-5.7977238565599665E-3</v>
      </c>
      <c r="I2191" s="10">
        <f t="shared" si="340"/>
        <v>-2.1673168617253324E-4</v>
      </c>
      <c r="J2191" s="15">
        <f t="shared" si="341"/>
        <v>-2.0160416215044386E-2</v>
      </c>
      <c r="K2191" s="1">
        <f t="shared" si="342"/>
        <v>3.744127639320627E-4</v>
      </c>
      <c r="L2191" s="15">
        <f t="shared" si="343"/>
        <v>-2.0534828978976447E-2</v>
      </c>
      <c r="M2191" s="19" t="str">
        <f t="shared" si="347"/>
        <v>Compra</v>
      </c>
      <c r="N2191" s="10">
        <f t="shared" si="348"/>
        <v>-2.0160416215044386E-2</v>
      </c>
      <c r="O2191" s="5">
        <f t="shared" si="346"/>
        <v>0.63205225376978091</v>
      </c>
      <c r="P2191" s="5"/>
      <c r="Q2191" s="5"/>
      <c r="R2191" s="5"/>
    </row>
    <row r="2192" spans="1:18" x14ac:dyDescent="0.25">
      <c r="A2192" s="3">
        <v>41725</v>
      </c>
      <c r="B2192" s="1">
        <v>2303.5</v>
      </c>
      <c r="C2192" s="1">
        <v>2311</v>
      </c>
      <c r="D2192" s="1">
        <v>2260</v>
      </c>
      <c r="E2192" s="1">
        <v>2260</v>
      </c>
      <c r="F2192" s="10">
        <f t="shared" si="344"/>
        <v>-2.0160416215044386E-2</v>
      </c>
      <c r="G2192" s="1">
        <f t="shared" si="349"/>
        <v>-0.47087457680433337</v>
      </c>
      <c r="H2192" s="15">
        <f t="shared" si="345"/>
        <v>-3.6717062634988862E-3</v>
      </c>
      <c r="I2192" s="10">
        <f t="shared" si="340"/>
        <v>-1.8884306490123737E-2</v>
      </c>
      <c r="J2192" s="15">
        <f t="shared" si="341"/>
        <v>4.424778761062953E-4</v>
      </c>
      <c r="K2192" s="1">
        <f t="shared" si="342"/>
        <v>6.2438415406055659E-4</v>
      </c>
      <c r="L2192" s="15">
        <f t="shared" si="343"/>
        <v>-1.8190627795426129E-4</v>
      </c>
      <c r="M2192" s="19" t="str">
        <f t="shared" si="347"/>
        <v>Compra</v>
      </c>
      <c r="N2192" s="10">
        <f t="shared" si="348"/>
        <v>4.424778761062953E-4</v>
      </c>
      <c r="O2192" s="5">
        <f t="shared" si="346"/>
        <v>0.63249473164588721</v>
      </c>
      <c r="P2192" s="5"/>
      <c r="Q2192" s="5"/>
      <c r="R2192" s="5"/>
    </row>
    <row r="2193" spans="1:18" x14ac:dyDescent="0.25">
      <c r="A2193" s="3">
        <v>41726</v>
      </c>
      <c r="B2193" s="1">
        <v>2258</v>
      </c>
      <c r="C2193" s="1">
        <v>2271</v>
      </c>
      <c r="D2193" s="1">
        <v>2251.5</v>
      </c>
      <c r="E2193" s="1">
        <v>2261</v>
      </c>
      <c r="F2193" s="10">
        <f t="shared" si="344"/>
        <v>4.424778761062953E-4</v>
      </c>
      <c r="G2193" s="1">
        <f t="shared" si="349"/>
        <v>-0.39681445700778223</v>
      </c>
      <c r="H2193" s="15">
        <f t="shared" si="345"/>
        <v>-2.0160416215044386E-2</v>
      </c>
      <c r="I2193" s="10">
        <f t="shared" si="340"/>
        <v>1.3286093888396078E-3</v>
      </c>
      <c r="J2193" s="15">
        <f t="shared" si="341"/>
        <v>1.326846528084924E-2</v>
      </c>
      <c r="K2193" s="1">
        <f t="shared" si="342"/>
        <v>1.5872497678087419E-3</v>
      </c>
      <c r="L2193" s="15">
        <f t="shared" si="343"/>
        <v>1.1681215513040497E-2</v>
      </c>
      <c r="M2193" s="19" t="str">
        <f t="shared" si="347"/>
        <v>Compra</v>
      </c>
      <c r="N2193" s="10">
        <f t="shared" si="348"/>
        <v>1.326846528084924E-2</v>
      </c>
      <c r="O2193" s="5">
        <f t="shared" si="346"/>
        <v>0.64576319692673645</v>
      </c>
      <c r="P2193" s="5"/>
      <c r="Q2193" s="5"/>
      <c r="R2193" s="5"/>
    </row>
    <row r="2194" spans="1:18" x14ac:dyDescent="0.25">
      <c r="A2194" s="3">
        <v>41729</v>
      </c>
      <c r="B2194" s="1">
        <v>2283</v>
      </c>
      <c r="C2194" s="1">
        <v>2293.5</v>
      </c>
      <c r="D2194" s="1">
        <v>2268.5</v>
      </c>
      <c r="E2194" s="1">
        <v>2291</v>
      </c>
      <c r="F2194" s="10">
        <f t="shared" si="344"/>
        <v>1.326846528084924E-2</v>
      </c>
      <c r="G2194" s="1">
        <f t="shared" si="349"/>
        <v>1.2173820127899432E-2</v>
      </c>
      <c r="H2194" s="15">
        <f t="shared" si="345"/>
        <v>4.424778761062953E-4</v>
      </c>
      <c r="I2194" s="10">
        <f t="shared" si="340"/>
        <v>3.5041611914148341E-3</v>
      </c>
      <c r="J2194" s="15">
        <f t="shared" si="341"/>
        <v>-5.4561326931470422E-3</v>
      </c>
      <c r="K2194" s="1">
        <f t="shared" si="342"/>
        <v>-3.059100568451898E-4</v>
      </c>
      <c r="L2194" s="15">
        <f t="shared" si="343"/>
        <v>-5.1502226363018527E-3</v>
      </c>
      <c r="M2194" s="19" t="str">
        <f t="shared" si="347"/>
        <v>Venda</v>
      </c>
      <c r="N2194" s="10">
        <f t="shared" si="348"/>
        <v>5.4561326931470422E-3</v>
      </c>
      <c r="O2194" s="5">
        <f t="shared" si="346"/>
        <v>0.65121932961988349</v>
      </c>
      <c r="P2194" s="5"/>
      <c r="Q2194" s="5"/>
      <c r="R2194" s="5"/>
    </row>
    <row r="2195" spans="1:18" x14ac:dyDescent="0.25">
      <c r="A2195" s="3">
        <v>41730</v>
      </c>
      <c r="B2195" s="1">
        <v>2288.5</v>
      </c>
      <c r="C2195" s="1">
        <v>2293</v>
      </c>
      <c r="D2195" s="1">
        <v>2271.5</v>
      </c>
      <c r="E2195" s="1">
        <v>2278.5</v>
      </c>
      <c r="F2195" s="10">
        <f t="shared" si="344"/>
        <v>-5.4561326931470422E-3</v>
      </c>
      <c r="G2195" s="1">
        <f t="shared" si="349"/>
        <v>-5.1334767987652408E-2</v>
      </c>
      <c r="H2195" s="15">
        <f t="shared" si="345"/>
        <v>1.326846528084924E-2</v>
      </c>
      <c r="I2195" s="10">
        <f t="shared" si="340"/>
        <v>-4.369674459252737E-3</v>
      </c>
      <c r="J2195" s="15">
        <f t="shared" si="341"/>
        <v>3.2916392363397939E-3</v>
      </c>
      <c r="K2195" s="1">
        <f t="shared" si="342"/>
        <v>-1.238877708707997E-3</v>
      </c>
      <c r="L2195" s="15">
        <f t="shared" si="343"/>
        <v>4.5305169450477909E-3</v>
      </c>
      <c r="M2195" s="19" t="str">
        <f t="shared" si="347"/>
        <v>Compra</v>
      </c>
      <c r="N2195" s="10">
        <f t="shared" si="348"/>
        <v>3.2916392363397939E-3</v>
      </c>
      <c r="O2195" s="5">
        <f t="shared" si="346"/>
        <v>0.65451096885622329</v>
      </c>
      <c r="P2195" s="5"/>
      <c r="Q2195" s="5"/>
      <c r="R2195" s="5"/>
    </row>
    <row r="2196" spans="1:18" x14ac:dyDescent="0.25">
      <c r="A2196" s="3">
        <v>41731</v>
      </c>
      <c r="B2196" s="1">
        <v>2280</v>
      </c>
      <c r="C2196" s="1">
        <v>2293</v>
      </c>
      <c r="D2196" s="1">
        <v>2276</v>
      </c>
      <c r="E2196" s="1">
        <v>2286</v>
      </c>
      <c r="F2196" s="10">
        <f t="shared" si="344"/>
        <v>3.2916392363397939E-3</v>
      </c>
      <c r="G2196" s="1">
        <f t="shared" si="349"/>
        <v>-8.0041869956835585E-2</v>
      </c>
      <c r="H2196" s="15">
        <f t="shared" si="345"/>
        <v>-5.4561326931470422E-3</v>
      </c>
      <c r="I2196" s="10">
        <f t="shared" si="340"/>
        <v>2.6315789473683182E-3</v>
      </c>
      <c r="J2196" s="15">
        <f t="shared" si="341"/>
        <v>4.3744531933507247E-3</v>
      </c>
      <c r="K2196" s="1">
        <f t="shared" si="342"/>
        <v>2.3973207001036826E-4</v>
      </c>
      <c r="L2196" s="15">
        <f t="shared" si="343"/>
        <v>4.1347211233403562E-3</v>
      </c>
      <c r="M2196" s="19" t="str">
        <f t="shared" si="347"/>
        <v>Compra</v>
      </c>
      <c r="N2196" s="10">
        <f t="shared" si="348"/>
        <v>4.3744531933507247E-3</v>
      </c>
      <c r="O2196" s="5">
        <f t="shared" si="346"/>
        <v>0.65888542204957401</v>
      </c>
      <c r="P2196" s="5"/>
      <c r="Q2196" s="5"/>
      <c r="R2196" s="5"/>
    </row>
    <row r="2197" spans="1:18" x14ac:dyDescent="0.25">
      <c r="A2197" s="3">
        <v>41732</v>
      </c>
      <c r="B2197" s="1">
        <v>2290</v>
      </c>
      <c r="C2197" s="1">
        <v>2304</v>
      </c>
      <c r="D2197" s="1">
        <v>2288.5</v>
      </c>
      <c r="E2197" s="1">
        <v>2296</v>
      </c>
      <c r="F2197" s="10">
        <f t="shared" si="344"/>
        <v>4.3744531933507247E-3</v>
      </c>
      <c r="G2197" s="1">
        <f t="shared" si="349"/>
        <v>-8.4765770322777489E-2</v>
      </c>
      <c r="H2197" s="15">
        <f t="shared" si="345"/>
        <v>3.2916392363397939E-3</v>
      </c>
      <c r="I2197" s="10">
        <f t="shared" si="340"/>
        <v>2.6200873362445254E-3</v>
      </c>
      <c r="J2197" s="15">
        <f t="shared" si="341"/>
        <v>-2.0034843205574915E-2</v>
      </c>
      <c r="K2197" s="1">
        <f t="shared" si="342"/>
        <v>-5.2603531473999915E-4</v>
      </c>
      <c r="L2197" s="15">
        <f t="shared" si="343"/>
        <v>-1.9508807890834916E-2</v>
      </c>
      <c r="M2197" s="19" t="str">
        <f t="shared" si="347"/>
        <v>Compra</v>
      </c>
      <c r="N2197" s="10">
        <f t="shared" si="348"/>
        <v>-2.0034843205574915E-2</v>
      </c>
      <c r="O2197" s="5">
        <f t="shared" si="346"/>
        <v>0.6388505788439991</v>
      </c>
      <c r="P2197" s="5"/>
      <c r="Q2197" s="5"/>
      <c r="R2197" s="5"/>
    </row>
    <row r="2198" spans="1:18" x14ac:dyDescent="0.25">
      <c r="A2198" s="3">
        <v>41733</v>
      </c>
      <c r="B2198" s="1">
        <v>2290</v>
      </c>
      <c r="C2198" s="1">
        <v>2290</v>
      </c>
      <c r="D2198" s="1">
        <v>2250</v>
      </c>
      <c r="E2198" s="1">
        <v>2250</v>
      </c>
      <c r="F2198" s="10">
        <f t="shared" si="344"/>
        <v>-2.0034843205574915E-2</v>
      </c>
      <c r="G2198" s="1">
        <f t="shared" si="349"/>
        <v>-0.77292178938685252</v>
      </c>
      <c r="H2198" s="15">
        <f t="shared" si="345"/>
        <v>4.3744531933507247E-3</v>
      </c>
      <c r="I2198" s="10">
        <f t="shared" si="340"/>
        <v>-1.7467248908296984E-2</v>
      </c>
      <c r="J2198" s="15">
        <f t="shared" si="341"/>
        <v>-8.0000000000000071E-3</v>
      </c>
      <c r="K2198" s="1">
        <f t="shared" si="342"/>
        <v>-8.6717793742318173E-5</v>
      </c>
      <c r="L2198" s="15">
        <f t="shared" si="343"/>
        <v>-7.9132822062576887E-3</v>
      </c>
      <c r="M2198" s="19" t="str">
        <f t="shared" si="347"/>
        <v>Compra</v>
      </c>
      <c r="N2198" s="10">
        <f t="shared" si="348"/>
        <v>-8.0000000000000071E-3</v>
      </c>
      <c r="O2198" s="5">
        <f t="shared" si="346"/>
        <v>0.63085057884399909</v>
      </c>
      <c r="P2198" s="5"/>
      <c r="Q2198" s="5"/>
      <c r="R2198" s="5"/>
    </row>
    <row r="2199" spans="1:18" x14ac:dyDescent="0.25">
      <c r="A2199" s="3">
        <v>41736</v>
      </c>
      <c r="B2199" s="1">
        <v>2259</v>
      </c>
      <c r="C2199" s="1">
        <v>2262</v>
      </c>
      <c r="D2199" s="1">
        <v>2225.5</v>
      </c>
      <c r="E2199" s="1">
        <v>2232</v>
      </c>
      <c r="F2199" s="10">
        <f t="shared" si="344"/>
        <v>-8.0000000000000071E-3</v>
      </c>
      <c r="G2199" s="1">
        <f t="shared" si="349"/>
        <v>-4.2417143200861714E-2</v>
      </c>
      <c r="H2199" s="15">
        <f t="shared" si="345"/>
        <v>-2.0034843205574915E-2</v>
      </c>
      <c r="I2199" s="10">
        <f t="shared" si="340"/>
        <v>-1.195219123505975E-2</v>
      </c>
      <c r="J2199" s="15">
        <f t="shared" si="341"/>
        <v>-7.1684587813619638E-3</v>
      </c>
      <c r="K2199" s="1">
        <f t="shared" si="342"/>
        <v>1.856544152656377E-3</v>
      </c>
      <c r="L2199" s="15">
        <f t="shared" si="343"/>
        <v>-9.0250029340183408E-3</v>
      </c>
      <c r="M2199" s="19" t="str">
        <f t="shared" si="347"/>
        <v>Compra</v>
      </c>
      <c r="N2199" s="10">
        <f t="shared" si="348"/>
        <v>-7.1684587813619638E-3</v>
      </c>
      <c r="O2199" s="5">
        <f t="shared" si="346"/>
        <v>0.62368212006263712</v>
      </c>
      <c r="P2199" s="5"/>
      <c r="Q2199" s="5"/>
      <c r="R2199" s="5"/>
    </row>
    <row r="2200" spans="1:18" x14ac:dyDescent="0.25">
      <c r="A2200" s="3">
        <v>41737</v>
      </c>
      <c r="B2200" s="1">
        <v>2221</v>
      </c>
      <c r="C2200" s="1">
        <v>2223</v>
      </c>
      <c r="D2200" s="1">
        <v>2206</v>
      </c>
      <c r="E2200" s="1">
        <v>2216</v>
      </c>
      <c r="F2200" s="10">
        <f t="shared" si="344"/>
        <v>-7.1684587813619638E-3</v>
      </c>
      <c r="G2200" s="1">
        <f t="shared" si="349"/>
        <v>-4.0343603755909944E-2</v>
      </c>
      <c r="H2200" s="15">
        <f t="shared" si="345"/>
        <v>-8.0000000000000071E-3</v>
      </c>
      <c r="I2200" s="10">
        <f t="shared" si="340"/>
        <v>-2.2512381809995929E-3</v>
      </c>
      <c r="J2200" s="15">
        <f t="shared" si="341"/>
        <v>-8.1227436823104737E-3</v>
      </c>
      <c r="K2200" s="1">
        <f t="shared" si="342"/>
        <v>5.7383335091168572E-4</v>
      </c>
      <c r="L2200" s="15">
        <f t="shared" si="343"/>
        <v>-8.6965770332221599E-3</v>
      </c>
      <c r="M2200" s="19" t="str">
        <f t="shared" si="347"/>
        <v>Compra</v>
      </c>
      <c r="N2200" s="10">
        <f t="shared" si="348"/>
        <v>-8.1227436823104737E-3</v>
      </c>
      <c r="O2200" s="5">
        <f t="shared" si="346"/>
        <v>0.61555937638032665</v>
      </c>
      <c r="P2200" s="5"/>
      <c r="Q2200" s="5"/>
      <c r="R2200" s="5"/>
    </row>
    <row r="2201" spans="1:18" x14ac:dyDescent="0.25">
      <c r="A2201" s="3">
        <v>41738</v>
      </c>
      <c r="B2201" s="1">
        <v>2213</v>
      </c>
      <c r="C2201" s="1">
        <v>2231.5</v>
      </c>
      <c r="D2201" s="1">
        <v>2198</v>
      </c>
      <c r="E2201" s="1">
        <v>2198</v>
      </c>
      <c r="F2201" s="10">
        <f t="shared" si="344"/>
        <v>-8.1227436823104737E-3</v>
      </c>
      <c r="G2201" s="1">
        <f t="shared" si="349"/>
        <v>-3.0149937098735705E-2</v>
      </c>
      <c r="H2201" s="15">
        <f t="shared" si="345"/>
        <v>-7.1684587813619638E-3</v>
      </c>
      <c r="I2201" s="10">
        <f t="shared" si="340"/>
        <v>-6.7781292363308099E-3</v>
      </c>
      <c r="J2201" s="15">
        <f t="shared" si="341"/>
        <v>8.8717015468606775E-3</v>
      </c>
      <c r="K2201" s="1">
        <f t="shared" si="342"/>
        <v>6.064775090879528E-4</v>
      </c>
      <c r="L2201" s="15">
        <f t="shared" si="343"/>
        <v>8.265224037772724E-3</v>
      </c>
      <c r="M2201" s="19" t="str">
        <f t="shared" si="347"/>
        <v>Compra</v>
      </c>
      <c r="N2201" s="10">
        <f t="shared" si="348"/>
        <v>8.8717015468606775E-3</v>
      </c>
      <c r="O2201" s="5">
        <f t="shared" si="346"/>
        <v>0.62443107792718733</v>
      </c>
      <c r="P2201" s="5"/>
      <c r="Q2201" s="5"/>
      <c r="R2201" s="5"/>
    </row>
    <row r="2202" spans="1:18" x14ac:dyDescent="0.25">
      <c r="A2202" s="3">
        <v>41739</v>
      </c>
      <c r="B2202" s="1">
        <v>2197</v>
      </c>
      <c r="C2202" s="1">
        <v>2223</v>
      </c>
      <c r="D2202" s="1">
        <v>2194</v>
      </c>
      <c r="E2202" s="1">
        <v>2217.5</v>
      </c>
      <c r="F2202" s="10">
        <f t="shared" si="344"/>
        <v>8.8717015468606775E-3</v>
      </c>
      <c r="G2202" s="1">
        <f t="shared" si="349"/>
        <v>-0.51016838681285404</v>
      </c>
      <c r="H2202" s="15">
        <f t="shared" si="345"/>
        <v>-8.1227436823104737E-3</v>
      </c>
      <c r="I2202" s="10">
        <f t="shared" si="340"/>
        <v>9.3309057806099105E-3</v>
      </c>
      <c r="J2202" s="15">
        <f t="shared" si="341"/>
        <v>5.1860202931228727E-3</v>
      </c>
      <c r="K2202" s="1">
        <f t="shared" si="342"/>
        <v>3.5461827685749701E-4</v>
      </c>
      <c r="L2202" s="15">
        <f t="shared" si="343"/>
        <v>4.8314020162653756E-3</v>
      </c>
      <c r="M2202" s="19" t="str">
        <f t="shared" si="347"/>
        <v>Compra</v>
      </c>
      <c r="N2202" s="10">
        <f t="shared" si="348"/>
        <v>5.1860202931228727E-3</v>
      </c>
      <c r="O2202" s="5">
        <f t="shared" si="346"/>
        <v>0.6296170982203102</v>
      </c>
      <c r="P2202" s="5"/>
      <c r="Q2202" s="5"/>
      <c r="R2202" s="5"/>
    </row>
    <row r="2203" spans="1:18" x14ac:dyDescent="0.25">
      <c r="A2203" s="3">
        <v>41740</v>
      </c>
      <c r="B2203" s="1">
        <v>2222</v>
      </c>
      <c r="C2203" s="1">
        <v>2234</v>
      </c>
      <c r="D2203" s="1">
        <v>2210</v>
      </c>
      <c r="E2203" s="1">
        <v>2229</v>
      </c>
      <c r="F2203" s="10">
        <f t="shared" si="344"/>
        <v>5.1860202931228727E-3</v>
      </c>
      <c r="G2203" s="1">
        <f t="shared" si="349"/>
        <v>0.43903940534238289</v>
      </c>
      <c r="H2203" s="15">
        <f t="shared" si="345"/>
        <v>8.8717015468606775E-3</v>
      </c>
      <c r="I2203" s="10">
        <f t="shared" si="340"/>
        <v>3.1503150315030926E-3</v>
      </c>
      <c r="J2203" s="15">
        <f t="shared" si="341"/>
        <v>-2.4674742036787656E-3</v>
      </c>
      <c r="K2203" s="1">
        <f t="shared" si="342"/>
        <v>-1.0745840004090688E-3</v>
      </c>
      <c r="L2203" s="15">
        <f t="shared" si="343"/>
        <v>-1.3928902032696968E-3</v>
      </c>
      <c r="M2203" s="19" t="str">
        <f t="shared" si="347"/>
        <v>Compra</v>
      </c>
      <c r="N2203" s="10">
        <f t="shared" si="348"/>
        <v>-2.4674742036787656E-3</v>
      </c>
      <c r="O2203" s="5">
        <f t="shared" si="346"/>
        <v>0.62714962401663144</v>
      </c>
      <c r="P2203" s="5"/>
      <c r="Q2203" s="5"/>
      <c r="R2203" s="5"/>
    </row>
    <row r="2204" spans="1:18" x14ac:dyDescent="0.25">
      <c r="A2204" s="3">
        <v>41743</v>
      </c>
      <c r="B2204" s="1">
        <v>2232</v>
      </c>
      <c r="C2204" s="1">
        <v>2233</v>
      </c>
      <c r="D2204" s="1">
        <v>2216</v>
      </c>
      <c r="E2204" s="1">
        <v>2223.5</v>
      </c>
      <c r="F2204" s="10">
        <f t="shared" si="344"/>
        <v>-2.4674742036787656E-3</v>
      </c>
      <c r="G2204" s="1">
        <f t="shared" si="349"/>
        <v>0.25893433803650917</v>
      </c>
      <c r="H2204" s="15">
        <f t="shared" si="345"/>
        <v>5.1860202931228727E-3</v>
      </c>
      <c r="I2204" s="10">
        <f t="shared" si="340"/>
        <v>-3.8082437275985814E-3</v>
      </c>
      <c r="J2204" s="15">
        <f t="shared" si="341"/>
        <v>7.4207330784799019E-3</v>
      </c>
      <c r="K2204" s="1">
        <f t="shared" si="342"/>
        <v>-5.7184806558977083E-4</v>
      </c>
      <c r="L2204" s="15">
        <f t="shared" si="343"/>
        <v>7.9925811440696732E-3</v>
      </c>
      <c r="M2204" s="19" t="str">
        <f t="shared" si="347"/>
        <v>Compra</v>
      </c>
      <c r="N2204" s="10">
        <f t="shared" si="348"/>
        <v>7.4207330784799019E-3</v>
      </c>
      <c r="O2204" s="5">
        <f t="shared" si="346"/>
        <v>0.63457035709511134</v>
      </c>
      <c r="P2204" s="5"/>
      <c r="Q2204" s="5"/>
      <c r="R2204" s="5"/>
    </row>
    <row r="2205" spans="1:18" x14ac:dyDescent="0.25">
      <c r="A2205" s="3">
        <v>41744</v>
      </c>
      <c r="B2205" s="1">
        <v>2225</v>
      </c>
      <c r="C2205" s="1">
        <v>2249.5</v>
      </c>
      <c r="D2205" s="1">
        <v>2221</v>
      </c>
      <c r="E2205" s="1">
        <v>2240</v>
      </c>
      <c r="F2205" s="10">
        <f t="shared" si="344"/>
        <v>7.4207330784799019E-3</v>
      </c>
      <c r="G2205" s="1">
        <f t="shared" si="349"/>
        <v>4.0325600052756545E-2</v>
      </c>
      <c r="H2205" s="15">
        <f t="shared" si="345"/>
        <v>-2.4674742036787656E-3</v>
      </c>
      <c r="I2205" s="10">
        <f t="shared" si="340"/>
        <v>6.741573033707926E-3</v>
      </c>
      <c r="J2205" s="15">
        <f t="shared" si="341"/>
        <v>5.3571428571428381E-3</v>
      </c>
      <c r="K2205" s="1">
        <f t="shared" si="342"/>
        <v>-1.2958728340272904E-4</v>
      </c>
      <c r="L2205" s="15">
        <f t="shared" si="343"/>
        <v>5.4867301405455669E-3</v>
      </c>
      <c r="M2205" s="19" t="str">
        <f t="shared" si="347"/>
        <v>Venda</v>
      </c>
      <c r="N2205" s="10">
        <f t="shared" si="348"/>
        <v>-5.3571428571428381E-3</v>
      </c>
      <c r="O2205" s="5">
        <f t="shared" si="346"/>
        <v>0.6292132142379685</v>
      </c>
      <c r="P2205" s="5"/>
      <c r="Q2205" s="5"/>
      <c r="R2205" s="5"/>
    </row>
    <row r="2206" spans="1:18" x14ac:dyDescent="0.25">
      <c r="A2206" s="3">
        <v>41745</v>
      </c>
      <c r="B2206" s="1">
        <v>2235.5</v>
      </c>
      <c r="C2206" s="1">
        <v>2253.5</v>
      </c>
      <c r="D2206" s="1">
        <v>2231.5</v>
      </c>
      <c r="E2206" s="1">
        <v>2252</v>
      </c>
      <c r="F2206" s="10">
        <f t="shared" si="344"/>
        <v>5.3571428571428381E-3</v>
      </c>
      <c r="G2206" s="1">
        <f t="shared" si="349"/>
        <v>-0.33714410836784398</v>
      </c>
      <c r="H2206" s="15">
        <f t="shared" si="345"/>
        <v>7.4207330784799019E-3</v>
      </c>
      <c r="I2206" s="10">
        <f t="shared" si="340"/>
        <v>7.380899127712004E-3</v>
      </c>
      <c r="J2206" s="15">
        <f t="shared" si="341"/>
        <v>-3.5523978685613189E-3</v>
      </c>
      <c r="K2206" s="1">
        <f t="shared" si="342"/>
        <v>-9.7701073494376595E-4</v>
      </c>
      <c r="L2206" s="15">
        <f t="shared" si="343"/>
        <v>-2.5753871336175529E-3</v>
      </c>
      <c r="M2206" s="19" t="str">
        <f t="shared" si="347"/>
        <v>Compra</v>
      </c>
      <c r="N2206" s="10">
        <f t="shared" si="348"/>
        <v>-3.5523978685613189E-3</v>
      </c>
      <c r="O2206" s="5">
        <f t="shared" si="346"/>
        <v>0.62566081636940718</v>
      </c>
      <c r="P2206" s="5"/>
      <c r="Q2206" s="5"/>
      <c r="R2206" s="5"/>
    </row>
    <row r="2207" spans="1:18" x14ac:dyDescent="0.25">
      <c r="A2207" s="3">
        <v>41746</v>
      </c>
      <c r="B2207" s="1">
        <v>2246.5</v>
      </c>
      <c r="C2207" s="1">
        <v>2263</v>
      </c>
      <c r="D2207" s="1">
        <v>2240</v>
      </c>
      <c r="E2207" s="1">
        <v>2244</v>
      </c>
      <c r="F2207" s="10">
        <f t="shared" si="344"/>
        <v>-3.5523978685613189E-3</v>
      </c>
      <c r="G2207" s="1">
        <f t="shared" si="349"/>
        <v>-0.29448251038917317</v>
      </c>
      <c r="H2207" s="15">
        <f t="shared" si="345"/>
        <v>5.3571428571428381E-3</v>
      </c>
      <c r="I2207" s="10">
        <f t="shared" si="340"/>
        <v>-1.1128421989762272E-3</v>
      </c>
      <c r="J2207" s="15">
        <f t="shared" si="341"/>
        <v>4.4563279857401383E-4</v>
      </c>
      <c r="K2207" s="1">
        <f t="shared" si="342"/>
        <v>-6.0037005869939368E-4</v>
      </c>
      <c r="L2207" s="15">
        <f t="shared" si="343"/>
        <v>1.0460028572734075E-3</v>
      </c>
      <c r="M2207" s="19" t="str">
        <f t="shared" si="347"/>
        <v>Compra</v>
      </c>
      <c r="N2207" s="10">
        <f t="shared" si="348"/>
        <v>4.4563279857401383E-4</v>
      </c>
      <c r="O2207" s="5">
        <f t="shared" si="346"/>
        <v>0.62610644916798119</v>
      </c>
      <c r="P2207" s="5"/>
      <c r="Q2207" s="5"/>
      <c r="R2207" s="5"/>
    </row>
    <row r="2208" spans="1:18" x14ac:dyDescent="0.25">
      <c r="A2208" s="3">
        <v>41751</v>
      </c>
      <c r="B2208" s="1">
        <v>2243</v>
      </c>
      <c r="C2208" s="1">
        <v>2256.5</v>
      </c>
      <c r="D2208" s="1">
        <v>2241</v>
      </c>
      <c r="E2208" s="1">
        <v>2245</v>
      </c>
      <c r="F2208" s="10">
        <f t="shared" si="344"/>
        <v>4.4563279857401383E-4</v>
      </c>
      <c r="G2208" s="1">
        <f t="shared" si="349"/>
        <v>-0.28932571981121269</v>
      </c>
      <c r="H2208" s="15">
        <f t="shared" si="345"/>
        <v>-3.5523978685613189E-3</v>
      </c>
      <c r="I2208" s="10">
        <f t="shared" si="340"/>
        <v>8.9166295140441498E-4</v>
      </c>
      <c r="J2208" s="15">
        <f t="shared" si="341"/>
        <v>-8.9086859688195519E-3</v>
      </c>
      <c r="K2208" s="1">
        <f t="shared" si="342"/>
        <v>1.3267957095430903E-4</v>
      </c>
      <c r="L2208" s="15">
        <f t="shared" si="343"/>
        <v>-9.0413655397738601E-3</v>
      </c>
      <c r="M2208" s="19" t="str">
        <f t="shared" si="347"/>
        <v>Compra</v>
      </c>
      <c r="N2208" s="10">
        <f t="shared" si="348"/>
        <v>-8.9086859688195519E-3</v>
      </c>
      <c r="O2208" s="5">
        <f t="shared" si="346"/>
        <v>0.61719776319916164</v>
      </c>
      <c r="P2208" s="5"/>
      <c r="Q2208" s="5"/>
      <c r="R2208" s="5"/>
    </row>
    <row r="2209" spans="1:18" x14ac:dyDescent="0.25">
      <c r="A2209" s="3">
        <v>41752</v>
      </c>
      <c r="B2209" s="1">
        <v>2250</v>
      </c>
      <c r="C2209" s="1">
        <v>2253.5</v>
      </c>
      <c r="D2209" s="1">
        <v>2225</v>
      </c>
      <c r="E2209" s="1">
        <v>2225</v>
      </c>
      <c r="F2209" s="10">
        <f t="shared" si="344"/>
        <v>-8.9086859688195519E-3</v>
      </c>
      <c r="G2209" s="1">
        <f t="shared" si="349"/>
        <v>-4.5926516971921919E-2</v>
      </c>
      <c r="H2209" s="15">
        <f t="shared" si="345"/>
        <v>4.4563279857401383E-4</v>
      </c>
      <c r="I2209" s="10">
        <f t="shared" si="340"/>
        <v>-1.1111111111111072E-2</v>
      </c>
      <c r="J2209" s="15">
        <f t="shared" si="341"/>
        <v>-2.9213483146067754E-3</v>
      </c>
      <c r="K2209" s="1">
        <f t="shared" si="342"/>
        <v>4.2627828626107559E-5</v>
      </c>
      <c r="L2209" s="15">
        <f t="shared" si="343"/>
        <v>-2.9639761432328831E-3</v>
      </c>
      <c r="M2209" s="19" t="str">
        <f t="shared" si="347"/>
        <v>Compra</v>
      </c>
      <c r="N2209" s="10">
        <f t="shared" si="348"/>
        <v>-2.9213483146067754E-3</v>
      </c>
      <c r="O2209" s="5">
        <f t="shared" si="346"/>
        <v>0.61427641488455487</v>
      </c>
      <c r="P2209" s="5"/>
      <c r="Q2209" s="5"/>
      <c r="R2209" s="5"/>
    </row>
    <row r="2210" spans="1:18" x14ac:dyDescent="0.25">
      <c r="A2210" s="3">
        <v>41753</v>
      </c>
      <c r="B2210" s="1">
        <v>2222</v>
      </c>
      <c r="C2210" s="1">
        <v>2233</v>
      </c>
      <c r="D2210" s="1">
        <v>2217.5</v>
      </c>
      <c r="E2210" s="1">
        <v>2218.5</v>
      </c>
      <c r="F2210" s="10">
        <f t="shared" si="344"/>
        <v>-2.9213483146067754E-3</v>
      </c>
      <c r="G2210" s="1">
        <f t="shared" si="349"/>
        <v>0.24259571472372227</v>
      </c>
      <c r="H2210" s="15">
        <f t="shared" si="345"/>
        <v>-8.9086859688195519E-3</v>
      </c>
      <c r="I2210" s="10">
        <f t="shared" si="340"/>
        <v>-1.5751575157515463E-3</v>
      </c>
      <c r="J2210" s="15">
        <f t="shared" si="341"/>
        <v>1.3071895424836555E-2</v>
      </c>
      <c r="K2210" s="1">
        <f t="shared" si="342"/>
        <v>6.1207789658565288E-4</v>
      </c>
      <c r="L2210" s="15">
        <f t="shared" si="343"/>
        <v>1.2459817528250903E-2</v>
      </c>
      <c r="M2210" s="19" t="str">
        <f t="shared" si="347"/>
        <v>Compra</v>
      </c>
      <c r="N2210" s="10">
        <f t="shared" si="348"/>
        <v>1.3071895424836555E-2</v>
      </c>
      <c r="O2210" s="5">
        <f t="shared" si="346"/>
        <v>0.62734831030939142</v>
      </c>
      <c r="P2210" s="5"/>
      <c r="Q2210" s="5"/>
      <c r="R2210" s="5"/>
    </row>
    <row r="2211" spans="1:18" x14ac:dyDescent="0.25">
      <c r="A2211" s="3">
        <v>41754</v>
      </c>
      <c r="B2211" s="1">
        <v>2231</v>
      </c>
      <c r="C2211" s="1">
        <v>2250</v>
      </c>
      <c r="D2211" s="1">
        <v>2228</v>
      </c>
      <c r="E2211" s="1">
        <v>2247.5</v>
      </c>
      <c r="F2211" s="10">
        <f t="shared" si="344"/>
        <v>1.3071895424836555E-2</v>
      </c>
      <c r="G2211" s="1">
        <f t="shared" si="349"/>
        <v>-0.36303099298446911</v>
      </c>
      <c r="H2211" s="15">
        <f t="shared" si="345"/>
        <v>-2.9213483146067754E-3</v>
      </c>
      <c r="I2211" s="10">
        <f t="shared" si="340"/>
        <v>7.3957866427611929E-3</v>
      </c>
      <c r="J2211" s="15">
        <f t="shared" si="341"/>
        <v>-9.7886540600667926E-3</v>
      </c>
      <c r="K2211" s="1">
        <f t="shared" si="342"/>
        <v>-6.8876304599016849E-5</v>
      </c>
      <c r="L2211" s="15">
        <f t="shared" si="343"/>
        <v>-9.7197777554677758E-3</v>
      </c>
      <c r="M2211" s="19" t="str">
        <f t="shared" si="347"/>
        <v>Venda</v>
      </c>
      <c r="N2211" s="10">
        <f t="shared" si="348"/>
        <v>9.7886540600667926E-3</v>
      </c>
      <c r="O2211" s="5">
        <f t="shared" si="346"/>
        <v>0.63713696436945821</v>
      </c>
      <c r="P2211" s="5"/>
      <c r="Q2211" s="5"/>
      <c r="R2211" s="5"/>
    </row>
    <row r="2212" spans="1:18" x14ac:dyDescent="0.25">
      <c r="A2212" s="3">
        <v>41757</v>
      </c>
      <c r="B2212" s="1">
        <v>2248</v>
      </c>
      <c r="C2212" s="1">
        <v>2248</v>
      </c>
      <c r="D2212" s="1">
        <v>2224</v>
      </c>
      <c r="E2212" s="1">
        <v>2225.5</v>
      </c>
      <c r="F2212" s="10">
        <f t="shared" si="344"/>
        <v>-9.7886540600667926E-3</v>
      </c>
      <c r="G2212" s="1">
        <f t="shared" si="349"/>
        <v>-0.54889372743672105</v>
      </c>
      <c r="H2212" s="15">
        <f t="shared" si="345"/>
        <v>1.3071895424836555E-2</v>
      </c>
      <c r="I2212" s="10">
        <f t="shared" si="340"/>
        <v>-1.0008896797153E-2</v>
      </c>
      <c r="J2212" s="15">
        <f t="shared" si="341"/>
        <v>5.6167153448662965E-3</v>
      </c>
      <c r="K2212" s="1">
        <f t="shared" si="342"/>
        <v>-1.0442792769097347E-3</v>
      </c>
      <c r="L2212" s="15">
        <f t="shared" si="343"/>
        <v>6.6609946217760316E-3</v>
      </c>
      <c r="M2212" s="19" t="str">
        <f t="shared" si="347"/>
        <v>Compra</v>
      </c>
      <c r="N2212" s="10">
        <f t="shared" si="348"/>
        <v>5.6167153448662965E-3</v>
      </c>
      <c r="O2212" s="5">
        <f t="shared" si="346"/>
        <v>0.64275367971432451</v>
      </c>
      <c r="P2212" s="5"/>
      <c r="Q2212" s="5"/>
      <c r="R2212" s="5"/>
    </row>
    <row r="2213" spans="1:18" x14ac:dyDescent="0.25">
      <c r="A2213" s="3">
        <v>41758</v>
      </c>
      <c r="B2213" s="1">
        <v>2221</v>
      </c>
      <c r="C2213" s="1">
        <v>2238</v>
      </c>
      <c r="D2213" s="1">
        <v>2209.5</v>
      </c>
      <c r="E2213" s="1">
        <v>2238</v>
      </c>
      <c r="F2213" s="10">
        <f t="shared" si="344"/>
        <v>5.6167153448662965E-3</v>
      </c>
      <c r="G2213" s="1">
        <f t="shared" si="349"/>
        <v>-0.59653912924449193</v>
      </c>
      <c r="H2213" s="15">
        <f t="shared" si="345"/>
        <v>-9.7886540600667926E-3</v>
      </c>
      <c r="I2213" s="10">
        <f t="shared" si="340"/>
        <v>7.6542098153984384E-3</v>
      </c>
      <c r="J2213" s="15">
        <f t="shared" si="341"/>
        <v>6.2555853440571241E-3</v>
      </c>
      <c r="K2213" s="1">
        <f t="shared" si="342"/>
        <v>5.4777647756648422E-4</v>
      </c>
      <c r="L2213" s="15">
        <f t="shared" si="343"/>
        <v>5.7078088664906396E-3</v>
      </c>
      <c r="M2213" s="19" t="str">
        <f t="shared" si="347"/>
        <v>Compra</v>
      </c>
      <c r="N2213" s="10">
        <f t="shared" si="348"/>
        <v>6.2555853440571241E-3</v>
      </c>
      <c r="O2213" s="5">
        <f t="shared" si="346"/>
        <v>0.64900926505838163</v>
      </c>
      <c r="P2213" s="5"/>
      <c r="Q2213" s="5"/>
      <c r="R2213" s="5"/>
    </row>
    <row r="2214" spans="1:18" x14ac:dyDescent="0.25">
      <c r="A2214" s="3">
        <v>41759</v>
      </c>
      <c r="B2214" s="1">
        <v>2255</v>
      </c>
      <c r="C2214" s="1">
        <v>2263</v>
      </c>
      <c r="D2214" s="1">
        <v>2246.5</v>
      </c>
      <c r="E2214" s="1">
        <v>2252</v>
      </c>
      <c r="F2214" s="10">
        <f t="shared" si="344"/>
        <v>6.2555853440571241E-3</v>
      </c>
      <c r="G2214" s="1">
        <f t="shared" si="349"/>
        <v>-0.39746275678346682</v>
      </c>
      <c r="H2214" s="15">
        <f t="shared" si="345"/>
        <v>5.6167153448662965E-3</v>
      </c>
      <c r="I2214" s="10">
        <f t="shared" si="340"/>
        <v>-1.330376940133049E-3</v>
      </c>
      <c r="J2214" s="15">
        <f t="shared" si="341"/>
        <v>-6.4387211367673558E-3</v>
      </c>
      <c r="K2214" s="1">
        <f t="shared" si="342"/>
        <v>-6.0872585136613065E-4</v>
      </c>
      <c r="L2214" s="15">
        <f t="shared" si="343"/>
        <v>-5.8299952854012254E-3</v>
      </c>
      <c r="M2214" s="19" t="str">
        <f t="shared" si="347"/>
        <v>Compra</v>
      </c>
      <c r="N2214" s="10">
        <f t="shared" si="348"/>
        <v>-6.4387211367673558E-3</v>
      </c>
      <c r="O2214" s="5">
        <f t="shared" si="346"/>
        <v>0.64257054392161428</v>
      </c>
      <c r="P2214" s="5"/>
      <c r="Q2214" s="5"/>
      <c r="R2214" s="5"/>
    </row>
    <row r="2215" spans="1:18" x14ac:dyDescent="0.25">
      <c r="A2215" s="3">
        <v>41761</v>
      </c>
      <c r="B2215" s="1">
        <v>2249</v>
      </c>
      <c r="C2215" s="1">
        <v>2263</v>
      </c>
      <c r="D2215" s="1">
        <v>2233.5</v>
      </c>
      <c r="E2215" s="1">
        <v>2237.5</v>
      </c>
      <c r="F2215" s="10">
        <f t="shared" si="344"/>
        <v>-6.4387211367673558E-3</v>
      </c>
      <c r="G2215" s="1">
        <f t="shared" si="349"/>
        <v>-0.78359887467145184</v>
      </c>
      <c r="H2215" s="15">
        <f t="shared" si="345"/>
        <v>6.2555853440571241E-3</v>
      </c>
      <c r="I2215" s="10">
        <f t="shared" si="340"/>
        <v>-5.1133837261004844E-3</v>
      </c>
      <c r="J2215" s="15">
        <f t="shared" si="341"/>
        <v>1.1396648044692759E-2</v>
      </c>
      <c r="K2215" s="1">
        <f t="shared" si="342"/>
        <v>-5.4099760224957474E-4</v>
      </c>
      <c r="L2215" s="15">
        <f t="shared" si="343"/>
        <v>1.1937645646942333E-2</v>
      </c>
      <c r="M2215" s="19" t="str">
        <f t="shared" si="347"/>
        <v>Compra</v>
      </c>
      <c r="N2215" s="10">
        <f t="shared" si="348"/>
        <v>1.1396648044692759E-2</v>
      </c>
      <c r="O2215" s="5">
        <f t="shared" si="346"/>
        <v>0.65396719196630704</v>
      </c>
      <c r="P2215" s="5"/>
      <c r="Q2215" s="5"/>
      <c r="R2215" s="5"/>
    </row>
    <row r="2216" spans="1:18" x14ac:dyDescent="0.25">
      <c r="A2216" s="3">
        <v>41764</v>
      </c>
      <c r="B2216" s="1">
        <v>2247</v>
      </c>
      <c r="C2216" s="1">
        <v>2267</v>
      </c>
      <c r="D2216" s="1">
        <v>2239.5</v>
      </c>
      <c r="E2216" s="1">
        <v>2263</v>
      </c>
      <c r="F2216" s="10">
        <f t="shared" si="344"/>
        <v>1.1396648044692759E-2</v>
      </c>
      <c r="G2216" s="1">
        <f t="shared" si="349"/>
        <v>-0.75277727670179828</v>
      </c>
      <c r="H2216" s="15">
        <f t="shared" si="345"/>
        <v>-6.4387211367673558E-3</v>
      </c>
      <c r="I2216" s="10">
        <f t="shared" si="340"/>
        <v>7.1206052514463103E-3</v>
      </c>
      <c r="J2216" s="15">
        <f t="shared" si="341"/>
        <v>-7.5121520106053996E-3</v>
      </c>
      <c r="K2216" s="1">
        <f t="shared" si="342"/>
        <v>2.8087552845764622E-4</v>
      </c>
      <c r="L2216" s="15">
        <f t="shared" si="343"/>
        <v>-7.7930275390630461E-3</v>
      </c>
      <c r="M2216" s="19" t="str">
        <f t="shared" si="347"/>
        <v>Compra</v>
      </c>
      <c r="N2216" s="10">
        <f t="shared" si="348"/>
        <v>-7.5121520106053996E-3</v>
      </c>
      <c r="O2216" s="5">
        <f t="shared" si="346"/>
        <v>0.64645503995570164</v>
      </c>
      <c r="P2216" s="5"/>
      <c r="Q2216" s="5"/>
      <c r="R2216" s="5"/>
    </row>
    <row r="2217" spans="1:18" x14ac:dyDescent="0.25">
      <c r="A2217" s="3">
        <v>41765</v>
      </c>
      <c r="B2217" s="1">
        <v>2260</v>
      </c>
      <c r="C2217" s="1">
        <v>2260</v>
      </c>
      <c r="D2217" s="1">
        <v>2241</v>
      </c>
      <c r="E2217" s="1">
        <v>2246</v>
      </c>
      <c r="F2217" s="10">
        <f t="shared" si="344"/>
        <v>-7.5121520106053996E-3</v>
      </c>
      <c r="G2217" s="1">
        <f t="shared" si="349"/>
        <v>-0.70821262929834283</v>
      </c>
      <c r="H2217" s="15">
        <f t="shared" si="345"/>
        <v>1.1396648044692759E-2</v>
      </c>
      <c r="I2217" s="10">
        <f t="shared" si="340"/>
        <v>-6.1946902654866909E-3</v>
      </c>
      <c r="J2217" s="15">
        <f t="shared" si="341"/>
        <v>-6.0106856634015715E-3</v>
      </c>
      <c r="K2217" s="1">
        <f t="shared" si="342"/>
        <v>-9.72816442752897E-4</v>
      </c>
      <c r="L2217" s="15">
        <f t="shared" si="343"/>
        <v>-5.0378692206486742E-3</v>
      </c>
      <c r="M2217" s="19" t="str">
        <f t="shared" si="347"/>
        <v>Compra</v>
      </c>
      <c r="N2217" s="10">
        <f t="shared" si="348"/>
        <v>-6.0106856634015715E-3</v>
      </c>
      <c r="O2217" s="5">
        <f t="shared" si="346"/>
        <v>0.64044435429230007</v>
      </c>
      <c r="P2217" s="5"/>
      <c r="Q2217" s="5"/>
      <c r="R2217" s="5"/>
    </row>
    <row r="2218" spans="1:18" x14ac:dyDescent="0.25">
      <c r="A2218" s="3">
        <v>41766</v>
      </c>
      <c r="B2218" s="1">
        <v>2248</v>
      </c>
      <c r="C2218" s="1">
        <v>2251</v>
      </c>
      <c r="D2218" s="1">
        <v>2231</v>
      </c>
      <c r="E2218" s="1">
        <v>2232.5</v>
      </c>
      <c r="F2218" s="10">
        <f t="shared" si="344"/>
        <v>-6.0106856634015715E-3</v>
      </c>
      <c r="G2218" s="1">
        <f t="shared" si="349"/>
        <v>-0.40798103135192887</v>
      </c>
      <c r="H2218" s="15">
        <f t="shared" si="345"/>
        <v>-7.5121520106053996E-3</v>
      </c>
      <c r="I2218" s="10">
        <f t="shared" si="340"/>
        <v>-6.8950177935943602E-3</v>
      </c>
      <c r="J2218" s="15">
        <f t="shared" si="341"/>
        <v>-8.9585666293390265E-4</v>
      </c>
      <c r="K2218" s="1">
        <f t="shared" si="342"/>
        <v>6.7336344720452922E-4</v>
      </c>
      <c r="L2218" s="15">
        <f t="shared" si="343"/>
        <v>-1.5692201101384319E-3</v>
      </c>
      <c r="M2218" s="19" t="str">
        <f t="shared" si="347"/>
        <v>Compra</v>
      </c>
      <c r="N2218" s="10">
        <f t="shared" si="348"/>
        <v>-8.9585666293390265E-4</v>
      </c>
      <c r="O2218" s="5">
        <f t="shared" si="346"/>
        <v>0.63954849762936616</v>
      </c>
      <c r="P2218" s="5"/>
      <c r="Q2218" s="5"/>
      <c r="R2218" s="5"/>
    </row>
    <row r="2219" spans="1:18" x14ac:dyDescent="0.25">
      <c r="A2219" s="3">
        <v>41767</v>
      </c>
      <c r="B2219" s="1">
        <v>2227.5</v>
      </c>
      <c r="C2219" s="1">
        <v>2232.5</v>
      </c>
      <c r="D2219" s="1">
        <v>2214.5</v>
      </c>
      <c r="E2219" s="1">
        <v>2230.5</v>
      </c>
      <c r="F2219" s="10">
        <f t="shared" si="344"/>
        <v>-8.9585666293390265E-4</v>
      </c>
      <c r="G2219" s="1">
        <f t="shared" si="349"/>
        <v>-0.50701812178251748</v>
      </c>
      <c r="H2219" s="15">
        <f t="shared" si="345"/>
        <v>-6.0106856634015715E-3</v>
      </c>
      <c r="I2219" s="10">
        <f t="shared" si="340"/>
        <v>1.3468013468014295E-3</v>
      </c>
      <c r="J2219" s="15">
        <f t="shared" si="341"/>
        <v>-2.4658148397220803E-3</v>
      </c>
      <c r="K2219" s="1">
        <f t="shared" si="342"/>
        <v>3.5697398913613618E-4</v>
      </c>
      <c r="L2219" s="15">
        <f t="shared" si="343"/>
        <v>-2.8227888288582166E-3</v>
      </c>
      <c r="M2219" s="19" t="str">
        <f t="shared" si="347"/>
        <v>Compra</v>
      </c>
      <c r="N2219" s="10">
        <f t="shared" si="348"/>
        <v>-2.4658148397220803E-3</v>
      </c>
      <c r="O2219" s="5">
        <f t="shared" si="346"/>
        <v>0.63708268278964408</v>
      </c>
      <c r="P2219" s="5"/>
      <c r="Q2219" s="5"/>
      <c r="R2219" s="5"/>
    </row>
    <row r="2220" spans="1:18" x14ac:dyDescent="0.25">
      <c r="A2220" s="3">
        <v>41768</v>
      </c>
      <c r="B2220" s="1">
        <v>2233.5</v>
      </c>
      <c r="C2220" s="1">
        <v>2237.5</v>
      </c>
      <c r="D2220" s="1">
        <v>2223.5</v>
      </c>
      <c r="E2220" s="1">
        <v>2225</v>
      </c>
      <c r="F2220" s="10">
        <f t="shared" si="344"/>
        <v>-2.4658148397220803E-3</v>
      </c>
      <c r="G2220" s="1">
        <f t="shared" si="349"/>
        <v>-0.47256409852489822</v>
      </c>
      <c r="H2220" s="15">
        <f t="shared" si="345"/>
        <v>-8.9585666293390265E-4</v>
      </c>
      <c r="I2220" s="10">
        <f t="shared" si="340"/>
        <v>-3.8056861428251709E-3</v>
      </c>
      <c r="J2220" s="15">
        <f t="shared" si="341"/>
        <v>6.7415730337083701E-4</v>
      </c>
      <c r="K2220" s="1">
        <f t="shared" si="342"/>
        <v>2.6846831821658544E-5</v>
      </c>
      <c r="L2220" s="15">
        <f t="shared" si="343"/>
        <v>6.4731047154917851E-4</v>
      </c>
      <c r="M2220" s="19" t="str">
        <f t="shared" si="347"/>
        <v>Compra</v>
      </c>
      <c r="N2220" s="10">
        <f t="shared" si="348"/>
        <v>6.7415730337083701E-4</v>
      </c>
      <c r="O2220" s="5">
        <f t="shared" si="346"/>
        <v>0.63775684009301492</v>
      </c>
      <c r="P2220" s="5"/>
      <c r="Q2220" s="5"/>
      <c r="R2220" s="5"/>
    </row>
    <row r="2221" spans="1:18" x14ac:dyDescent="0.25">
      <c r="A2221" s="3">
        <v>41771</v>
      </c>
      <c r="B2221" s="1">
        <v>2226</v>
      </c>
      <c r="C2221" s="1">
        <v>2234</v>
      </c>
      <c r="D2221" s="1">
        <v>2221.5</v>
      </c>
      <c r="E2221" s="1">
        <v>2226.5</v>
      </c>
      <c r="F2221" s="10">
        <f t="shared" si="344"/>
        <v>6.7415730337083701E-4</v>
      </c>
      <c r="G2221" s="1">
        <f t="shared" si="349"/>
        <v>-0.23430326594292256</v>
      </c>
      <c r="H2221" s="15">
        <f t="shared" si="345"/>
        <v>-2.4658148397220803E-3</v>
      </c>
      <c r="I2221" s="10">
        <f t="shared" si="340"/>
        <v>2.2461814914653822E-4</v>
      </c>
      <c r="J2221" s="15">
        <f t="shared" si="341"/>
        <v>-6.7370312149117595E-4</v>
      </c>
      <c r="K2221" s="1">
        <f t="shared" si="342"/>
        <v>4.8201577130509454E-5</v>
      </c>
      <c r="L2221" s="15">
        <f t="shared" si="343"/>
        <v>-7.2190469862168545E-4</v>
      </c>
      <c r="M2221" s="19" t="str">
        <f t="shared" si="347"/>
        <v>Compra</v>
      </c>
      <c r="N2221" s="10">
        <f t="shared" si="348"/>
        <v>-6.7370312149117595E-4</v>
      </c>
      <c r="O2221" s="5">
        <f t="shared" si="346"/>
        <v>0.63708313697152374</v>
      </c>
      <c r="P2221" s="5"/>
      <c r="Q2221" s="5"/>
      <c r="R2221" s="5"/>
    </row>
    <row r="2222" spans="1:18" x14ac:dyDescent="0.25">
      <c r="A2222" s="3">
        <v>41772</v>
      </c>
      <c r="B2222" s="1">
        <v>2226</v>
      </c>
      <c r="C2222" s="1">
        <v>2230.5</v>
      </c>
      <c r="D2222" s="1">
        <v>2217</v>
      </c>
      <c r="E2222" s="1">
        <v>2225</v>
      </c>
      <c r="F2222" s="10">
        <f t="shared" si="344"/>
        <v>-6.7370312149117595E-4</v>
      </c>
      <c r="G2222" s="1">
        <f t="shared" si="349"/>
        <v>0.42764576873489601</v>
      </c>
      <c r="H2222" s="15">
        <f t="shared" si="345"/>
        <v>6.7415730337083701E-4</v>
      </c>
      <c r="I2222" s="10">
        <f t="shared" si="340"/>
        <v>-4.4923629829285439E-4</v>
      </c>
      <c r="J2222" s="15">
        <f t="shared" si="341"/>
        <v>-5.393258426966252E-3</v>
      </c>
      <c r="K2222" s="1">
        <f t="shared" si="342"/>
        <v>-2.7068510114368669E-4</v>
      </c>
      <c r="L2222" s="15">
        <f t="shared" si="343"/>
        <v>-5.1225733258225652E-3</v>
      </c>
      <c r="M2222" s="19" t="str">
        <f t="shared" si="347"/>
        <v>Compra</v>
      </c>
      <c r="N2222" s="10">
        <f t="shared" si="348"/>
        <v>-5.393258426966252E-3</v>
      </c>
      <c r="O2222" s="5">
        <f t="shared" si="346"/>
        <v>0.63168987854455749</v>
      </c>
      <c r="P2222" s="5"/>
      <c r="Q2222" s="5"/>
      <c r="R2222" s="5"/>
    </row>
    <row r="2223" spans="1:18" x14ac:dyDescent="0.25">
      <c r="A2223" s="3">
        <v>41773</v>
      </c>
      <c r="B2223" s="1">
        <v>2228</v>
      </c>
      <c r="C2223" s="1">
        <v>2230</v>
      </c>
      <c r="D2223" s="1">
        <v>2211</v>
      </c>
      <c r="E2223" s="1">
        <v>2213</v>
      </c>
      <c r="F2223" s="10">
        <f t="shared" si="344"/>
        <v>-5.393258426966252E-3</v>
      </c>
      <c r="G2223" s="1">
        <f t="shared" si="349"/>
        <v>-0.27695387004092831</v>
      </c>
      <c r="H2223" s="15">
        <f t="shared" si="345"/>
        <v>-6.7370312149117595E-4</v>
      </c>
      <c r="I2223" s="10">
        <f t="shared" si="340"/>
        <v>-6.7324955116696561E-3</v>
      </c>
      <c r="J2223" s="15">
        <f t="shared" si="341"/>
        <v>6.7781292363306989E-3</v>
      </c>
      <c r="K2223" s="1">
        <f t="shared" si="342"/>
        <v>5.8571861213926256E-5</v>
      </c>
      <c r="L2223" s="15">
        <f t="shared" si="343"/>
        <v>6.7195573751167728E-3</v>
      </c>
      <c r="M2223" s="19" t="str">
        <f t="shared" si="347"/>
        <v>Compra</v>
      </c>
      <c r="N2223" s="10">
        <f t="shared" si="348"/>
        <v>6.7781292363306989E-3</v>
      </c>
      <c r="O2223" s="5">
        <f t="shared" si="346"/>
        <v>0.63846800778088819</v>
      </c>
      <c r="P2223" s="5"/>
      <c r="Q2223" s="5"/>
      <c r="R2223" s="5"/>
    </row>
    <row r="2224" spans="1:18" x14ac:dyDescent="0.25">
      <c r="A2224" s="3">
        <v>41774</v>
      </c>
      <c r="B2224" s="1">
        <v>2216.5</v>
      </c>
      <c r="C2224" s="1">
        <v>2237.5</v>
      </c>
      <c r="D2224" s="1">
        <v>2215</v>
      </c>
      <c r="E2224" s="1">
        <v>2228</v>
      </c>
      <c r="F2224" s="10">
        <f t="shared" si="344"/>
        <v>6.7781292363306989E-3</v>
      </c>
      <c r="G2224" s="1">
        <f t="shared" si="349"/>
        <v>-1.6112161695856386</v>
      </c>
      <c r="H2224" s="15">
        <f t="shared" si="345"/>
        <v>-5.393258426966252E-3</v>
      </c>
      <c r="I2224" s="10">
        <f t="shared" si="340"/>
        <v>5.1883600270696828E-3</v>
      </c>
      <c r="J2224" s="15">
        <f t="shared" si="341"/>
        <v>-2.0197486535008524E-3</v>
      </c>
      <c r="K2224" s="1">
        <f t="shared" si="342"/>
        <v>3.120020532775798E-4</v>
      </c>
      <c r="L2224" s="15">
        <f t="shared" si="343"/>
        <v>-2.3317507067784323E-3</v>
      </c>
      <c r="M2224" s="19" t="str">
        <f t="shared" si="347"/>
        <v>Compra</v>
      </c>
      <c r="N2224" s="10">
        <f t="shared" si="348"/>
        <v>-2.0197486535008524E-3</v>
      </c>
      <c r="O2224" s="5">
        <f t="shared" si="346"/>
        <v>0.63644825912738734</v>
      </c>
      <c r="P2224" s="5"/>
      <c r="Q2224" s="5"/>
      <c r="R2224" s="5"/>
    </row>
    <row r="2225" spans="1:18" x14ac:dyDescent="0.25">
      <c r="A2225" s="3">
        <v>41775</v>
      </c>
      <c r="B2225" s="1">
        <v>2228.5</v>
      </c>
      <c r="C2225" s="1">
        <v>2228.5</v>
      </c>
      <c r="D2225" s="1">
        <v>2217.5</v>
      </c>
      <c r="E2225" s="1">
        <v>2223.5</v>
      </c>
      <c r="F2225" s="10">
        <f t="shared" si="344"/>
        <v>-2.0197486535008524E-3</v>
      </c>
      <c r="G2225" s="1">
        <f t="shared" si="349"/>
        <v>-0.59749660773129942</v>
      </c>
      <c r="H2225" s="15">
        <f t="shared" si="345"/>
        <v>6.7781292363306989E-3</v>
      </c>
      <c r="I2225" s="10">
        <f t="shared" si="340"/>
        <v>-2.2436616558223488E-3</v>
      </c>
      <c r="J2225" s="15">
        <f t="shared" si="341"/>
        <v>-4.2725432876096203E-3</v>
      </c>
      <c r="K2225" s="1">
        <f t="shared" si="342"/>
        <v>-6.7100341136031103E-4</v>
      </c>
      <c r="L2225" s="15">
        <f t="shared" si="343"/>
        <v>-3.6015398762493092E-3</v>
      </c>
      <c r="M2225" s="19" t="str">
        <f t="shared" si="347"/>
        <v>Compra</v>
      </c>
      <c r="N2225" s="10">
        <f t="shared" si="348"/>
        <v>-4.2725432876096203E-3</v>
      </c>
      <c r="O2225" s="5">
        <f t="shared" si="346"/>
        <v>0.63217571583977772</v>
      </c>
      <c r="P2225" s="5"/>
      <c r="Q2225" s="5"/>
      <c r="R2225" s="5"/>
    </row>
    <row r="2226" spans="1:18" x14ac:dyDescent="0.25">
      <c r="A2226" s="3">
        <v>41778</v>
      </c>
      <c r="B2226" s="1">
        <v>2223</v>
      </c>
      <c r="C2226" s="1">
        <v>2226.5</v>
      </c>
      <c r="D2226" s="1">
        <v>2211.5</v>
      </c>
      <c r="E2226" s="1">
        <v>2214</v>
      </c>
      <c r="F2226" s="10">
        <f t="shared" si="344"/>
        <v>-4.2725432876096203E-3</v>
      </c>
      <c r="G2226" s="1">
        <f t="shared" si="349"/>
        <v>-0.48970422943587411</v>
      </c>
      <c r="H2226" s="15">
        <f t="shared" si="345"/>
        <v>-2.0197486535008524E-3</v>
      </c>
      <c r="I2226" s="10">
        <f t="shared" si="340"/>
        <v>-4.0485829959514552E-3</v>
      </c>
      <c r="J2226" s="15">
        <f t="shared" si="341"/>
        <v>3.3875338753388551E-3</v>
      </c>
      <c r="K2226" s="1">
        <f t="shared" si="342"/>
        <v>1.3257370806913835E-4</v>
      </c>
      <c r="L2226" s="15">
        <f t="shared" si="343"/>
        <v>3.2549601672697166E-3</v>
      </c>
      <c r="M2226" s="19" t="str">
        <f t="shared" si="347"/>
        <v>Compra</v>
      </c>
      <c r="N2226" s="10">
        <f t="shared" si="348"/>
        <v>3.3875338753388551E-3</v>
      </c>
      <c r="O2226" s="5">
        <f t="shared" si="346"/>
        <v>0.63556324971511657</v>
      </c>
      <c r="P2226" s="5"/>
      <c r="Q2226" s="5"/>
      <c r="R2226" s="5"/>
    </row>
    <row r="2227" spans="1:18" x14ac:dyDescent="0.25">
      <c r="A2227" s="3">
        <v>41779</v>
      </c>
      <c r="B2227" s="1">
        <v>2221</v>
      </c>
      <c r="C2227" s="1">
        <v>2227.5</v>
      </c>
      <c r="D2227" s="1">
        <v>2216.5</v>
      </c>
      <c r="E2227" s="1">
        <v>2221.5</v>
      </c>
      <c r="F2227" s="10">
        <f t="shared" si="344"/>
        <v>3.3875338753388551E-3</v>
      </c>
      <c r="G2227" s="1">
        <f t="shared" si="349"/>
        <v>-0.59126855062942396</v>
      </c>
      <c r="H2227" s="15">
        <f t="shared" si="345"/>
        <v>-4.2725432876096203E-3</v>
      </c>
      <c r="I2227" s="10">
        <f t="shared" si="340"/>
        <v>2.2512381809991489E-4</v>
      </c>
      <c r="J2227" s="15">
        <f t="shared" si="341"/>
        <v>-2.025658338960179E-3</v>
      </c>
      <c r="K2227" s="1">
        <f t="shared" si="342"/>
        <v>2.3863708665220379E-4</v>
      </c>
      <c r="L2227" s="15">
        <f t="shared" si="343"/>
        <v>-2.2642954256123829E-3</v>
      </c>
      <c r="M2227" s="19" t="str">
        <f t="shared" si="347"/>
        <v>Compra</v>
      </c>
      <c r="N2227" s="10">
        <f t="shared" si="348"/>
        <v>-2.025658338960179E-3</v>
      </c>
      <c r="O2227" s="5">
        <f t="shared" si="346"/>
        <v>0.63353759137615639</v>
      </c>
      <c r="P2227" s="5"/>
      <c r="Q2227" s="5"/>
      <c r="R2227" s="5"/>
    </row>
    <row r="2228" spans="1:18" x14ac:dyDescent="0.25">
      <c r="A2228" s="3">
        <v>41780</v>
      </c>
      <c r="B2228" s="1">
        <v>2220.5</v>
      </c>
      <c r="C2228" s="1">
        <v>2223</v>
      </c>
      <c r="D2228" s="1">
        <v>2212.5</v>
      </c>
      <c r="E2228" s="1">
        <v>2217</v>
      </c>
      <c r="F2228" s="10">
        <f t="shared" si="344"/>
        <v>-2.025658338960179E-3</v>
      </c>
      <c r="G2228" s="1">
        <f t="shared" si="349"/>
        <v>-0.57567736975935069</v>
      </c>
      <c r="H2228" s="15">
        <f t="shared" si="345"/>
        <v>3.3875338753388551E-3</v>
      </c>
      <c r="I2228" s="10">
        <f t="shared" si="340"/>
        <v>-1.5762215717181061E-3</v>
      </c>
      <c r="J2228" s="15">
        <f t="shared" si="341"/>
        <v>6.7658998646824564E-4</v>
      </c>
      <c r="K2228" s="1">
        <f t="shared" si="342"/>
        <v>-3.9158131134403324E-4</v>
      </c>
      <c r="L2228" s="15">
        <f t="shared" si="343"/>
        <v>1.0681712978122789E-3</v>
      </c>
      <c r="M2228" s="19" t="str">
        <f t="shared" si="347"/>
        <v>Compra</v>
      </c>
      <c r="N2228" s="10">
        <f t="shared" si="348"/>
        <v>6.7658998646824564E-4</v>
      </c>
      <c r="O2228" s="5">
        <f t="shared" si="346"/>
        <v>0.63421418136262464</v>
      </c>
      <c r="P2228" s="5"/>
      <c r="Q2228" s="5"/>
      <c r="R2228" s="5"/>
    </row>
    <row r="2229" spans="1:18" x14ac:dyDescent="0.25">
      <c r="A2229" s="3">
        <v>41781</v>
      </c>
      <c r="B2229" s="1">
        <v>2216</v>
      </c>
      <c r="C2229" s="1">
        <v>2224.5</v>
      </c>
      <c r="D2229" s="1">
        <v>2207</v>
      </c>
      <c r="E2229" s="1">
        <v>2218.5</v>
      </c>
      <c r="F2229" s="10">
        <f t="shared" si="344"/>
        <v>6.7658998646824564E-4</v>
      </c>
      <c r="G2229" s="1">
        <f t="shared" si="349"/>
        <v>-0.314941411242666</v>
      </c>
      <c r="H2229" s="15">
        <f t="shared" si="345"/>
        <v>-2.025658338960179E-3</v>
      </c>
      <c r="I2229" s="10">
        <f t="shared" si="340"/>
        <v>1.128158844765359E-3</v>
      </c>
      <c r="J2229" s="15">
        <f t="shared" si="341"/>
        <v>4.2821726391706338E-3</v>
      </c>
      <c r="K2229" s="1">
        <f t="shared" si="342"/>
        <v>-4.3433198830638127E-6</v>
      </c>
      <c r="L2229" s="15">
        <f t="shared" si="343"/>
        <v>4.2865159590536979E-3</v>
      </c>
      <c r="M2229" s="19" t="str">
        <f t="shared" si="347"/>
        <v>Venda</v>
      </c>
      <c r="N2229" s="10">
        <f t="shared" si="348"/>
        <v>-4.2821726391706338E-3</v>
      </c>
      <c r="O2229" s="5">
        <f t="shared" si="346"/>
        <v>0.62993200872345401</v>
      </c>
      <c r="P2229" s="5"/>
      <c r="Q2229" s="5"/>
      <c r="R2229" s="5"/>
    </row>
    <row r="2230" spans="1:18" x14ac:dyDescent="0.25">
      <c r="A2230" s="3">
        <v>41782</v>
      </c>
      <c r="B2230" s="1">
        <v>2221</v>
      </c>
      <c r="C2230" s="1">
        <v>2229.5</v>
      </c>
      <c r="D2230" s="1">
        <v>2217.5</v>
      </c>
      <c r="E2230" s="1">
        <v>2228</v>
      </c>
      <c r="F2230" s="10">
        <f t="shared" si="344"/>
        <v>4.2821726391706338E-3</v>
      </c>
      <c r="G2230" s="1">
        <f t="shared" si="349"/>
        <v>-0.27154906111348731</v>
      </c>
      <c r="H2230" s="15">
        <f t="shared" si="345"/>
        <v>6.7658998646824564E-4</v>
      </c>
      <c r="I2230" s="10">
        <f t="shared" si="340"/>
        <v>3.1517334533994745E-3</v>
      </c>
      <c r="J2230" s="15">
        <f t="shared" si="341"/>
        <v>-2.244165170556256E-4</v>
      </c>
      <c r="K2230" s="1">
        <f t="shared" si="342"/>
        <v>-2.9258775502329418E-4</v>
      </c>
      <c r="L2230" s="15">
        <f t="shared" si="343"/>
        <v>6.8171237967668582E-5</v>
      </c>
      <c r="M2230" s="19" t="str">
        <f t="shared" si="347"/>
        <v>Venda</v>
      </c>
      <c r="N2230" s="10">
        <f t="shared" si="348"/>
        <v>2.244165170556256E-4</v>
      </c>
      <c r="O2230" s="5">
        <f t="shared" si="346"/>
        <v>0.63015642524050963</v>
      </c>
      <c r="P2230" s="5"/>
      <c r="Q2230" s="5"/>
      <c r="R2230" s="5"/>
    </row>
    <row r="2231" spans="1:18" x14ac:dyDescent="0.25">
      <c r="A2231" s="3">
        <v>41785</v>
      </c>
      <c r="B2231" s="1">
        <v>2227</v>
      </c>
      <c r="C2231" s="1">
        <v>2231</v>
      </c>
      <c r="D2231" s="1">
        <v>2222.5</v>
      </c>
      <c r="E2231" s="1">
        <v>2227.5</v>
      </c>
      <c r="F2231" s="10">
        <f t="shared" si="344"/>
        <v>-2.244165170556256E-4</v>
      </c>
      <c r="G2231" s="1">
        <f t="shared" si="349"/>
        <v>-0.44925932333357066</v>
      </c>
      <c r="H2231" s="15">
        <f t="shared" si="345"/>
        <v>4.2821726391706338E-3</v>
      </c>
      <c r="I2231" s="10">
        <f t="shared" si="340"/>
        <v>2.2451728783123848E-4</v>
      </c>
      <c r="J2231" s="15">
        <f t="shared" si="341"/>
        <v>6.2850729517396342E-3</v>
      </c>
      <c r="K2231" s="1">
        <f t="shared" si="342"/>
        <v>-5.2368456144642078E-4</v>
      </c>
      <c r="L2231" s="15">
        <f t="shared" si="343"/>
        <v>6.8087575131860548E-3</v>
      </c>
      <c r="M2231" s="19" t="str">
        <f t="shared" si="347"/>
        <v>Compra</v>
      </c>
      <c r="N2231" s="10">
        <f t="shared" si="348"/>
        <v>6.2850729517396342E-3</v>
      </c>
      <c r="O2231" s="5">
        <f t="shared" si="346"/>
        <v>0.63644149819224927</v>
      </c>
      <c r="P2231" s="5"/>
      <c r="Q2231" s="5"/>
      <c r="R2231" s="5"/>
    </row>
    <row r="2232" spans="1:18" x14ac:dyDescent="0.25">
      <c r="A2232" s="3">
        <v>41786</v>
      </c>
      <c r="B2232" s="1">
        <v>2232</v>
      </c>
      <c r="C2232" s="1">
        <v>2248</v>
      </c>
      <c r="D2232" s="1">
        <v>2232</v>
      </c>
      <c r="E2232" s="1">
        <v>2241.5</v>
      </c>
      <c r="F2232" s="10">
        <f t="shared" si="344"/>
        <v>6.2850729517396342E-3</v>
      </c>
      <c r="G2232" s="1">
        <f t="shared" si="349"/>
        <v>-0.69179669441621894</v>
      </c>
      <c r="H2232" s="15">
        <f t="shared" si="345"/>
        <v>-2.244165170556256E-4</v>
      </c>
      <c r="I2232" s="10">
        <f t="shared" si="340"/>
        <v>4.2562724014336695E-3</v>
      </c>
      <c r="J2232" s="15">
        <f t="shared" si="341"/>
        <v>-3.1229087664510491E-3</v>
      </c>
      <c r="K2232" s="1">
        <f t="shared" si="342"/>
        <v>-2.0176527729218668E-4</v>
      </c>
      <c r="L2232" s="15">
        <f t="shared" si="343"/>
        <v>-2.9211434891588625E-3</v>
      </c>
      <c r="M2232" s="19" t="str">
        <f t="shared" si="347"/>
        <v>Venda</v>
      </c>
      <c r="N2232" s="10">
        <f t="shared" si="348"/>
        <v>3.1229087664510491E-3</v>
      </c>
      <c r="O2232" s="5">
        <f t="shared" si="346"/>
        <v>0.63956440695870032</v>
      </c>
      <c r="P2232" s="5"/>
      <c r="Q2232" s="5"/>
      <c r="R2232" s="5"/>
    </row>
    <row r="2233" spans="1:18" x14ac:dyDescent="0.25">
      <c r="A2233" s="3">
        <v>41787</v>
      </c>
      <c r="B2233" s="1">
        <v>2246</v>
      </c>
      <c r="C2233" s="1">
        <v>2250</v>
      </c>
      <c r="D2233" s="1">
        <v>2234.5</v>
      </c>
      <c r="E2233" s="1">
        <v>2234.5</v>
      </c>
      <c r="F2233" s="10">
        <f t="shared" si="344"/>
        <v>-3.1229087664510491E-3</v>
      </c>
      <c r="G2233" s="1">
        <f t="shared" si="349"/>
        <v>-0.74938481963418535</v>
      </c>
      <c r="H2233" s="15">
        <f t="shared" si="345"/>
        <v>6.2850729517396342E-3</v>
      </c>
      <c r="I2233" s="10">
        <f t="shared" si="340"/>
        <v>-5.1202137132679848E-3</v>
      </c>
      <c r="J2233" s="15">
        <f t="shared" si="341"/>
        <v>-3.8039829939583436E-3</v>
      </c>
      <c r="K2233" s="1">
        <f t="shared" si="342"/>
        <v>-5.4650172102477972E-4</v>
      </c>
      <c r="L2233" s="15">
        <f t="shared" si="343"/>
        <v>-3.2574812729335638E-3</v>
      </c>
      <c r="M2233" s="19" t="str">
        <f t="shared" si="347"/>
        <v>Compra</v>
      </c>
      <c r="N2233" s="10">
        <f t="shared" si="348"/>
        <v>-3.8039829939583436E-3</v>
      </c>
      <c r="O2233" s="5">
        <f t="shared" si="346"/>
        <v>0.63576042396474197</v>
      </c>
      <c r="P2233" s="5"/>
      <c r="Q2233" s="5"/>
      <c r="R2233" s="5"/>
    </row>
    <row r="2234" spans="1:18" x14ac:dyDescent="0.25">
      <c r="A2234" s="3">
        <v>41788</v>
      </c>
      <c r="B2234" s="1">
        <v>2234.5</v>
      </c>
      <c r="C2234" s="1">
        <v>2236</v>
      </c>
      <c r="D2234" s="1">
        <v>2217.5</v>
      </c>
      <c r="E2234" s="1">
        <v>2226</v>
      </c>
      <c r="F2234" s="10">
        <f t="shared" si="344"/>
        <v>-3.8039829939583436E-3</v>
      </c>
      <c r="G2234" s="1">
        <f t="shared" si="349"/>
        <v>-0.2268103729902585</v>
      </c>
      <c r="H2234" s="15">
        <f t="shared" si="345"/>
        <v>-3.1229087664510491E-3</v>
      </c>
      <c r="I2234" s="10">
        <f t="shared" si="340"/>
        <v>-3.8039829939583436E-3</v>
      </c>
      <c r="J2234" s="15">
        <f t="shared" si="341"/>
        <v>1.5049415992812287E-2</v>
      </c>
      <c r="K2234" s="1">
        <f t="shared" si="342"/>
        <v>1.998062697152372E-4</v>
      </c>
      <c r="L2234" s="15">
        <f t="shared" si="343"/>
        <v>1.4849609723097051E-2</v>
      </c>
      <c r="M2234" s="19" t="str">
        <f t="shared" si="347"/>
        <v>Compra</v>
      </c>
      <c r="N2234" s="10">
        <f t="shared" si="348"/>
        <v>1.5049415992812287E-2</v>
      </c>
      <c r="O2234" s="5">
        <f t="shared" si="346"/>
        <v>0.65080983995755426</v>
      </c>
      <c r="P2234" s="5"/>
      <c r="Q2234" s="5"/>
      <c r="R2234" s="5"/>
    </row>
    <row r="2235" spans="1:18" x14ac:dyDescent="0.25">
      <c r="A2235" s="3">
        <v>41789</v>
      </c>
      <c r="B2235" s="1">
        <v>2244</v>
      </c>
      <c r="C2235" s="1">
        <v>2264.5</v>
      </c>
      <c r="D2235" s="1">
        <v>2242</v>
      </c>
      <c r="E2235" s="1">
        <v>2259.5</v>
      </c>
      <c r="F2235" s="10">
        <f t="shared" si="344"/>
        <v>1.5049415992812287E-2</v>
      </c>
      <c r="G2235" s="1">
        <f t="shared" si="349"/>
        <v>-0.96588745801458131</v>
      </c>
      <c r="H2235" s="15">
        <f t="shared" si="345"/>
        <v>-3.8039829939583436E-3</v>
      </c>
      <c r="I2235" s="10">
        <f t="shared" si="340"/>
        <v>6.9073083778965483E-3</v>
      </c>
      <c r="J2235" s="15">
        <f t="shared" si="341"/>
        <v>1.5711440584200043E-2</v>
      </c>
      <c r="K2235" s="1">
        <f t="shared" si="342"/>
        <v>7.4230057142231538E-5</v>
      </c>
      <c r="L2235" s="15">
        <f t="shared" si="343"/>
        <v>1.5637210527057813E-2</v>
      </c>
      <c r="M2235" s="19" t="str">
        <f t="shared" si="347"/>
        <v>Compra</v>
      </c>
      <c r="N2235" s="10">
        <f t="shared" si="348"/>
        <v>1.5711440584200043E-2</v>
      </c>
      <c r="O2235" s="5">
        <f t="shared" si="346"/>
        <v>0.6665212805417543</v>
      </c>
      <c r="P2235" s="5"/>
      <c r="Q2235" s="5"/>
      <c r="R2235" s="5"/>
    </row>
    <row r="2236" spans="1:18" x14ac:dyDescent="0.25">
      <c r="A2236" s="3">
        <v>41792</v>
      </c>
      <c r="B2236" s="1">
        <v>2260</v>
      </c>
      <c r="C2236" s="1">
        <v>2295</v>
      </c>
      <c r="D2236" s="1">
        <v>2260</v>
      </c>
      <c r="E2236" s="1">
        <v>2295</v>
      </c>
      <c r="F2236" s="10">
        <f t="shared" si="344"/>
        <v>1.5711440584200043E-2</v>
      </c>
      <c r="G2236" s="1">
        <f t="shared" si="349"/>
        <v>0.3383818006443266</v>
      </c>
      <c r="H2236" s="15">
        <f t="shared" si="345"/>
        <v>1.5049415992812287E-2</v>
      </c>
      <c r="I2236" s="10">
        <f t="shared" si="340"/>
        <v>1.5486725663716783E-2</v>
      </c>
      <c r="J2236" s="15">
        <f t="shared" si="341"/>
        <v>4.3572984749462584E-4</v>
      </c>
      <c r="K2236" s="1">
        <f t="shared" si="342"/>
        <v>-1.8968088474136454E-3</v>
      </c>
      <c r="L2236" s="15">
        <f t="shared" si="343"/>
        <v>2.332538694908271E-3</v>
      </c>
      <c r="M2236" s="19" t="str">
        <f t="shared" si="347"/>
        <v>Venda</v>
      </c>
      <c r="N2236" s="10">
        <f t="shared" si="348"/>
        <v>-4.3572984749462584E-4</v>
      </c>
      <c r="O2236" s="5">
        <f t="shared" si="346"/>
        <v>0.66608555069425968</v>
      </c>
      <c r="P2236" s="5"/>
      <c r="Q2236" s="5"/>
      <c r="R2236" s="5"/>
    </row>
    <row r="2237" spans="1:18" x14ac:dyDescent="0.25">
      <c r="A2237" s="3">
        <v>41793</v>
      </c>
      <c r="B2237" s="1">
        <v>2279</v>
      </c>
      <c r="C2237" s="1">
        <v>2299.5</v>
      </c>
      <c r="D2237" s="1">
        <v>2274</v>
      </c>
      <c r="E2237" s="1">
        <v>2296</v>
      </c>
      <c r="F2237" s="10">
        <f t="shared" si="344"/>
        <v>4.3572984749462584E-4</v>
      </c>
      <c r="G2237" s="1">
        <f t="shared" si="349"/>
        <v>9.0268594726779283E-2</v>
      </c>
      <c r="H2237" s="15">
        <f t="shared" si="345"/>
        <v>1.5711440584200043E-2</v>
      </c>
      <c r="I2237" s="10">
        <f t="shared" si="340"/>
        <v>7.4594120228170802E-3</v>
      </c>
      <c r="J2237" s="15">
        <f t="shared" si="341"/>
        <v>-8.7108013937287065E-4</v>
      </c>
      <c r="K2237" s="1">
        <f t="shared" si="342"/>
        <v>-1.7437615155008832E-3</v>
      </c>
      <c r="L2237" s="15">
        <f t="shared" si="343"/>
        <v>8.7268137612801257E-4</v>
      </c>
      <c r="M2237" s="19" t="str">
        <f t="shared" si="347"/>
        <v>Compra</v>
      </c>
      <c r="N2237" s="10">
        <f t="shared" si="348"/>
        <v>-8.7108013937287065E-4</v>
      </c>
      <c r="O2237" s="5">
        <f t="shared" si="346"/>
        <v>0.66521447055488681</v>
      </c>
      <c r="P2237" s="5"/>
      <c r="Q2237" s="5"/>
      <c r="R2237" s="5"/>
    </row>
    <row r="2238" spans="1:18" x14ac:dyDescent="0.25">
      <c r="A2238" s="3">
        <v>41794</v>
      </c>
      <c r="B2238" s="1">
        <v>2296.5</v>
      </c>
      <c r="C2238" s="1">
        <v>2307.5</v>
      </c>
      <c r="D2238" s="1">
        <v>2284.5</v>
      </c>
      <c r="E2238" s="1">
        <v>2294</v>
      </c>
      <c r="F2238" s="10">
        <f t="shared" si="344"/>
        <v>-8.7108013937287065E-4</v>
      </c>
      <c r="G2238" s="1">
        <f t="shared" si="349"/>
        <v>0.18111200814070313</v>
      </c>
      <c r="H2238" s="15">
        <f t="shared" si="345"/>
        <v>4.3572984749462584E-4</v>
      </c>
      <c r="I2238" s="10">
        <f t="shared" si="340"/>
        <v>-1.0886131069017813E-3</v>
      </c>
      <c r="J2238" s="15">
        <f t="shared" si="341"/>
        <v>-6.9747166521360038E-3</v>
      </c>
      <c r="K2238" s="1">
        <f t="shared" si="342"/>
        <v>-2.1256301044121116E-4</v>
      </c>
      <c r="L2238" s="15">
        <f t="shared" si="343"/>
        <v>-6.7621536416947927E-3</v>
      </c>
      <c r="M2238" s="19" t="str">
        <f t="shared" si="347"/>
        <v>Compra</v>
      </c>
      <c r="N2238" s="10">
        <f t="shared" si="348"/>
        <v>-6.9747166521360038E-3</v>
      </c>
      <c r="O2238" s="5">
        <f t="shared" si="346"/>
        <v>0.6582397539027508</v>
      </c>
      <c r="P2238" s="5"/>
      <c r="Q2238" s="5"/>
      <c r="R2238" s="5"/>
    </row>
    <row r="2239" spans="1:18" x14ac:dyDescent="0.25">
      <c r="A2239" s="3">
        <v>41795</v>
      </c>
      <c r="B2239" s="1">
        <v>2287.5</v>
      </c>
      <c r="C2239" s="1">
        <v>2295</v>
      </c>
      <c r="D2239" s="1">
        <v>2274.5</v>
      </c>
      <c r="E2239" s="1">
        <v>2278</v>
      </c>
      <c r="F2239" s="10">
        <f t="shared" si="344"/>
        <v>-6.9747166521360038E-3</v>
      </c>
      <c r="G2239" s="1">
        <f t="shared" si="349"/>
        <v>0.1950226544922958</v>
      </c>
      <c r="H2239" s="15">
        <f t="shared" si="345"/>
        <v>-8.7108013937287065E-4</v>
      </c>
      <c r="I2239" s="10">
        <f t="shared" si="340"/>
        <v>-4.1530054644808301E-3</v>
      </c>
      <c r="J2239" s="15">
        <f t="shared" si="341"/>
        <v>-6.5847234416154254E-3</v>
      </c>
      <c r="K2239" s="1">
        <f t="shared" si="342"/>
        <v>-2.7276423698232831E-5</v>
      </c>
      <c r="L2239" s="15">
        <f t="shared" si="343"/>
        <v>-6.557447017917193E-3</v>
      </c>
      <c r="M2239" s="19" t="str">
        <f t="shared" si="347"/>
        <v>Compra</v>
      </c>
      <c r="N2239" s="10">
        <f t="shared" si="348"/>
        <v>-6.5847234416154254E-3</v>
      </c>
      <c r="O2239" s="5">
        <f t="shared" si="346"/>
        <v>0.65165503046113538</v>
      </c>
      <c r="P2239" s="5"/>
      <c r="Q2239" s="5"/>
      <c r="R2239" s="5"/>
    </row>
    <row r="2240" spans="1:18" x14ac:dyDescent="0.25">
      <c r="A2240" s="3">
        <v>41796</v>
      </c>
      <c r="B2240" s="1">
        <v>2274</v>
      </c>
      <c r="C2240" s="1">
        <v>2274</v>
      </c>
      <c r="D2240" s="1">
        <v>2253.5</v>
      </c>
      <c r="E2240" s="1">
        <v>2263</v>
      </c>
      <c r="F2240" s="10">
        <f t="shared" si="344"/>
        <v>-6.5847234416154254E-3</v>
      </c>
      <c r="G2240" s="1">
        <f t="shared" si="349"/>
        <v>0.69319865655941826</v>
      </c>
      <c r="H2240" s="15">
        <f t="shared" si="345"/>
        <v>-6.9747166521360038E-3</v>
      </c>
      <c r="I2240" s="10">
        <f t="shared" si="340"/>
        <v>-4.837291116974507E-3</v>
      </c>
      <c r="J2240" s="15">
        <f t="shared" si="341"/>
        <v>-8.3959346000883617E-3</v>
      </c>
      <c r="K2240" s="1">
        <f t="shared" si="342"/>
        <v>4.7873734793974437E-4</v>
      </c>
      <c r="L2240" s="15">
        <f t="shared" si="343"/>
        <v>-8.8746719480281063E-3</v>
      </c>
      <c r="M2240" s="19" t="str">
        <f t="shared" si="347"/>
        <v>Compra</v>
      </c>
      <c r="N2240" s="10">
        <f t="shared" si="348"/>
        <v>-8.3959346000883617E-3</v>
      </c>
      <c r="O2240" s="5">
        <f t="shared" si="346"/>
        <v>0.64325909586104701</v>
      </c>
      <c r="P2240" s="5"/>
      <c r="Q2240" s="5"/>
      <c r="R2240" s="5"/>
    </row>
    <row r="2241" spans="1:18" x14ac:dyDescent="0.25">
      <c r="A2241" s="3">
        <v>41799</v>
      </c>
      <c r="B2241" s="1">
        <v>2251.5</v>
      </c>
      <c r="C2241" s="1">
        <v>2256.5</v>
      </c>
      <c r="D2241" s="1">
        <v>2237</v>
      </c>
      <c r="E2241" s="1">
        <v>2244</v>
      </c>
      <c r="F2241" s="10">
        <f t="shared" si="344"/>
        <v>-8.3959346000883617E-3</v>
      </c>
      <c r="G2241" s="1">
        <f t="shared" si="349"/>
        <v>0.3580066353667386</v>
      </c>
      <c r="H2241" s="15">
        <f t="shared" si="345"/>
        <v>-6.5847234416154254E-3</v>
      </c>
      <c r="I2241" s="10">
        <f t="shared" si="340"/>
        <v>-3.3311125916055673E-3</v>
      </c>
      <c r="J2241" s="15">
        <f t="shared" si="341"/>
        <v>-4.9019607843137081E-3</v>
      </c>
      <c r="K2241" s="1">
        <f t="shared" si="342"/>
        <v>4.3934359403433227E-4</v>
      </c>
      <c r="L2241" s="15">
        <f t="shared" si="343"/>
        <v>-5.3413043783480402E-3</v>
      </c>
      <c r="M2241" s="19" t="str">
        <f t="shared" si="347"/>
        <v>Compra</v>
      </c>
      <c r="N2241" s="10">
        <f t="shared" si="348"/>
        <v>-4.9019607843137081E-3</v>
      </c>
      <c r="O2241" s="5">
        <f t="shared" si="346"/>
        <v>0.63835713507673331</v>
      </c>
      <c r="P2241" s="5"/>
      <c r="Q2241" s="5"/>
      <c r="R2241" s="5"/>
    </row>
    <row r="2242" spans="1:18" x14ac:dyDescent="0.25">
      <c r="A2242" s="3">
        <v>41800</v>
      </c>
      <c r="B2242" s="1">
        <v>2244</v>
      </c>
      <c r="C2242" s="1">
        <v>2247.5</v>
      </c>
      <c r="D2242" s="1">
        <v>2232</v>
      </c>
      <c r="E2242" s="1">
        <v>2233</v>
      </c>
      <c r="F2242" s="10">
        <f t="shared" si="344"/>
        <v>-4.9019607843137081E-3</v>
      </c>
      <c r="G2242" s="1">
        <f t="shared" si="349"/>
        <v>0.37817969671340518</v>
      </c>
      <c r="H2242" s="15">
        <f t="shared" si="345"/>
        <v>-8.3959346000883617E-3</v>
      </c>
      <c r="I2242" s="10">
        <f t="shared" si="340"/>
        <v>-4.9019607843137081E-3</v>
      </c>
      <c r="J2242" s="15">
        <f t="shared" si="341"/>
        <v>5.3739364084190999E-3</v>
      </c>
      <c r="K2242" s="1">
        <f t="shared" si="342"/>
        <v>6.3315000272991858E-4</v>
      </c>
      <c r="L2242" s="15">
        <f t="shared" si="343"/>
        <v>4.7407864056891813E-3</v>
      </c>
      <c r="M2242" s="19" t="str">
        <f t="shared" si="347"/>
        <v>Compra</v>
      </c>
      <c r="N2242" s="10">
        <f t="shared" si="348"/>
        <v>5.3739364084190999E-3</v>
      </c>
      <c r="O2242" s="5">
        <f t="shared" si="346"/>
        <v>0.64373107148515241</v>
      </c>
      <c r="P2242" s="5"/>
      <c r="Q2242" s="5"/>
      <c r="R2242" s="5"/>
    </row>
    <row r="2243" spans="1:18" x14ac:dyDescent="0.25">
      <c r="A2243" s="3">
        <v>41801</v>
      </c>
      <c r="B2243" s="1">
        <v>2234</v>
      </c>
      <c r="C2243" s="1">
        <v>2247.5</v>
      </c>
      <c r="D2243" s="1">
        <v>2234</v>
      </c>
      <c r="E2243" s="1">
        <v>2245</v>
      </c>
      <c r="F2243" s="10">
        <f t="shared" si="344"/>
        <v>5.3739364084190999E-3</v>
      </c>
      <c r="G2243" s="1">
        <f t="shared" si="349"/>
        <v>8.8345090924394923E-2</v>
      </c>
      <c r="H2243" s="15">
        <f t="shared" si="345"/>
        <v>-4.9019607843137081E-3</v>
      </c>
      <c r="I2243" s="10">
        <f t="shared" ref="I2243:I2306" si="350">(E2243/B2243)-1</f>
        <v>4.9239033124439668E-3</v>
      </c>
      <c r="J2243" s="15">
        <f t="shared" ref="J2243:J2306" si="351">F2244</f>
        <v>-4.8997772828507369E-3</v>
      </c>
      <c r="K2243" s="1">
        <f t="shared" ref="K2243:K2306" si="352">$U$17+G2243*$U$18+H2243*$U$19+I2243*$U$20</f>
        <v>1.221240887843587E-4</v>
      </c>
      <c r="L2243" s="15">
        <f t="shared" ref="L2243:L2306" si="353">J2243-K2243</f>
        <v>-5.0219013716350956E-3</v>
      </c>
      <c r="M2243" s="19" t="str">
        <f t="shared" si="347"/>
        <v>Compra</v>
      </c>
      <c r="N2243" s="10">
        <f t="shared" si="348"/>
        <v>-4.8997772828507369E-3</v>
      </c>
      <c r="O2243" s="5">
        <f t="shared" si="346"/>
        <v>0.63883129420230167</v>
      </c>
      <c r="P2243" s="5"/>
      <c r="Q2243" s="5"/>
      <c r="R2243" s="5"/>
    </row>
    <row r="2244" spans="1:18" x14ac:dyDescent="0.25">
      <c r="A2244" s="3">
        <v>41803</v>
      </c>
      <c r="B2244" s="1">
        <v>2247</v>
      </c>
      <c r="C2244" s="1">
        <v>2250.5</v>
      </c>
      <c r="D2244" s="1">
        <v>2230</v>
      </c>
      <c r="E2244" s="1">
        <v>2234</v>
      </c>
      <c r="F2244" s="10">
        <f t="shared" ref="F2244:F2307" si="354">E2244/E2243-1</f>
        <v>-4.8997772828507369E-3</v>
      </c>
      <c r="G2244" s="1">
        <f t="shared" si="349"/>
        <v>5.119636937823091E-2</v>
      </c>
      <c r="H2244" s="15">
        <f t="shared" ref="H2244:H2307" si="355">F2243</f>
        <v>5.3739364084190999E-3</v>
      </c>
      <c r="I2244" s="10">
        <f t="shared" si="350"/>
        <v>-5.7854917668002104E-3</v>
      </c>
      <c r="J2244" s="15">
        <f t="shared" si="351"/>
        <v>3.8048343777976612E-3</v>
      </c>
      <c r="K2244" s="1">
        <f t="shared" si="352"/>
        <v>-5.2312373636489778E-4</v>
      </c>
      <c r="L2244" s="15">
        <f t="shared" si="353"/>
        <v>4.3279581141625594E-3</v>
      </c>
      <c r="M2244" s="19" t="str">
        <f t="shared" si="347"/>
        <v>Compra</v>
      </c>
      <c r="N2244" s="10">
        <f t="shared" si="348"/>
        <v>3.8048343777976612E-3</v>
      </c>
      <c r="O2244" s="5">
        <f t="shared" ref="O2244:O2307" si="356">N2244+O2243</f>
        <v>0.64263612858009933</v>
      </c>
      <c r="P2244" s="5"/>
      <c r="Q2244" s="5"/>
      <c r="R2244" s="5"/>
    </row>
    <row r="2245" spans="1:18" x14ac:dyDescent="0.25">
      <c r="A2245" s="3">
        <v>41806</v>
      </c>
      <c r="B2245" s="1">
        <v>2237</v>
      </c>
      <c r="C2245" s="1">
        <v>2246.5</v>
      </c>
      <c r="D2245" s="1">
        <v>2234.5</v>
      </c>
      <c r="E2245" s="1">
        <v>2242.5</v>
      </c>
      <c r="F2245" s="10">
        <f t="shared" si="354"/>
        <v>3.8048343777976612E-3</v>
      </c>
      <c r="G2245" s="1">
        <f t="shared" si="349"/>
        <v>-8.5627689591681572E-2</v>
      </c>
      <c r="H2245" s="15">
        <f t="shared" si="355"/>
        <v>-4.8997772828507369E-3</v>
      </c>
      <c r="I2245" s="10">
        <f t="shared" si="350"/>
        <v>2.4586499776486637E-3</v>
      </c>
      <c r="J2245" s="15">
        <f t="shared" si="351"/>
        <v>1.2040133779264162E-2</v>
      </c>
      <c r="K2245" s="1">
        <f t="shared" si="352"/>
        <v>1.9555358357474615E-4</v>
      </c>
      <c r="L2245" s="15">
        <f t="shared" si="353"/>
        <v>1.1844580195689415E-2</v>
      </c>
      <c r="M2245" s="19" t="str">
        <f t="shared" ref="M2245:M2308" si="357">IF(AND(L2244&gt;L2243,K2245&lt;0),"Venda","Compra")</f>
        <v>Compra</v>
      </c>
      <c r="N2245" s="10">
        <f t="shared" ref="N2245:N2308" si="358">IF(AND(L2244&gt;L2243,K2245&lt;0),-J2245,J2245)</f>
        <v>1.2040133779264162E-2</v>
      </c>
      <c r="O2245" s="5">
        <f t="shared" si="356"/>
        <v>0.65467626235936349</v>
      </c>
      <c r="P2245" s="5"/>
      <c r="Q2245" s="5"/>
      <c r="R2245" s="5"/>
    </row>
    <row r="2246" spans="1:18" x14ac:dyDescent="0.25">
      <c r="A2246" s="3">
        <v>41807</v>
      </c>
      <c r="B2246" s="1">
        <v>2239.5</v>
      </c>
      <c r="C2246" s="1">
        <v>2271</v>
      </c>
      <c r="D2246" s="1">
        <v>2239.5</v>
      </c>
      <c r="E2246" s="1">
        <v>2269.5</v>
      </c>
      <c r="F2246" s="10">
        <f t="shared" si="354"/>
        <v>1.2040133779264162E-2</v>
      </c>
      <c r="G2246" s="1">
        <f t="shared" si="349"/>
        <v>0.24890404946880301</v>
      </c>
      <c r="H2246" s="15">
        <f t="shared" si="355"/>
        <v>3.8048343777976612E-3</v>
      </c>
      <c r="I2246" s="10">
        <f t="shared" si="350"/>
        <v>1.3395847287341001E-2</v>
      </c>
      <c r="J2246" s="15">
        <f t="shared" si="351"/>
        <v>-1.5642211940956163E-2</v>
      </c>
      <c r="K2246" s="1">
        <f t="shared" si="352"/>
        <v>-8.5436934508792558E-4</v>
      </c>
      <c r="L2246" s="15">
        <f t="shared" si="353"/>
        <v>-1.4787842595868237E-2</v>
      </c>
      <c r="M2246" s="19" t="str">
        <f t="shared" si="357"/>
        <v>Venda</v>
      </c>
      <c r="N2246" s="10">
        <f t="shared" si="358"/>
        <v>1.5642211940956163E-2</v>
      </c>
      <c r="O2246" s="5">
        <f t="shared" si="356"/>
        <v>0.67031847430031966</v>
      </c>
      <c r="P2246" s="5"/>
      <c r="Q2246" s="5"/>
      <c r="R2246" s="5"/>
    </row>
    <row r="2247" spans="1:18" x14ac:dyDescent="0.25">
      <c r="A2247" s="3">
        <v>41808</v>
      </c>
      <c r="B2247" s="1">
        <v>2265.5</v>
      </c>
      <c r="C2247" s="1">
        <v>2269</v>
      </c>
      <c r="D2247" s="1">
        <v>2233</v>
      </c>
      <c r="E2247" s="1">
        <v>2234</v>
      </c>
      <c r="F2247" s="10">
        <f t="shared" si="354"/>
        <v>-1.5642211940956163E-2</v>
      </c>
      <c r="G2247" s="1">
        <f t="shared" si="349"/>
        <v>-1.0242457672570684</v>
      </c>
      <c r="H2247" s="15">
        <f t="shared" si="355"/>
        <v>1.2040133779264162E-2</v>
      </c>
      <c r="I2247" s="10">
        <f t="shared" si="350"/>
        <v>-1.3904215404987874E-2</v>
      </c>
      <c r="J2247" s="15">
        <f t="shared" si="351"/>
        <v>1.3428827215755668E-3</v>
      </c>
      <c r="K2247" s="1">
        <f t="shared" si="352"/>
        <v>-8.1949917925479288E-4</v>
      </c>
      <c r="L2247" s="15">
        <f t="shared" si="353"/>
        <v>2.1623819008303596E-3</v>
      </c>
      <c r="M2247" s="19" t="str">
        <f t="shared" si="357"/>
        <v>Compra</v>
      </c>
      <c r="N2247" s="10">
        <f t="shared" si="358"/>
        <v>1.3428827215755668E-3</v>
      </c>
      <c r="O2247" s="5">
        <f t="shared" si="356"/>
        <v>0.67166135702189522</v>
      </c>
      <c r="P2247" s="5"/>
      <c r="Q2247" s="5"/>
      <c r="R2247" s="5"/>
    </row>
    <row r="2248" spans="1:18" x14ac:dyDescent="0.25">
      <c r="A2248" s="3">
        <v>41810</v>
      </c>
      <c r="B2248" s="1">
        <v>2239.5</v>
      </c>
      <c r="C2248" s="1">
        <v>2248</v>
      </c>
      <c r="D2248" s="1">
        <v>2232.5</v>
      </c>
      <c r="E2248" s="1">
        <v>2237</v>
      </c>
      <c r="F2248" s="10">
        <f t="shared" si="354"/>
        <v>1.3428827215755668E-3</v>
      </c>
      <c r="G2248" s="1">
        <f t="shared" ref="G2248:G2311" si="359">SLOPE(F2244:F2248,F2243:F2247)</f>
        <v>-0.45533362717698606</v>
      </c>
      <c r="H2248" s="15">
        <f t="shared" si="355"/>
        <v>-1.5642211940956163E-2</v>
      </c>
      <c r="I2248" s="10">
        <f t="shared" si="350"/>
        <v>-1.1163206072783982E-3</v>
      </c>
      <c r="J2248" s="15">
        <f t="shared" si="351"/>
        <v>-6.7054090299508706E-3</v>
      </c>
      <c r="K2248" s="1">
        <f t="shared" si="352"/>
        <v>1.2541196559032765E-3</v>
      </c>
      <c r="L2248" s="15">
        <f t="shared" si="353"/>
        <v>-7.9595286858541465E-3</v>
      </c>
      <c r="M2248" s="19" t="str">
        <f t="shared" si="357"/>
        <v>Compra</v>
      </c>
      <c r="N2248" s="10">
        <f t="shared" si="358"/>
        <v>-6.7054090299508706E-3</v>
      </c>
      <c r="O2248" s="5">
        <f t="shared" si="356"/>
        <v>0.66495594799194435</v>
      </c>
      <c r="P2248" s="5"/>
      <c r="Q2248" s="5"/>
      <c r="R2248" s="5"/>
    </row>
    <row r="2249" spans="1:18" x14ac:dyDescent="0.25">
      <c r="A2249" s="3">
        <v>41813</v>
      </c>
      <c r="B2249" s="1">
        <v>2231.5</v>
      </c>
      <c r="C2249" s="1">
        <v>2232.5</v>
      </c>
      <c r="D2249" s="1">
        <v>2220.5</v>
      </c>
      <c r="E2249" s="1">
        <v>2222</v>
      </c>
      <c r="F2249" s="10">
        <f t="shared" si="354"/>
        <v>-6.7054090299508706E-3</v>
      </c>
      <c r="G2249" s="1">
        <f t="shared" si="359"/>
        <v>-0.45510036982128887</v>
      </c>
      <c r="H2249" s="15">
        <f t="shared" si="355"/>
        <v>1.3428827215755668E-3</v>
      </c>
      <c r="I2249" s="10">
        <f t="shared" si="350"/>
        <v>-4.2572260811113427E-3</v>
      </c>
      <c r="J2249" s="15">
        <f t="shared" si="351"/>
        <v>3.3753375337532976E-3</v>
      </c>
      <c r="K2249" s="1">
        <f t="shared" si="352"/>
        <v>-1.6026483966202453E-4</v>
      </c>
      <c r="L2249" s="15">
        <f t="shared" si="353"/>
        <v>3.5356023734153222E-3</v>
      </c>
      <c r="M2249" s="19" t="str">
        <f t="shared" si="357"/>
        <v>Compra</v>
      </c>
      <c r="N2249" s="10">
        <f t="shared" si="358"/>
        <v>3.3753375337532976E-3</v>
      </c>
      <c r="O2249" s="5">
        <f t="shared" si="356"/>
        <v>0.66833128552569765</v>
      </c>
      <c r="P2249" s="5"/>
      <c r="Q2249" s="5"/>
      <c r="R2249" s="5"/>
    </row>
    <row r="2250" spans="1:18" x14ac:dyDescent="0.25">
      <c r="A2250" s="3">
        <v>41814</v>
      </c>
      <c r="B2250" s="1">
        <v>2220.5</v>
      </c>
      <c r="C2250" s="1">
        <v>2231</v>
      </c>
      <c r="D2250" s="1">
        <v>2219.5</v>
      </c>
      <c r="E2250" s="1">
        <v>2229.5</v>
      </c>
      <c r="F2250" s="10">
        <f t="shared" si="354"/>
        <v>3.3753375337532976E-3</v>
      </c>
      <c r="G2250" s="1">
        <f t="shared" si="359"/>
        <v>-0.45096960360981186</v>
      </c>
      <c r="H2250" s="15">
        <f t="shared" si="355"/>
        <v>-6.7054090299508706E-3</v>
      </c>
      <c r="I2250" s="10">
        <f t="shared" si="350"/>
        <v>4.0531411844180187E-3</v>
      </c>
      <c r="J2250" s="15">
        <f t="shared" si="351"/>
        <v>-8.7463556851311575E-3</v>
      </c>
      <c r="K2250" s="1">
        <f t="shared" si="352"/>
        <v>3.4917521557691186E-4</v>
      </c>
      <c r="L2250" s="15">
        <f t="shared" si="353"/>
        <v>-9.0955309007080699E-3</v>
      </c>
      <c r="M2250" s="19" t="str">
        <f t="shared" si="357"/>
        <v>Compra</v>
      </c>
      <c r="N2250" s="10">
        <f t="shared" si="358"/>
        <v>-8.7463556851311575E-3</v>
      </c>
      <c r="O2250" s="5">
        <f t="shared" si="356"/>
        <v>0.65958492984056649</v>
      </c>
      <c r="P2250" s="5"/>
      <c r="Q2250" s="5"/>
      <c r="R2250" s="5"/>
    </row>
    <row r="2251" spans="1:18" x14ac:dyDescent="0.25">
      <c r="A2251" s="3">
        <v>41815</v>
      </c>
      <c r="B2251" s="1">
        <v>2216.5</v>
      </c>
      <c r="C2251" s="1">
        <v>2216.5</v>
      </c>
      <c r="D2251" s="1">
        <v>2202.5</v>
      </c>
      <c r="E2251" s="1">
        <v>2210</v>
      </c>
      <c r="F2251" s="10">
        <f t="shared" si="354"/>
        <v>-8.7463556851311575E-3</v>
      </c>
      <c r="G2251" s="1">
        <f t="shared" si="359"/>
        <v>-0.67938111434685899</v>
      </c>
      <c r="H2251" s="15">
        <f t="shared" si="355"/>
        <v>3.3753375337532976E-3</v>
      </c>
      <c r="I2251" s="10">
        <f t="shared" si="350"/>
        <v>-2.9325513196480912E-3</v>
      </c>
      <c r="J2251" s="15">
        <f t="shared" si="351"/>
        <v>-4.7511312217194401E-3</v>
      </c>
      <c r="K2251" s="1">
        <f t="shared" si="352"/>
        <v>-3.4928879407439143E-4</v>
      </c>
      <c r="L2251" s="15">
        <f t="shared" si="353"/>
        <v>-4.4018424276450491E-3</v>
      </c>
      <c r="M2251" s="19" t="str">
        <f t="shared" si="357"/>
        <v>Compra</v>
      </c>
      <c r="N2251" s="10">
        <f t="shared" si="358"/>
        <v>-4.7511312217194401E-3</v>
      </c>
      <c r="O2251" s="5">
        <f t="shared" si="356"/>
        <v>0.65483379861884705</v>
      </c>
      <c r="P2251" s="5"/>
      <c r="Q2251" s="5"/>
      <c r="R2251" s="5"/>
    </row>
    <row r="2252" spans="1:18" x14ac:dyDescent="0.25">
      <c r="A2252" s="3">
        <v>41816</v>
      </c>
      <c r="B2252" s="1">
        <v>2209.5</v>
      </c>
      <c r="C2252" s="1">
        <v>2215.5</v>
      </c>
      <c r="D2252" s="1">
        <v>2194.5</v>
      </c>
      <c r="E2252" s="1">
        <v>2199.5</v>
      </c>
      <c r="F2252" s="10">
        <f t="shared" si="354"/>
        <v>-4.7511312217194401E-3</v>
      </c>
      <c r="G2252" s="1">
        <f t="shared" si="359"/>
        <v>-0.50913401194439301</v>
      </c>
      <c r="H2252" s="15">
        <f t="shared" si="355"/>
        <v>-8.7463556851311575E-3</v>
      </c>
      <c r="I2252" s="10">
        <f t="shared" si="350"/>
        <v>-4.5259108395564462E-3</v>
      </c>
      <c r="J2252" s="15">
        <f t="shared" si="351"/>
        <v>-1.3639463514435457E-3</v>
      </c>
      <c r="K2252" s="1">
        <f t="shared" si="352"/>
        <v>7.3491698075218157E-4</v>
      </c>
      <c r="L2252" s="15">
        <f t="shared" si="353"/>
        <v>-2.0988633321957274E-3</v>
      </c>
      <c r="M2252" s="19" t="str">
        <f t="shared" si="357"/>
        <v>Compra</v>
      </c>
      <c r="N2252" s="10">
        <f t="shared" si="358"/>
        <v>-1.3639463514435457E-3</v>
      </c>
      <c r="O2252" s="5">
        <f t="shared" si="356"/>
        <v>0.65346985226740351</v>
      </c>
      <c r="P2252" s="5"/>
      <c r="Q2252" s="5"/>
      <c r="R2252" s="5"/>
    </row>
    <row r="2253" spans="1:18" x14ac:dyDescent="0.25">
      <c r="A2253" s="3">
        <v>41817</v>
      </c>
      <c r="B2253" s="1">
        <v>2194.5</v>
      </c>
      <c r="C2253" s="1">
        <v>2208.5</v>
      </c>
      <c r="D2253" s="1">
        <v>2190</v>
      </c>
      <c r="E2253" s="1">
        <v>2196.5</v>
      </c>
      <c r="F2253" s="10">
        <f t="shared" si="354"/>
        <v>-1.3639463514435457E-3</v>
      </c>
      <c r="G2253" s="1">
        <f t="shared" si="359"/>
        <v>-0.63565861125261458</v>
      </c>
      <c r="H2253" s="15">
        <f t="shared" si="355"/>
        <v>-4.7511312217194401E-3</v>
      </c>
      <c r="I2253" s="10">
        <f t="shared" si="350"/>
        <v>9.1136933242186302E-4</v>
      </c>
      <c r="J2253" s="15">
        <f t="shared" si="351"/>
        <v>1.7072615524698298E-2</v>
      </c>
      <c r="K2253" s="1">
        <f t="shared" si="352"/>
        <v>2.6843487727794653E-4</v>
      </c>
      <c r="L2253" s="15">
        <f t="shared" si="353"/>
        <v>1.6804180647420352E-2</v>
      </c>
      <c r="M2253" s="19" t="str">
        <f t="shared" si="357"/>
        <v>Compra</v>
      </c>
      <c r="N2253" s="10">
        <f t="shared" si="358"/>
        <v>1.7072615524698298E-2</v>
      </c>
      <c r="O2253" s="5">
        <f t="shared" si="356"/>
        <v>0.6705424677921018</v>
      </c>
      <c r="P2253" s="5"/>
      <c r="Q2253" s="5"/>
      <c r="R2253" s="5"/>
    </row>
    <row r="2254" spans="1:18" x14ac:dyDescent="0.25">
      <c r="A2254" s="3">
        <v>41820</v>
      </c>
      <c r="B2254" s="1">
        <v>2219</v>
      </c>
      <c r="C2254" s="1">
        <v>2235.5</v>
      </c>
      <c r="D2254" s="1">
        <v>2216</v>
      </c>
      <c r="E2254" s="1">
        <v>2234</v>
      </c>
      <c r="F2254" s="10">
        <f t="shared" si="354"/>
        <v>1.7072615524698298E-2</v>
      </c>
      <c r="G2254" s="1">
        <f t="shared" si="359"/>
        <v>-7.771809328730829E-2</v>
      </c>
      <c r="H2254" s="15">
        <f t="shared" si="355"/>
        <v>-1.3639463514435457E-3</v>
      </c>
      <c r="I2254" s="10">
        <f t="shared" si="350"/>
        <v>6.7598017124830267E-3</v>
      </c>
      <c r="J2254" s="15">
        <f t="shared" si="351"/>
        <v>-5.8191584601611224E-3</v>
      </c>
      <c r="K2254" s="1">
        <f t="shared" si="352"/>
        <v>-2.1607476149707998E-4</v>
      </c>
      <c r="L2254" s="15">
        <f t="shared" si="353"/>
        <v>-5.6030836986640424E-3</v>
      </c>
      <c r="M2254" s="19" t="str">
        <f t="shared" si="357"/>
        <v>Venda</v>
      </c>
      <c r="N2254" s="10">
        <f t="shared" si="358"/>
        <v>5.8191584601611224E-3</v>
      </c>
      <c r="O2254" s="5">
        <f t="shared" si="356"/>
        <v>0.67636162625226293</v>
      </c>
      <c r="P2254" s="5"/>
      <c r="Q2254" s="5"/>
      <c r="R2254" s="5"/>
    </row>
    <row r="2255" spans="1:18" x14ac:dyDescent="0.25">
      <c r="A2255" s="3">
        <v>41821</v>
      </c>
      <c r="B2255" s="1">
        <v>2236</v>
      </c>
      <c r="C2255" s="1">
        <v>2239.5</v>
      </c>
      <c r="D2255" s="1">
        <v>2218.5</v>
      </c>
      <c r="E2255" s="1">
        <v>2221</v>
      </c>
      <c r="F2255" s="10">
        <f t="shared" si="354"/>
        <v>-5.8191584601611224E-3</v>
      </c>
      <c r="G2255" s="1">
        <f t="shared" si="359"/>
        <v>-0.25176153559299297</v>
      </c>
      <c r="H2255" s="15">
        <f t="shared" si="355"/>
        <v>1.7072615524698298E-2</v>
      </c>
      <c r="I2255" s="10">
        <f t="shared" si="350"/>
        <v>-6.7084078711985295E-3</v>
      </c>
      <c r="J2255" s="15">
        <f t="shared" si="351"/>
        <v>8.7798289058982348E-3</v>
      </c>
      <c r="K2255" s="1">
        <f t="shared" si="352"/>
        <v>-1.4991612778123191E-3</v>
      </c>
      <c r="L2255" s="15">
        <f t="shared" si="353"/>
        <v>1.0278990183710554E-2</v>
      </c>
      <c r="M2255" s="19" t="str">
        <f t="shared" si="357"/>
        <v>Compra</v>
      </c>
      <c r="N2255" s="10">
        <f t="shared" si="358"/>
        <v>8.7798289058982348E-3</v>
      </c>
      <c r="O2255" s="5">
        <f t="shared" si="356"/>
        <v>0.68514145515816116</v>
      </c>
      <c r="P2255" s="5"/>
      <c r="Q2255" s="5"/>
      <c r="R2255" s="5"/>
    </row>
    <row r="2256" spans="1:18" x14ac:dyDescent="0.25">
      <c r="A2256" s="3">
        <v>41822</v>
      </c>
      <c r="B2256" s="1">
        <v>2221</v>
      </c>
      <c r="C2256" s="1">
        <v>2243.5</v>
      </c>
      <c r="D2256" s="1">
        <v>2221</v>
      </c>
      <c r="E2256" s="1">
        <v>2240.5</v>
      </c>
      <c r="F2256" s="10">
        <f t="shared" si="354"/>
        <v>8.7798289058982348E-3</v>
      </c>
      <c r="G2256" s="1">
        <f t="shared" si="359"/>
        <v>-0.27296742074261587</v>
      </c>
      <c r="H2256" s="15">
        <f t="shared" si="355"/>
        <v>-5.8191584601611224E-3</v>
      </c>
      <c r="I2256" s="10">
        <f t="shared" si="350"/>
        <v>8.7798289058982348E-3</v>
      </c>
      <c r="J2256" s="15">
        <f t="shared" si="351"/>
        <v>-5.802276277616647E-3</v>
      </c>
      <c r="K2256" s="1">
        <f t="shared" si="352"/>
        <v>1.4437718502010094E-4</v>
      </c>
      <c r="L2256" s="15">
        <f t="shared" si="353"/>
        <v>-5.946653462636748E-3</v>
      </c>
      <c r="M2256" s="19" t="str">
        <f t="shared" si="357"/>
        <v>Compra</v>
      </c>
      <c r="N2256" s="10">
        <f t="shared" si="358"/>
        <v>-5.802276277616647E-3</v>
      </c>
      <c r="O2256" s="5">
        <f t="shared" si="356"/>
        <v>0.67933917888054451</v>
      </c>
      <c r="P2256" s="5"/>
      <c r="Q2256" s="5"/>
      <c r="R2256" s="5"/>
    </row>
    <row r="2257" spans="1:18" x14ac:dyDescent="0.25">
      <c r="A2257" s="3">
        <v>41823</v>
      </c>
      <c r="B2257" s="1">
        <v>2240.5</v>
      </c>
      <c r="C2257" s="1">
        <v>2263</v>
      </c>
      <c r="D2257" s="1">
        <v>2227</v>
      </c>
      <c r="E2257" s="1">
        <v>2227.5</v>
      </c>
      <c r="F2257" s="10">
        <f t="shared" si="354"/>
        <v>-5.802276277616647E-3</v>
      </c>
      <c r="G2257" s="1">
        <f t="shared" si="359"/>
        <v>-0.65446386002879342</v>
      </c>
      <c r="H2257" s="15">
        <f t="shared" si="355"/>
        <v>8.7798289058982348E-3</v>
      </c>
      <c r="I2257" s="10">
        <f t="shared" si="350"/>
        <v>-5.802276277616647E-3</v>
      </c>
      <c r="J2257" s="15">
        <f t="shared" si="351"/>
        <v>2.0202020202020332E-3</v>
      </c>
      <c r="K2257" s="1">
        <f t="shared" si="352"/>
        <v>-7.5760099866577961E-4</v>
      </c>
      <c r="L2257" s="15">
        <f t="shared" si="353"/>
        <v>2.7778030188678128E-3</v>
      </c>
      <c r="M2257" s="19" t="str">
        <f t="shared" si="357"/>
        <v>Compra</v>
      </c>
      <c r="N2257" s="10">
        <f t="shared" si="358"/>
        <v>2.0202020202020332E-3</v>
      </c>
      <c r="O2257" s="5">
        <f t="shared" si="356"/>
        <v>0.68135938090074655</v>
      </c>
      <c r="P2257" s="5"/>
      <c r="Q2257" s="5"/>
      <c r="R2257" s="5"/>
    </row>
    <row r="2258" spans="1:18" x14ac:dyDescent="0.25">
      <c r="A2258" s="3">
        <v>41824</v>
      </c>
      <c r="B2258" s="1">
        <v>2229</v>
      </c>
      <c r="C2258" s="1">
        <v>2233</v>
      </c>
      <c r="D2258" s="1">
        <v>2228.5</v>
      </c>
      <c r="E2258" s="1">
        <v>2232</v>
      </c>
      <c r="F2258" s="10">
        <f t="shared" si="354"/>
        <v>2.0202020202020332E-3</v>
      </c>
      <c r="G2258" s="1">
        <f t="shared" si="359"/>
        <v>-0.68721892415725994</v>
      </c>
      <c r="H2258" s="15">
        <f t="shared" si="355"/>
        <v>-5.802276277616647E-3</v>
      </c>
      <c r="I2258" s="10">
        <f t="shared" si="350"/>
        <v>1.3458950201883368E-3</v>
      </c>
      <c r="J2258" s="15">
        <f t="shared" si="351"/>
        <v>4.4802867383513245E-3</v>
      </c>
      <c r="K2258" s="1">
        <f t="shared" si="352"/>
        <v>3.5496225458159751E-4</v>
      </c>
      <c r="L2258" s="15">
        <f t="shared" si="353"/>
        <v>4.1253244837697271E-3</v>
      </c>
      <c r="M2258" s="19" t="str">
        <f t="shared" si="357"/>
        <v>Compra</v>
      </c>
      <c r="N2258" s="10">
        <f t="shared" si="358"/>
        <v>4.4802867383513245E-3</v>
      </c>
      <c r="O2258" s="5">
        <f t="shared" si="356"/>
        <v>0.68583966763909787</v>
      </c>
      <c r="P2258" s="5"/>
      <c r="Q2258" s="5"/>
      <c r="R2258" s="5"/>
    </row>
    <row r="2259" spans="1:18" x14ac:dyDescent="0.25">
      <c r="A2259" s="3">
        <v>41827</v>
      </c>
      <c r="B2259" s="1">
        <v>2232.5</v>
      </c>
      <c r="C2259" s="1">
        <v>2242</v>
      </c>
      <c r="D2259" s="1">
        <v>2227</v>
      </c>
      <c r="E2259" s="1">
        <v>2242</v>
      </c>
      <c r="F2259" s="10">
        <f t="shared" si="354"/>
        <v>4.4802867383513245E-3</v>
      </c>
      <c r="G2259" s="1">
        <f t="shared" si="359"/>
        <v>-0.55749506049688746</v>
      </c>
      <c r="H2259" s="15">
        <f t="shared" si="355"/>
        <v>2.0202020202020332E-3</v>
      </c>
      <c r="I2259" s="10">
        <f t="shared" si="350"/>
        <v>4.2553191489360653E-3</v>
      </c>
      <c r="J2259" s="15">
        <f t="shared" si="351"/>
        <v>-5.7983942908117481E-3</v>
      </c>
      <c r="K2259" s="1">
        <f t="shared" si="352"/>
        <v>-4.1050611143578035E-4</v>
      </c>
      <c r="L2259" s="15">
        <f t="shared" si="353"/>
        <v>-5.3878881793759676E-3</v>
      </c>
      <c r="M2259" s="19" t="str">
        <f t="shared" si="357"/>
        <v>Venda</v>
      </c>
      <c r="N2259" s="10">
        <f t="shared" si="358"/>
        <v>5.7983942908117481E-3</v>
      </c>
      <c r="O2259" s="5">
        <f t="shared" si="356"/>
        <v>0.69163806192990962</v>
      </c>
      <c r="P2259" s="5"/>
      <c r="Q2259" s="5"/>
      <c r="R2259" s="5"/>
    </row>
    <row r="2260" spans="1:18" x14ac:dyDescent="0.25">
      <c r="A2260" s="3">
        <v>41828</v>
      </c>
      <c r="B2260" s="1">
        <v>2239</v>
      </c>
      <c r="C2260" s="1">
        <v>2241.5</v>
      </c>
      <c r="D2260" s="1">
        <v>2225</v>
      </c>
      <c r="E2260" s="1">
        <v>2229</v>
      </c>
      <c r="F2260" s="10">
        <f t="shared" si="354"/>
        <v>-5.7983942908117481E-3</v>
      </c>
      <c r="G2260" s="1">
        <f t="shared" si="359"/>
        <v>-0.80302938596223739</v>
      </c>
      <c r="H2260" s="15">
        <f t="shared" si="355"/>
        <v>4.4802867383513245E-3</v>
      </c>
      <c r="I2260" s="10">
        <f t="shared" si="350"/>
        <v>-4.4662795891022844E-3</v>
      </c>
      <c r="J2260" s="15">
        <f t="shared" si="351"/>
        <v>2.4674742036787656E-3</v>
      </c>
      <c r="K2260" s="1">
        <f t="shared" si="352"/>
        <v>-3.9891201679520159E-4</v>
      </c>
      <c r="L2260" s="15">
        <f t="shared" si="353"/>
        <v>2.8663862204739671E-3</v>
      </c>
      <c r="M2260" s="19" t="str">
        <f t="shared" si="357"/>
        <v>Compra</v>
      </c>
      <c r="N2260" s="10">
        <f t="shared" si="358"/>
        <v>2.4674742036787656E-3</v>
      </c>
      <c r="O2260" s="5">
        <f t="shared" si="356"/>
        <v>0.69410553613358839</v>
      </c>
      <c r="P2260" s="5"/>
      <c r="Q2260" s="5"/>
      <c r="R2260" s="5"/>
    </row>
    <row r="2261" spans="1:18" x14ac:dyDescent="0.25">
      <c r="A2261" s="3">
        <v>41830</v>
      </c>
      <c r="B2261" s="1">
        <v>2232.5</v>
      </c>
      <c r="C2261" s="1">
        <v>2239.5</v>
      </c>
      <c r="D2261" s="1">
        <v>2229.5</v>
      </c>
      <c r="E2261" s="1">
        <v>2234.5</v>
      </c>
      <c r="F2261" s="10">
        <f t="shared" si="354"/>
        <v>2.4674742036787656E-3</v>
      </c>
      <c r="G2261" s="1">
        <f t="shared" si="359"/>
        <v>-0.55459159486142517</v>
      </c>
      <c r="H2261" s="15">
        <f t="shared" si="355"/>
        <v>-5.7983942908117481E-3</v>
      </c>
      <c r="I2261" s="10">
        <f t="shared" si="350"/>
        <v>8.9585666293401367E-4</v>
      </c>
      <c r="J2261" s="15">
        <f t="shared" si="351"/>
        <v>-2.2376370552701363E-4</v>
      </c>
      <c r="K2261" s="1">
        <f t="shared" si="352"/>
        <v>3.5325850680926855E-4</v>
      </c>
      <c r="L2261" s="15">
        <f t="shared" si="353"/>
        <v>-5.7702221233628219E-4</v>
      </c>
      <c r="M2261" s="19" t="str">
        <f t="shared" si="357"/>
        <v>Compra</v>
      </c>
      <c r="N2261" s="10">
        <f t="shared" si="358"/>
        <v>-2.2376370552701363E-4</v>
      </c>
      <c r="O2261" s="5">
        <f t="shared" si="356"/>
        <v>0.69388177242806137</v>
      </c>
      <c r="P2261" s="5"/>
      <c r="Q2261" s="5"/>
      <c r="R2261" s="5"/>
    </row>
    <row r="2262" spans="1:18" x14ac:dyDescent="0.25">
      <c r="A2262" s="3">
        <v>41831</v>
      </c>
      <c r="B2262" s="1">
        <v>2234</v>
      </c>
      <c r="C2262" s="1">
        <v>2238.5</v>
      </c>
      <c r="D2262" s="1">
        <v>2230</v>
      </c>
      <c r="E2262" s="1">
        <v>2234</v>
      </c>
      <c r="F2262" s="10">
        <f t="shared" si="354"/>
        <v>-2.2376370552701363E-4</v>
      </c>
      <c r="G2262" s="1">
        <f t="shared" si="359"/>
        <v>-0.43640280499660095</v>
      </c>
      <c r="H2262" s="15">
        <f t="shared" si="355"/>
        <v>2.4674742036787656E-3</v>
      </c>
      <c r="I2262" s="10">
        <f t="shared" si="350"/>
        <v>0</v>
      </c>
      <c r="J2262" s="15">
        <f t="shared" si="351"/>
        <v>-4.7000895255148167E-3</v>
      </c>
      <c r="K2262" s="1">
        <f t="shared" si="352"/>
        <v>-3.6056387898686685E-4</v>
      </c>
      <c r="L2262" s="15">
        <f t="shared" si="353"/>
        <v>-4.3395256465279496E-3</v>
      </c>
      <c r="M2262" s="19" t="str">
        <f t="shared" si="357"/>
        <v>Compra</v>
      </c>
      <c r="N2262" s="10">
        <f t="shared" si="358"/>
        <v>-4.7000895255148167E-3</v>
      </c>
      <c r="O2262" s="5">
        <f t="shared" si="356"/>
        <v>0.68918168290254656</v>
      </c>
      <c r="P2262" s="5"/>
      <c r="Q2262" s="5"/>
      <c r="R2262" s="5"/>
    </row>
    <row r="2263" spans="1:18" x14ac:dyDescent="0.25">
      <c r="A2263" s="3">
        <v>41834</v>
      </c>
      <c r="B2263" s="1">
        <v>2232.5</v>
      </c>
      <c r="C2263" s="1">
        <v>2233.5</v>
      </c>
      <c r="D2263" s="1">
        <v>2221</v>
      </c>
      <c r="E2263" s="1">
        <v>2223.5</v>
      </c>
      <c r="F2263" s="10">
        <f t="shared" si="354"/>
        <v>-4.7000895255148167E-3</v>
      </c>
      <c r="G2263" s="1">
        <f t="shared" si="359"/>
        <v>-0.45854131327739189</v>
      </c>
      <c r="H2263" s="15">
        <f t="shared" si="355"/>
        <v>-2.2376370552701363E-4</v>
      </c>
      <c r="I2263" s="10">
        <f t="shared" si="350"/>
        <v>-4.0313549832027284E-3</v>
      </c>
      <c r="J2263" s="15">
        <f t="shared" si="351"/>
        <v>2.0238362941309429E-3</v>
      </c>
      <c r="K2263" s="1">
        <f t="shared" si="352"/>
        <v>-2.7998311572816157E-5</v>
      </c>
      <c r="L2263" s="15">
        <f t="shared" si="353"/>
        <v>2.0518346057037591E-3</v>
      </c>
      <c r="M2263" s="19" t="str">
        <f t="shared" si="357"/>
        <v>Compra</v>
      </c>
      <c r="N2263" s="10">
        <f t="shared" si="358"/>
        <v>2.0238362941309429E-3</v>
      </c>
      <c r="O2263" s="5">
        <f t="shared" si="356"/>
        <v>0.6912055191966775</v>
      </c>
      <c r="P2263" s="5"/>
      <c r="Q2263" s="5"/>
      <c r="R2263" s="5"/>
    </row>
    <row r="2264" spans="1:18" x14ac:dyDescent="0.25">
      <c r="A2264" s="3">
        <v>41835</v>
      </c>
      <c r="B2264" s="1">
        <v>2223.5</v>
      </c>
      <c r="C2264" s="1">
        <v>2237</v>
      </c>
      <c r="D2264" s="1">
        <v>2220.5</v>
      </c>
      <c r="E2264" s="1">
        <v>2228</v>
      </c>
      <c r="F2264" s="10">
        <f t="shared" si="354"/>
        <v>2.0238362941309429E-3</v>
      </c>
      <c r="G2264" s="1">
        <f t="shared" si="359"/>
        <v>-0.68292964428626246</v>
      </c>
      <c r="H2264" s="15">
        <f t="shared" si="355"/>
        <v>-4.7000895255148167E-3</v>
      </c>
      <c r="I2264" s="10">
        <f t="shared" si="350"/>
        <v>2.0238362941309429E-3</v>
      </c>
      <c r="J2264" s="15">
        <f t="shared" si="351"/>
        <v>2.0197486535009634E-3</v>
      </c>
      <c r="K2264" s="1">
        <f t="shared" si="352"/>
        <v>2.4206717398949821E-4</v>
      </c>
      <c r="L2264" s="15">
        <f t="shared" si="353"/>
        <v>1.7776814795114652E-3</v>
      </c>
      <c r="M2264" s="19" t="str">
        <f t="shared" si="357"/>
        <v>Compra</v>
      </c>
      <c r="N2264" s="10">
        <f t="shared" si="358"/>
        <v>2.0197486535009634E-3</v>
      </c>
      <c r="O2264" s="5">
        <f t="shared" si="356"/>
        <v>0.69322526785017846</v>
      </c>
      <c r="P2264" s="5"/>
      <c r="Q2264" s="5"/>
      <c r="R2264" s="5"/>
    </row>
    <row r="2265" spans="1:18" x14ac:dyDescent="0.25">
      <c r="A2265" s="3">
        <v>41836</v>
      </c>
      <c r="B2265" s="1">
        <v>2230</v>
      </c>
      <c r="C2265" s="1">
        <v>2238</v>
      </c>
      <c r="D2265" s="1">
        <v>2222.5</v>
      </c>
      <c r="E2265" s="1">
        <v>2232.5</v>
      </c>
      <c r="F2265" s="10">
        <f t="shared" si="354"/>
        <v>2.0197486535009634E-3</v>
      </c>
      <c r="G2265" s="1">
        <f t="shared" si="359"/>
        <v>-0.2965609577681203</v>
      </c>
      <c r="H2265" s="15">
        <f t="shared" si="355"/>
        <v>2.0238362941309429E-3</v>
      </c>
      <c r="I2265" s="10">
        <f t="shared" si="350"/>
        <v>1.1210762331839152E-3</v>
      </c>
      <c r="J2265" s="15">
        <f t="shared" si="351"/>
        <v>1.6125419932810692E-2</v>
      </c>
      <c r="K2265" s="1">
        <f t="shared" si="352"/>
        <v>-3.6064093092943777E-4</v>
      </c>
      <c r="L2265" s="15">
        <f t="shared" si="353"/>
        <v>1.6486060863740128E-2</v>
      </c>
      <c r="M2265" s="19" t="str">
        <f t="shared" si="357"/>
        <v>Compra</v>
      </c>
      <c r="N2265" s="10">
        <f t="shared" si="358"/>
        <v>1.6125419932810692E-2</v>
      </c>
      <c r="O2265" s="5">
        <f t="shared" si="356"/>
        <v>0.70935068778298915</v>
      </c>
      <c r="P2265" s="5"/>
      <c r="Q2265" s="5"/>
      <c r="R2265" s="5"/>
    </row>
    <row r="2266" spans="1:18" x14ac:dyDescent="0.25">
      <c r="A2266" s="3">
        <v>41837</v>
      </c>
      <c r="B2266" s="1">
        <v>2239</v>
      </c>
      <c r="C2266" s="1">
        <v>2269.5</v>
      </c>
      <c r="D2266" s="1">
        <v>2236</v>
      </c>
      <c r="E2266" s="1">
        <v>2268.5</v>
      </c>
      <c r="F2266" s="10">
        <f t="shared" si="354"/>
        <v>1.6125419932810692E-2</v>
      </c>
      <c r="G2266" s="1">
        <f t="shared" si="359"/>
        <v>0.6352189108165216</v>
      </c>
      <c r="H2266" s="15">
        <f t="shared" si="355"/>
        <v>2.0197486535009634E-3</v>
      </c>
      <c r="I2266" s="10">
        <f t="shared" si="350"/>
        <v>1.3175524787851778E-2</v>
      </c>
      <c r="J2266" s="15">
        <f t="shared" si="351"/>
        <v>-1.4326647564469885E-2</v>
      </c>
      <c r="K2266" s="1">
        <f t="shared" si="352"/>
        <v>-7.2757244202373934E-4</v>
      </c>
      <c r="L2266" s="15">
        <f t="shared" si="353"/>
        <v>-1.3599075122446146E-2</v>
      </c>
      <c r="M2266" s="19" t="str">
        <f t="shared" si="357"/>
        <v>Venda</v>
      </c>
      <c r="N2266" s="10">
        <f t="shared" si="358"/>
        <v>1.4326647564469885E-2</v>
      </c>
      <c r="O2266" s="5">
        <f t="shared" si="356"/>
        <v>0.72367733534745904</v>
      </c>
      <c r="P2266" s="5"/>
      <c r="Q2266" s="5"/>
      <c r="R2266" s="5"/>
    </row>
    <row r="2267" spans="1:18" x14ac:dyDescent="0.25">
      <c r="A2267" s="3">
        <v>41838</v>
      </c>
      <c r="B2267" s="1">
        <v>2255</v>
      </c>
      <c r="C2267" s="1">
        <v>2255</v>
      </c>
      <c r="D2267" s="1">
        <v>2233.5</v>
      </c>
      <c r="E2267" s="1">
        <v>2236</v>
      </c>
      <c r="F2267" s="10">
        <f t="shared" si="354"/>
        <v>-1.4326647564469885E-2</v>
      </c>
      <c r="G2267" s="1">
        <f t="shared" si="359"/>
        <v>-0.84600800805229481</v>
      </c>
      <c r="H2267" s="15">
        <f t="shared" si="355"/>
        <v>1.6125419932810692E-2</v>
      </c>
      <c r="I2267" s="10">
        <f t="shared" si="350"/>
        <v>-8.4257206208425695E-3</v>
      </c>
      <c r="J2267" s="15">
        <f t="shared" si="351"/>
        <v>-2.6833631484793896E-3</v>
      </c>
      <c r="K2267" s="1">
        <f t="shared" si="352"/>
        <v>-1.3222855736079453E-3</v>
      </c>
      <c r="L2267" s="15">
        <f t="shared" si="353"/>
        <v>-1.3610775748714443E-3</v>
      </c>
      <c r="M2267" s="19" t="str">
        <f t="shared" si="357"/>
        <v>Compra</v>
      </c>
      <c r="N2267" s="10">
        <f t="shared" si="358"/>
        <v>-2.6833631484793896E-3</v>
      </c>
      <c r="O2267" s="5">
        <f t="shared" si="356"/>
        <v>0.72099397219897965</v>
      </c>
      <c r="P2267" s="5"/>
      <c r="Q2267" s="5"/>
      <c r="R2267" s="5"/>
    </row>
    <row r="2268" spans="1:18" x14ac:dyDescent="0.25">
      <c r="A2268" s="3">
        <v>41841</v>
      </c>
      <c r="B2268" s="1">
        <v>2233</v>
      </c>
      <c r="C2268" s="1">
        <v>2238</v>
      </c>
      <c r="D2268" s="1">
        <v>2226</v>
      </c>
      <c r="E2268" s="1">
        <v>2230</v>
      </c>
      <c r="F2268" s="10">
        <f t="shared" si="354"/>
        <v>-2.6833631484793896E-3</v>
      </c>
      <c r="G2268" s="1">
        <f t="shared" si="359"/>
        <v>-0.33547520560227745</v>
      </c>
      <c r="H2268" s="15">
        <f t="shared" si="355"/>
        <v>-1.4326647564469885E-2</v>
      </c>
      <c r="I2268" s="10">
        <f t="shared" si="350"/>
        <v>-1.3434841021048305E-3</v>
      </c>
      <c r="J2268" s="15">
        <f t="shared" si="351"/>
        <v>-4.2600896860987003E-3</v>
      </c>
      <c r="K2268" s="1">
        <f t="shared" si="352"/>
        <v>1.1333992442668513E-3</v>
      </c>
      <c r="L2268" s="15">
        <f t="shared" si="353"/>
        <v>-5.3934889303655521E-3</v>
      </c>
      <c r="M2268" s="19" t="str">
        <f t="shared" si="357"/>
        <v>Compra</v>
      </c>
      <c r="N2268" s="10">
        <f t="shared" si="358"/>
        <v>-4.2600896860987003E-3</v>
      </c>
      <c r="O2268" s="5">
        <f t="shared" si="356"/>
        <v>0.71673388251288095</v>
      </c>
      <c r="P2268" s="5"/>
      <c r="Q2268" s="5"/>
      <c r="R2268" s="5"/>
    </row>
    <row r="2269" spans="1:18" x14ac:dyDescent="0.25">
      <c r="A2269" s="3">
        <v>41842</v>
      </c>
      <c r="B2269" s="1">
        <v>2229.5</v>
      </c>
      <c r="C2269" s="1">
        <v>2230</v>
      </c>
      <c r="D2269" s="1">
        <v>2214</v>
      </c>
      <c r="E2269" s="1">
        <v>2220.5</v>
      </c>
      <c r="F2269" s="10">
        <f t="shared" si="354"/>
        <v>-4.2600896860987003E-3</v>
      </c>
      <c r="G2269" s="1">
        <f t="shared" si="359"/>
        <v>-0.29774039394590174</v>
      </c>
      <c r="H2269" s="15">
        <f t="shared" si="355"/>
        <v>-2.6833631484793896E-3</v>
      </c>
      <c r="I2269" s="10">
        <f t="shared" si="350"/>
        <v>-4.0367795469836709E-3</v>
      </c>
      <c r="J2269" s="15">
        <f t="shared" si="351"/>
        <v>1.8013960819636132E-3</v>
      </c>
      <c r="K2269" s="1">
        <f t="shared" si="352"/>
        <v>1.7315418218289951E-4</v>
      </c>
      <c r="L2269" s="15">
        <f t="shared" si="353"/>
        <v>1.6282418997807138E-3</v>
      </c>
      <c r="M2269" s="19" t="str">
        <f t="shared" si="357"/>
        <v>Compra</v>
      </c>
      <c r="N2269" s="10">
        <f t="shared" si="358"/>
        <v>1.8013960819636132E-3</v>
      </c>
      <c r="O2269" s="5">
        <f t="shared" si="356"/>
        <v>0.71853527859484456</v>
      </c>
      <c r="P2269" s="5"/>
      <c r="Q2269" s="5"/>
      <c r="R2269" s="5"/>
    </row>
    <row r="2270" spans="1:18" x14ac:dyDescent="0.25">
      <c r="A2270" s="3">
        <v>41843</v>
      </c>
      <c r="B2270" s="1">
        <v>2223</v>
      </c>
      <c r="C2270" s="1">
        <v>2228.5</v>
      </c>
      <c r="D2270" s="1">
        <v>2220</v>
      </c>
      <c r="E2270" s="1">
        <v>2224.5</v>
      </c>
      <c r="F2270" s="10">
        <f t="shared" si="354"/>
        <v>1.8013960819636132E-3</v>
      </c>
      <c r="G2270" s="1">
        <f t="shared" si="359"/>
        <v>-0.32133996385877694</v>
      </c>
      <c r="H2270" s="15">
        <f t="shared" si="355"/>
        <v>-4.2600896860987003E-3</v>
      </c>
      <c r="I2270" s="10">
        <f t="shared" si="350"/>
        <v>6.7476383265852036E-4</v>
      </c>
      <c r="J2270" s="15">
        <f t="shared" si="351"/>
        <v>1.3486176668915384E-3</v>
      </c>
      <c r="K2270" s="1">
        <f t="shared" si="352"/>
        <v>2.0266806247409508E-4</v>
      </c>
      <c r="L2270" s="15">
        <f t="shared" si="353"/>
        <v>1.1459496044174432E-3</v>
      </c>
      <c r="M2270" s="19" t="str">
        <f t="shared" si="357"/>
        <v>Compra</v>
      </c>
      <c r="N2270" s="10">
        <f t="shared" si="358"/>
        <v>1.3486176668915384E-3</v>
      </c>
      <c r="O2270" s="5">
        <f t="shared" si="356"/>
        <v>0.7198838962617361</v>
      </c>
      <c r="P2270" s="5"/>
      <c r="Q2270" s="5"/>
      <c r="R2270" s="5"/>
    </row>
    <row r="2271" spans="1:18" x14ac:dyDescent="0.25">
      <c r="A2271" s="3">
        <v>41844</v>
      </c>
      <c r="B2271" s="1">
        <v>2220.5</v>
      </c>
      <c r="C2271" s="1">
        <v>2228</v>
      </c>
      <c r="D2271" s="1">
        <v>2219.5</v>
      </c>
      <c r="E2271" s="1">
        <v>2227.5</v>
      </c>
      <c r="F2271" s="10">
        <f t="shared" si="354"/>
        <v>1.3486176668915384E-3</v>
      </c>
      <c r="G2271" s="1">
        <f t="shared" si="359"/>
        <v>-0.40376891385699176</v>
      </c>
      <c r="H2271" s="15">
        <f t="shared" si="355"/>
        <v>1.8013960819636132E-3</v>
      </c>
      <c r="I2271" s="10">
        <f t="shared" si="350"/>
        <v>3.1524431434362121E-3</v>
      </c>
      <c r="J2271" s="15">
        <f t="shared" si="351"/>
        <v>2.4691358024691024E-3</v>
      </c>
      <c r="K2271" s="1">
        <f t="shared" si="352"/>
        <v>-3.792511604670872E-4</v>
      </c>
      <c r="L2271" s="15">
        <f t="shared" si="353"/>
        <v>2.8483869629361896E-3</v>
      </c>
      <c r="M2271" s="19" t="str">
        <f t="shared" si="357"/>
        <v>Compra</v>
      </c>
      <c r="N2271" s="10">
        <f t="shared" si="358"/>
        <v>2.4691358024691024E-3</v>
      </c>
      <c r="O2271" s="5">
        <f t="shared" si="356"/>
        <v>0.7223530320642052</v>
      </c>
      <c r="P2271" s="5"/>
      <c r="Q2271" s="5"/>
      <c r="R2271" s="5"/>
    </row>
    <row r="2272" spans="1:18" x14ac:dyDescent="0.25">
      <c r="A2272" s="3">
        <v>41845</v>
      </c>
      <c r="B2272" s="1">
        <v>2231</v>
      </c>
      <c r="C2272" s="1">
        <v>2236</v>
      </c>
      <c r="D2272" s="1">
        <v>2228.5</v>
      </c>
      <c r="E2272" s="1">
        <v>2233</v>
      </c>
      <c r="F2272" s="10">
        <f t="shared" si="354"/>
        <v>2.4691358024691024E-3</v>
      </c>
      <c r="G2272" s="1">
        <f t="shared" si="359"/>
        <v>0.25389059564659233</v>
      </c>
      <c r="H2272" s="15">
        <f t="shared" si="355"/>
        <v>1.3486176668915384E-3</v>
      </c>
      <c r="I2272" s="10">
        <f t="shared" si="350"/>
        <v>8.9645898700130289E-4</v>
      </c>
      <c r="J2272" s="15">
        <f t="shared" si="351"/>
        <v>-4.0304523063143805E-3</v>
      </c>
      <c r="K2272" s="1">
        <f t="shared" si="352"/>
        <v>-3.457682704489107E-4</v>
      </c>
      <c r="L2272" s="15">
        <f t="shared" si="353"/>
        <v>-3.6846840358654696E-3</v>
      </c>
      <c r="M2272" s="19" t="str">
        <f t="shared" si="357"/>
        <v>Venda</v>
      </c>
      <c r="N2272" s="10">
        <f t="shared" si="358"/>
        <v>4.0304523063143805E-3</v>
      </c>
      <c r="O2272" s="5">
        <f t="shared" si="356"/>
        <v>0.72638348437051958</v>
      </c>
      <c r="P2272" s="5"/>
      <c r="Q2272" s="5"/>
      <c r="R2272" s="5"/>
    </row>
    <row r="2273" spans="1:18" x14ac:dyDescent="0.25">
      <c r="A2273" s="3">
        <v>41848</v>
      </c>
      <c r="B2273" s="1">
        <v>2233</v>
      </c>
      <c r="C2273" s="1">
        <v>2237.5</v>
      </c>
      <c r="D2273" s="1">
        <v>2223.5</v>
      </c>
      <c r="E2273" s="1">
        <v>2224</v>
      </c>
      <c r="F2273" s="10">
        <f t="shared" si="354"/>
        <v>-4.0304523063143805E-3</v>
      </c>
      <c r="G2273" s="1">
        <f t="shared" si="359"/>
        <v>-3.1602751253842501E-2</v>
      </c>
      <c r="H2273" s="15">
        <f t="shared" si="355"/>
        <v>2.4691358024691024E-3</v>
      </c>
      <c r="I2273" s="10">
        <f t="shared" si="350"/>
        <v>-4.0304523063143805E-3</v>
      </c>
      <c r="J2273" s="15">
        <f t="shared" si="351"/>
        <v>2.2482014388489624E-3</v>
      </c>
      <c r="K2273" s="1">
        <f t="shared" si="352"/>
        <v>-3.0241274319926971E-4</v>
      </c>
      <c r="L2273" s="15">
        <f t="shared" si="353"/>
        <v>2.5506141820482321E-3</v>
      </c>
      <c r="M2273" s="19" t="str">
        <f t="shared" si="357"/>
        <v>Compra</v>
      </c>
      <c r="N2273" s="10">
        <f t="shared" si="358"/>
        <v>2.2482014388489624E-3</v>
      </c>
      <c r="O2273" s="5">
        <f t="shared" si="356"/>
        <v>0.72863168580936855</v>
      </c>
      <c r="P2273" s="5"/>
      <c r="Q2273" s="5"/>
      <c r="R2273" s="5"/>
    </row>
    <row r="2274" spans="1:18" x14ac:dyDescent="0.25">
      <c r="A2274" s="3">
        <v>41849</v>
      </c>
      <c r="B2274" s="1">
        <v>2228</v>
      </c>
      <c r="C2274" s="1">
        <v>2234.5</v>
      </c>
      <c r="D2274" s="1">
        <v>2226</v>
      </c>
      <c r="E2274" s="1">
        <v>2229</v>
      </c>
      <c r="F2274" s="10">
        <f t="shared" si="354"/>
        <v>2.2482014388489624E-3</v>
      </c>
      <c r="G2274" s="1">
        <f t="shared" si="359"/>
        <v>-0.42781566148983363</v>
      </c>
      <c r="H2274" s="15">
        <f t="shared" si="355"/>
        <v>-4.0304523063143805E-3</v>
      </c>
      <c r="I2274" s="10">
        <f t="shared" si="350"/>
        <v>4.4883303411125119E-4</v>
      </c>
      <c r="J2274" s="15">
        <f t="shared" si="351"/>
        <v>7.4024226110362967E-3</v>
      </c>
      <c r="K2274" s="1">
        <f t="shared" si="352"/>
        <v>1.9744727586019491E-4</v>
      </c>
      <c r="L2274" s="15">
        <f t="shared" si="353"/>
        <v>7.2049753351761019E-3</v>
      </c>
      <c r="M2274" s="19" t="str">
        <f t="shared" si="357"/>
        <v>Compra</v>
      </c>
      <c r="N2274" s="10">
        <f t="shared" si="358"/>
        <v>7.4024226110362967E-3</v>
      </c>
      <c r="O2274" s="5">
        <f t="shared" si="356"/>
        <v>0.73603410842040484</v>
      </c>
      <c r="P2274" s="5"/>
      <c r="Q2274" s="5"/>
      <c r="R2274" s="5"/>
    </row>
    <row r="2275" spans="1:18" x14ac:dyDescent="0.25">
      <c r="A2275" s="3">
        <v>41850</v>
      </c>
      <c r="B2275" s="1">
        <v>2237</v>
      </c>
      <c r="C2275" s="1">
        <v>2261.5</v>
      </c>
      <c r="D2275" s="1">
        <v>2234</v>
      </c>
      <c r="E2275" s="1">
        <v>2245.5</v>
      </c>
      <c r="F2275" s="10">
        <f t="shared" si="354"/>
        <v>7.4024226110362967E-3</v>
      </c>
      <c r="G2275" s="1">
        <f t="shared" si="359"/>
        <v>-0.13057834958646625</v>
      </c>
      <c r="H2275" s="15">
        <f t="shared" si="355"/>
        <v>2.2482014388489624E-3</v>
      </c>
      <c r="I2275" s="10">
        <f t="shared" si="350"/>
        <v>3.7997317836389044E-3</v>
      </c>
      <c r="J2275" s="15">
        <f t="shared" si="351"/>
        <v>1.6477399242930346E-2</v>
      </c>
      <c r="K2275" s="1">
        <f t="shared" si="352"/>
        <v>-4.5821740681276145E-4</v>
      </c>
      <c r="L2275" s="15">
        <f t="shared" si="353"/>
        <v>1.6935616649743107E-2</v>
      </c>
      <c r="M2275" s="19" t="str">
        <f t="shared" si="357"/>
        <v>Venda</v>
      </c>
      <c r="N2275" s="10">
        <f t="shared" si="358"/>
        <v>-1.6477399242930346E-2</v>
      </c>
      <c r="O2275" s="5">
        <f t="shared" si="356"/>
        <v>0.7195567091774745</v>
      </c>
      <c r="P2275" s="5"/>
      <c r="Q2275" s="5"/>
      <c r="R2275" s="5"/>
    </row>
    <row r="2276" spans="1:18" x14ac:dyDescent="0.25">
      <c r="A2276" s="3">
        <v>41851</v>
      </c>
      <c r="B2276" s="1">
        <v>2276.5</v>
      </c>
      <c r="C2276" s="1">
        <v>2294</v>
      </c>
      <c r="D2276" s="1">
        <v>2272</v>
      </c>
      <c r="E2276" s="1">
        <v>2282.5</v>
      </c>
      <c r="F2276" s="10">
        <f t="shared" si="354"/>
        <v>1.6477399242930346E-2</v>
      </c>
      <c r="G2276" s="1">
        <f t="shared" si="359"/>
        <v>1.1565767270706897</v>
      </c>
      <c r="H2276" s="15">
        <f t="shared" si="355"/>
        <v>7.4024226110362967E-3</v>
      </c>
      <c r="I2276" s="10">
        <f t="shared" si="350"/>
        <v>2.6356248627279477E-3</v>
      </c>
      <c r="J2276" s="15">
        <f t="shared" si="351"/>
        <v>-3.2858707557502642E-3</v>
      </c>
      <c r="K2276" s="1">
        <f t="shared" si="352"/>
        <v>-9.9836449952086874E-4</v>
      </c>
      <c r="L2276" s="15">
        <f t="shared" si="353"/>
        <v>-2.2875062562293953E-3</v>
      </c>
      <c r="M2276" s="19" t="str">
        <f t="shared" si="357"/>
        <v>Venda</v>
      </c>
      <c r="N2276" s="10">
        <f t="shared" si="358"/>
        <v>3.2858707557502642E-3</v>
      </c>
      <c r="O2276" s="5">
        <f t="shared" si="356"/>
        <v>0.72284257993322476</v>
      </c>
      <c r="P2276" s="5"/>
      <c r="Q2276" s="5"/>
      <c r="R2276" s="5"/>
    </row>
    <row r="2277" spans="1:18" x14ac:dyDescent="0.25">
      <c r="A2277" s="3">
        <v>41852</v>
      </c>
      <c r="B2277" s="1">
        <v>2291.5</v>
      </c>
      <c r="C2277" s="1">
        <v>2301</v>
      </c>
      <c r="D2277" s="1">
        <v>2269</v>
      </c>
      <c r="E2277" s="1">
        <v>2275</v>
      </c>
      <c r="F2277" s="10">
        <f t="shared" si="354"/>
        <v>-3.2858707557502642E-3</v>
      </c>
      <c r="G2277" s="1">
        <f t="shared" si="359"/>
        <v>-0.1157514328533942</v>
      </c>
      <c r="H2277" s="15">
        <f t="shared" si="355"/>
        <v>1.6477399242930346E-2</v>
      </c>
      <c r="I2277" s="10">
        <f t="shared" si="350"/>
        <v>-7.2005236744490109E-3</v>
      </c>
      <c r="J2277" s="15">
        <f t="shared" si="351"/>
        <v>0</v>
      </c>
      <c r="K2277" s="1">
        <f t="shared" si="352"/>
        <v>-1.4476886383413487E-3</v>
      </c>
      <c r="L2277" s="15">
        <f t="shared" si="353"/>
        <v>1.4476886383413487E-3</v>
      </c>
      <c r="M2277" s="19" t="str">
        <f t="shared" si="357"/>
        <v>Compra</v>
      </c>
      <c r="N2277" s="10">
        <f t="shared" si="358"/>
        <v>0</v>
      </c>
      <c r="O2277" s="5">
        <f t="shared" si="356"/>
        <v>0.72284257993322476</v>
      </c>
      <c r="P2277" s="5"/>
      <c r="Q2277" s="5"/>
      <c r="R2277" s="5"/>
    </row>
    <row r="2278" spans="1:18" x14ac:dyDescent="0.25">
      <c r="A2278" s="3">
        <v>41855</v>
      </c>
      <c r="B2278" s="1">
        <v>2275.5</v>
      </c>
      <c r="C2278" s="1">
        <v>2283</v>
      </c>
      <c r="D2278" s="1">
        <v>2266</v>
      </c>
      <c r="E2278" s="1">
        <v>2275</v>
      </c>
      <c r="F2278" s="10">
        <f t="shared" si="354"/>
        <v>0</v>
      </c>
      <c r="G2278" s="1">
        <f t="shared" si="359"/>
        <v>-3.6607302619446357E-2</v>
      </c>
      <c r="H2278" s="15">
        <f t="shared" si="355"/>
        <v>-3.2858707557502642E-3</v>
      </c>
      <c r="I2278" s="10">
        <f t="shared" si="350"/>
        <v>-2.1973192704904942E-4</v>
      </c>
      <c r="J2278" s="15">
        <f t="shared" si="351"/>
        <v>1.0109890109890163E-2</v>
      </c>
      <c r="K2278" s="1">
        <f t="shared" si="352"/>
        <v>1.1269641807977949E-4</v>
      </c>
      <c r="L2278" s="15">
        <f t="shared" si="353"/>
        <v>9.997193691810383E-3</v>
      </c>
      <c r="M2278" s="19" t="str">
        <f t="shared" si="357"/>
        <v>Compra</v>
      </c>
      <c r="N2278" s="10">
        <f t="shared" si="358"/>
        <v>1.0109890109890163E-2</v>
      </c>
      <c r="O2278" s="5">
        <f t="shared" si="356"/>
        <v>0.73295247004311492</v>
      </c>
      <c r="P2278" s="5"/>
      <c r="Q2278" s="5"/>
      <c r="R2278" s="5"/>
    </row>
    <row r="2279" spans="1:18" x14ac:dyDescent="0.25">
      <c r="A2279" s="3">
        <v>41856</v>
      </c>
      <c r="B2279" s="1">
        <v>2280.5</v>
      </c>
      <c r="C2279" s="1">
        <v>2304</v>
      </c>
      <c r="D2279" s="1">
        <v>2279</v>
      </c>
      <c r="E2279" s="1">
        <v>2298</v>
      </c>
      <c r="F2279" s="10">
        <f t="shared" si="354"/>
        <v>1.0109890109890163E-2</v>
      </c>
      <c r="G2279" s="1">
        <f t="shared" si="359"/>
        <v>-0.23463568824009798</v>
      </c>
      <c r="H2279" s="15">
        <f t="shared" si="355"/>
        <v>0</v>
      </c>
      <c r="I2279" s="10">
        <f t="shared" si="350"/>
        <v>7.6737557553168134E-3</v>
      </c>
      <c r="J2279" s="15">
        <f t="shared" si="351"/>
        <v>-4.1340295909486624E-3</v>
      </c>
      <c r="K2279" s="1">
        <f t="shared" si="352"/>
        <v>-3.4293605382170226E-4</v>
      </c>
      <c r="L2279" s="15">
        <f t="shared" si="353"/>
        <v>-3.7910935371269603E-3</v>
      </c>
      <c r="M2279" s="19" t="str">
        <f t="shared" si="357"/>
        <v>Venda</v>
      </c>
      <c r="N2279" s="10">
        <f t="shared" si="358"/>
        <v>4.1340295909486624E-3</v>
      </c>
      <c r="O2279" s="5">
        <f t="shared" si="356"/>
        <v>0.73708649963406359</v>
      </c>
      <c r="P2279" s="5"/>
      <c r="Q2279" s="5"/>
      <c r="R2279" s="5"/>
    </row>
    <row r="2280" spans="1:18" x14ac:dyDescent="0.25">
      <c r="A2280" s="3">
        <v>41857</v>
      </c>
      <c r="B2280" s="1">
        <v>2306</v>
      </c>
      <c r="C2280" s="1">
        <v>2312.5</v>
      </c>
      <c r="D2280" s="1">
        <v>2287</v>
      </c>
      <c r="E2280" s="1">
        <v>2288.5</v>
      </c>
      <c r="F2280" s="10">
        <f t="shared" si="354"/>
        <v>-4.1340295909486624E-3</v>
      </c>
      <c r="G2280" s="1">
        <f t="shared" si="359"/>
        <v>-0.36555354382967103</v>
      </c>
      <c r="H2280" s="15">
        <f t="shared" si="355"/>
        <v>1.0109890109890163E-2</v>
      </c>
      <c r="I2280" s="10">
        <f t="shared" si="350"/>
        <v>-7.5888985255854191E-3</v>
      </c>
      <c r="J2280" s="15">
        <f t="shared" si="351"/>
        <v>1.0705702425169328E-2</v>
      </c>
      <c r="K2280" s="1">
        <f t="shared" si="352"/>
        <v>-8.5815455899758137E-4</v>
      </c>
      <c r="L2280" s="15">
        <f t="shared" si="353"/>
        <v>1.1563856984166909E-2</v>
      </c>
      <c r="M2280" s="19" t="str">
        <f t="shared" si="357"/>
        <v>Compra</v>
      </c>
      <c r="N2280" s="10">
        <f t="shared" si="358"/>
        <v>1.0705702425169328E-2</v>
      </c>
      <c r="O2280" s="5">
        <f t="shared" si="356"/>
        <v>0.74779220205923291</v>
      </c>
      <c r="P2280" s="5"/>
      <c r="Q2280" s="5"/>
      <c r="R2280" s="5"/>
    </row>
    <row r="2281" spans="1:18" x14ac:dyDescent="0.25">
      <c r="A2281" s="3">
        <v>41858</v>
      </c>
      <c r="B2281" s="1">
        <v>2293.5</v>
      </c>
      <c r="C2281" s="1">
        <v>2315</v>
      </c>
      <c r="D2281" s="1">
        <v>2288</v>
      </c>
      <c r="E2281" s="1">
        <v>2313</v>
      </c>
      <c r="F2281" s="10">
        <f t="shared" si="354"/>
        <v>1.0705702425169328E-2</v>
      </c>
      <c r="G2281" s="1">
        <f t="shared" si="359"/>
        <v>-0.5837640560143259</v>
      </c>
      <c r="H2281" s="15">
        <f t="shared" si="355"/>
        <v>-4.1340295909486624E-3</v>
      </c>
      <c r="I2281" s="10">
        <f t="shared" si="350"/>
        <v>8.5022890778285731E-3</v>
      </c>
      <c r="J2281" s="15">
        <f t="shared" si="351"/>
        <v>-7.7821011673151474E-3</v>
      </c>
      <c r="K2281" s="1">
        <f t="shared" si="352"/>
        <v>3.1241732249893148E-5</v>
      </c>
      <c r="L2281" s="15">
        <f t="shared" si="353"/>
        <v>-7.8133428995650414E-3</v>
      </c>
      <c r="M2281" s="19" t="str">
        <f t="shared" si="357"/>
        <v>Compra</v>
      </c>
      <c r="N2281" s="10">
        <f t="shared" si="358"/>
        <v>-7.7821011673151474E-3</v>
      </c>
      <c r="O2281" s="5">
        <f t="shared" si="356"/>
        <v>0.74001010089191777</v>
      </c>
      <c r="P2281" s="5"/>
      <c r="Q2281" s="5"/>
      <c r="R2281" s="5"/>
    </row>
    <row r="2282" spans="1:18" x14ac:dyDescent="0.25">
      <c r="A2282" s="3">
        <v>41859</v>
      </c>
      <c r="B2282" s="1">
        <v>2306</v>
      </c>
      <c r="C2282" s="1">
        <v>2322</v>
      </c>
      <c r="D2282" s="1">
        <v>2295</v>
      </c>
      <c r="E2282" s="1">
        <v>2295</v>
      </c>
      <c r="F2282" s="10">
        <f t="shared" si="354"/>
        <v>-7.7821011673151474E-3</v>
      </c>
      <c r="G2282" s="1">
        <f t="shared" si="359"/>
        <v>-0.92523638642083805</v>
      </c>
      <c r="H2282" s="15">
        <f t="shared" si="355"/>
        <v>1.0705702425169328E-2</v>
      </c>
      <c r="I2282" s="10">
        <f t="shared" si="350"/>
        <v>-4.7701647875108E-3</v>
      </c>
      <c r="J2282" s="15">
        <f t="shared" si="351"/>
        <v>-2.1786492374727962E-3</v>
      </c>
      <c r="K2282" s="1">
        <f t="shared" si="352"/>
        <v>-9.2622213490731534E-4</v>
      </c>
      <c r="L2282" s="15">
        <f t="shared" si="353"/>
        <v>-1.2524271025654808E-3</v>
      </c>
      <c r="M2282" s="19" t="str">
        <f t="shared" si="357"/>
        <v>Compra</v>
      </c>
      <c r="N2282" s="10">
        <f t="shared" si="358"/>
        <v>-2.1786492374727962E-3</v>
      </c>
      <c r="O2282" s="5">
        <f t="shared" si="356"/>
        <v>0.73783145165444497</v>
      </c>
      <c r="P2282" s="5"/>
      <c r="Q2282" s="5"/>
      <c r="R2282" s="5"/>
    </row>
    <row r="2283" spans="1:18" x14ac:dyDescent="0.25">
      <c r="A2283" s="3">
        <v>41862</v>
      </c>
      <c r="B2283" s="1">
        <v>2287</v>
      </c>
      <c r="C2283" s="1">
        <v>2295.5</v>
      </c>
      <c r="D2283" s="1">
        <v>2284.5</v>
      </c>
      <c r="E2283" s="1">
        <v>2290</v>
      </c>
      <c r="F2283" s="10">
        <f t="shared" si="354"/>
        <v>-2.1786492374727962E-3</v>
      </c>
      <c r="G2283" s="1">
        <f t="shared" si="359"/>
        <v>-0.58992616052486724</v>
      </c>
      <c r="H2283" s="15">
        <f t="shared" si="355"/>
        <v>-7.7821011673151474E-3</v>
      </c>
      <c r="I2283" s="10">
        <f t="shared" si="350"/>
        <v>1.3117621337996876E-3</v>
      </c>
      <c r="J2283" s="15">
        <f t="shared" si="351"/>
        <v>6.5502183406107584E-4</v>
      </c>
      <c r="K2283" s="1">
        <f t="shared" si="352"/>
        <v>5.2047173109765128E-4</v>
      </c>
      <c r="L2283" s="15">
        <f t="shared" si="353"/>
        <v>1.3455010296342456E-4</v>
      </c>
      <c r="M2283" s="19" t="str">
        <f t="shared" si="357"/>
        <v>Compra</v>
      </c>
      <c r="N2283" s="10">
        <f t="shared" si="358"/>
        <v>6.5502183406107584E-4</v>
      </c>
      <c r="O2283" s="5">
        <f t="shared" si="356"/>
        <v>0.73848647348850605</v>
      </c>
      <c r="P2283" s="5"/>
      <c r="Q2283" s="5"/>
      <c r="R2283" s="5"/>
    </row>
    <row r="2284" spans="1:18" x14ac:dyDescent="0.25">
      <c r="A2284" s="3">
        <v>41863</v>
      </c>
      <c r="B2284" s="1">
        <v>2295</v>
      </c>
      <c r="C2284" s="1">
        <v>2298</v>
      </c>
      <c r="D2284" s="1">
        <v>2285</v>
      </c>
      <c r="E2284" s="1">
        <v>2291.5</v>
      </c>
      <c r="F2284" s="10">
        <f t="shared" si="354"/>
        <v>6.5502183406107584E-4</v>
      </c>
      <c r="G2284" s="1">
        <f t="shared" si="359"/>
        <v>-0.51747076223695876</v>
      </c>
      <c r="H2284" s="15">
        <f t="shared" si="355"/>
        <v>-2.1786492374727962E-3</v>
      </c>
      <c r="I2284" s="10">
        <f t="shared" si="350"/>
        <v>-1.5250544662309684E-3</v>
      </c>
      <c r="J2284" s="15">
        <f t="shared" si="351"/>
        <v>4.3639537420903096E-4</v>
      </c>
      <c r="K2284" s="1">
        <f t="shared" si="352"/>
        <v>8.9672470821446112E-5</v>
      </c>
      <c r="L2284" s="15">
        <f t="shared" si="353"/>
        <v>3.4672290338758484E-4</v>
      </c>
      <c r="M2284" s="19" t="str">
        <f t="shared" si="357"/>
        <v>Compra</v>
      </c>
      <c r="N2284" s="10">
        <f t="shared" si="358"/>
        <v>4.3639537420903096E-4</v>
      </c>
      <c r="O2284" s="5">
        <f t="shared" si="356"/>
        <v>0.73892286886271508</v>
      </c>
      <c r="P2284" s="5"/>
      <c r="Q2284" s="5"/>
      <c r="R2284" s="5"/>
    </row>
    <row r="2285" spans="1:18" x14ac:dyDescent="0.25">
      <c r="A2285" s="3">
        <v>41864</v>
      </c>
      <c r="B2285" s="1">
        <v>2286</v>
      </c>
      <c r="C2285" s="1">
        <v>2302.5</v>
      </c>
      <c r="D2285" s="1">
        <v>2274</v>
      </c>
      <c r="E2285" s="1">
        <v>2292.5</v>
      </c>
      <c r="F2285" s="10">
        <f t="shared" si="354"/>
        <v>4.3639537420903096E-4</v>
      </c>
      <c r="G2285" s="1">
        <f t="shared" si="359"/>
        <v>-0.56522881493124721</v>
      </c>
      <c r="H2285" s="15">
        <f t="shared" si="355"/>
        <v>6.5502183406107584E-4</v>
      </c>
      <c r="I2285" s="10">
        <f t="shared" si="350"/>
        <v>2.8433945756780599E-3</v>
      </c>
      <c r="J2285" s="15">
        <f t="shared" si="351"/>
        <v>-6.9792802617230087E-3</v>
      </c>
      <c r="K2285" s="1">
        <f t="shared" si="352"/>
        <v>-2.5700306810377068E-4</v>
      </c>
      <c r="L2285" s="15">
        <f t="shared" si="353"/>
        <v>-6.7222771936192383E-3</v>
      </c>
      <c r="M2285" s="19" t="str">
        <f t="shared" si="357"/>
        <v>Venda</v>
      </c>
      <c r="N2285" s="10">
        <f t="shared" si="358"/>
        <v>6.9792802617230087E-3</v>
      </c>
      <c r="O2285" s="5">
        <f t="shared" si="356"/>
        <v>0.74590214912443809</v>
      </c>
      <c r="P2285" s="5"/>
      <c r="Q2285" s="5"/>
      <c r="R2285" s="5"/>
    </row>
    <row r="2286" spans="1:18" x14ac:dyDescent="0.25">
      <c r="A2286" s="3">
        <v>41865</v>
      </c>
      <c r="B2286" s="1">
        <v>2288</v>
      </c>
      <c r="C2286" s="1">
        <v>2293</v>
      </c>
      <c r="D2286" s="1">
        <v>2275.5</v>
      </c>
      <c r="E2286" s="1">
        <v>2276.5</v>
      </c>
      <c r="F2286" s="10">
        <f t="shared" si="354"/>
        <v>-6.9792802617230087E-3</v>
      </c>
      <c r="G2286" s="1">
        <f t="shared" si="359"/>
        <v>-0.35985127837454906</v>
      </c>
      <c r="H2286" s="15">
        <f t="shared" si="355"/>
        <v>4.3639537420903096E-4</v>
      </c>
      <c r="I2286" s="10">
        <f t="shared" si="350"/>
        <v>-5.0262237762237483E-3</v>
      </c>
      <c r="J2286" s="15">
        <f t="shared" si="351"/>
        <v>-3.2945310784098236E-3</v>
      </c>
      <c r="K2286" s="1">
        <f t="shared" si="352"/>
        <v>-7.1339568748449259E-5</v>
      </c>
      <c r="L2286" s="15">
        <f t="shared" si="353"/>
        <v>-3.2231915096613746E-3</v>
      </c>
      <c r="M2286" s="19" t="str">
        <f t="shared" si="357"/>
        <v>Compra</v>
      </c>
      <c r="N2286" s="10">
        <f t="shared" si="358"/>
        <v>-3.2945310784098236E-3</v>
      </c>
      <c r="O2286" s="5">
        <f t="shared" si="356"/>
        <v>0.74260761804602826</v>
      </c>
      <c r="P2286" s="5"/>
      <c r="Q2286" s="5"/>
      <c r="R2286" s="5"/>
    </row>
    <row r="2287" spans="1:18" x14ac:dyDescent="0.25">
      <c r="A2287" s="3">
        <v>41866</v>
      </c>
      <c r="B2287" s="1">
        <v>2274</v>
      </c>
      <c r="C2287" s="1">
        <v>2287</v>
      </c>
      <c r="D2287" s="1">
        <v>2268</v>
      </c>
      <c r="E2287" s="1">
        <v>2269</v>
      </c>
      <c r="F2287" s="10">
        <f t="shared" si="354"/>
        <v>-3.2945310784098236E-3</v>
      </c>
      <c r="G2287" s="1">
        <f t="shared" si="359"/>
        <v>-3.8876647628987636E-3</v>
      </c>
      <c r="H2287" s="15">
        <f t="shared" si="355"/>
        <v>-6.9792802617230087E-3</v>
      </c>
      <c r="I2287" s="10">
        <f t="shared" si="350"/>
        <v>-2.1987686895338365E-3</v>
      </c>
      <c r="J2287" s="15">
        <f t="shared" si="351"/>
        <v>-6.6108417805199604E-4</v>
      </c>
      <c r="K2287" s="1">
        <f t="shared" si="352"/>
        <v>4.7988345797997015E-4</v>
      </c>
      <c r="L2287" s="15">
        <f t="shared" si="353"/>
        <v>-1.1409676360319661E-3</v>
      </c>
      <c r="M2287" s="19" t="str">
        <f t="shared" si="357"/>
        <v>Compra</v>
      </c>
      <c r="N2287" s="10">
        <f t="shared" si="358"/>
        <v>-6.6108417805199604E-4</v>
      </c>
      <c r="O2287" s="5">
        <f t="shared" si="356"/>
        <v>0.74194653386797627</v>
      </c>
      <c r="P2287" s="5"/>
      <c r="Q2287" s="5"/>
      <c r="R2287" s="5"/>
    </row>
    <row r="2288" spans="1:18" x14ac:dyDescent="0.25">
      <c r="A2288" s="3">
        <v>41869</v>
      </c>
      <c r="B2288" s="1">
        <v>2264.5</v>
      </c>
      <c r="C2288" s="1">
        <v>2273.5</v>
      </c>
      <c r="D2288" s="1">
        <v>2261.5</v>
      </c>
      <c r="E2288" s="1">
        <v>2267.5</v>
      </c>
      <c r="F2288" s="10">
        <f t="shared" si="354"/>
        <v>-6.6108417805199604E-4</v>
      </c>
      <c r="G2288" s="1">
        <f t="shared" si="359"/>
        <v>-3.5330084420017643E-2</v>
      </c>
      <c r="H2288" s="15">
        <f t="shared" si="355"/>
        <v>-3.2945310784098236E-3</v>
      </c>
      <c r="I2288" s="10">
        <f t="shared" si="350"/>
        <v>1.3247957606534744E-3</v>
      </c>
      <c r="J2288" s="15">
        <f t="shared" si="351"/>
        <v>-5.9536934950386033E-3</v>
      </c>
      <c r="K2288" s="1">
        <f t="shared" si="352"/>
        <v>7.7030763802643582E-5</v>
      </c>
      <c r="L2288" s="15">
        <f t="shared" si="353"/>
        <v>-6.0307242588412465E-3</v>
      </c>
      <c r="M2288" s="19" t="str">
        <f t="shared" si="357"/>
        <v>Compra</v>
      </c>
      <c r="N2288" s="10">
        <f t="shared" si="358"/>
        <v>-5.9536934950386033E-3</v>
      </c>
      <c r="O2288" s="5">
        <f t="shared" si="356"/>
        <v>0.73599284037293766</v>
      </c>
      <c r="P2288" s="5"/>
      <c r="Q2288" s="5"/>
      <c r="R2288" s="5"/>
    </row>
    <row r="2289" spans="1:18" x14ac:dyDescent="0.25">
      <c r="A2289" s="3">
        <v>41870</v>
      </c>
      <c r="B2289" s="1">
        <v>2269</v>
      </c>
      <c r="C2289" s="1">
        <v>2274</v>
      </c>
      <c r="D2289" s="1">
        <v>2254</v>
      </c>
      <c r="E2289" s="1">
        <v>2254</v>
      </c>
      <c r="F2289" s="10">
        <f t="shared" si="354"/>
        <v>-5.9536934950386033E-3</v>
      </c>
      <c r="G2289" s="1">
        <f t="shared" si="359"/>
        <v>-0.14649940458158586</v>
      </c>
      <c r="H2289" s="15">
        <f t="shared" si="355"/>
        <v>-6.6108417805199604E-4</v>
      </c>
      <c r="I2289" s="10">
        <f t="shared" si="350"/>
        <v>-6.6108417805200714E-3</v>
      </c>
      <c r="J2289" s="15">
        <f t="shared" si="351"/>
        <v>6.4330079858030409E-3</v>
      </c>
      <c r="K2289" s="1">
        <f t="shared" si="352"/>
        <v>4.2858677961190797E-5</v>
      </c>
      <c r="L2289" s="15">
        <f t="shared" si="353"/>
        <v>6.3901493078418505E-3</v>
      </c>
      <c r="M2289" s="19" t="str">
        <f t="shared" si="357"/>
        <v>Compra</v>
      </c>
      <c r="N2289" s="10">
        <f t="shared" si="358"/>
        <v>6.4330079858030409E-3</v>
      </c>
      <c r="O2289" s="5">
        <f t="shared" si="356"/>
        <v>0.7424258483587407</v>
      </c>
      <c r="P2289" s="5"/>
      <c r="Q2289" s="5"/>
      <c r="R2289" s="5"/>
    </row>
    <row r="2290" spans="1:18" x14ac:dyDescent="0.25">
      <c r="A2290" s="3">
        <v>41871</v>
      </c>
      <c r="B2290" s="1">
        <v>2260</v>
      </c>
      <c r="C2290" s="1">
        <v>2271.5</v>
      </c>
      <c r="D2290" s="1">
        <v>2257.5</v>
      </c>
      <c r="E2290" s="1">
        <v>2268.5</v>
      </c>
      <c r="F2290" s="10">
        <f t="shared" si="354"/>
        <v>6.4330079858030409E-3</v>
      </c>
      <c r="G2290" s="1">
        <f t="shared" si="359"/>
        <v>-1.1238149761183247</v>
      </c>
      <c r="H2290" s="15">
        <f t="shared" si="355"/>
        <v>-5.9536934950386033E-3</v>
      </c>
      <c r="I2290" s="10">
        <f t="shared" si="350"/>
        <v>3.7610619469026219E-3</v>
      </c>
      <c r="J2290" s="15">
        <f t="shared" si="351"/>
        <v>3.7469693630152179E-3</v>
      </c>
      <c r="K2290" s="1">
        <f t="shared" si="352"/>
        <v>3.5076854380204289E-4</v>
      </c>
      <c r="L2290" s="15">
        <f t="shared" si="353"/>
        <v>3.396200819213175E-3</v>
      </c>
      <c r="M2290" s="19" t="str">
        <f t="shared" si="357"/>
        <v>Compra</v>
      </c>
      <c r="N2290" s="10">
        <f t="shared" si="358"/>
        <v>3.7469693630152179E-3</v>
      </c>
      <c r="O2290" s="5">
        <f t="shared" si="356"/>
        <v>0.74617281772175592</v>
      </c>
      <c r="P2290" s="5"/>
      <c r="Q2290" s="5"/>
      <c r="R2290" s="5"/>
    </row>
    <row r="2291" spans="1:18" x14ac:dyDescent="0.25">
      <c r="A2291" s="3">
        <v>41872</v>
      </c>
      <c r="B2291" s="1">
        <v>2265.5</v>
      </c>
      <c r="C2291" s="1">
        <v>2277</v>
      </c>
      <c r="D2291" s="1">
        <v>2258.5</v>
      </c>
      <c r="E2291" s="1">
        <v>2277</v>
      </c>
      <c r="F2291" s="10">
        <f t="shared" si="354"/>
        <v>3.7469693630152179E-3</v>
      </c>
      <c r="G2291" s="1">
        <f t="shared" si="359"/>
        <v>0.13462439697436496</v>
      </c>
      <c r="H2291" s="15">
        <f t="shared" si="355"/>
        <v>6.4330079858030409E-3</v>
      </c>
      <c r="I2291" s="10">
        <f t="shared" si="350"/>
        <v>5.0761421319795996E-3</v>
      </c>
      <c r="J2291" s="15">
        <f t="shared" si="351"/>
        <v>2.1958717610892631E-3</v>
      </c>
      <c r="K2291" s="1">
        <f t="shared" si="352"/>
        <v>-8.7877047331014592E-4</v>
      </c>
      <c r="L2291" s="15">
        <f t="shared" si="353"/>
        <v>3.074642234399409E-3</v>
      </c>
      <c r="M2291" s="19" t="str">
        <f t="shared" si="357"/>
        <v>Compra</v>
      </c>
      <c r="N2291" s="10">
        <f t="shared" si="358"/>
        <v>2.1958717610892631E-3</v>
      </c>
      <c r="O2291" s="5">
        <f t="shared" si="356"/>
        <v>0.74836868948284518</v>
      </c>
      <c r="P2291" s="5"/>
      <c r="Q2291" s="5"/>
      <c r="R2291" s="5"/>
    </row>
    <row r="2292" spans="1:18" x14ac:dyDescent="0.25">
      <c r="A2292" s="3">
        <v>41873</v>
      </c>
      <c r="B2292" s="1">
        <v>2275.5</v>
      </c>
      <c r="C2292" s="1">
        <v>2289.5</v>
      </c>
      <c r="D2292" s="1">
        <v>2275</v>
      </c>
      <c r="E2292" s="1">
        <v>2282</v>
      </c>
      <c r="F2292" s="10">
        <f t="shared" si="354"/>
        <v>2.1958717610892631E-3</v>
      </c>
      <c r="G2292" s="1">
        <f t="shared" si="359"/>
        <v>-1.6253478994766154E-3</v>
      </c>
      <c r="H2292" s="15">
        <f t="shared" si="355"/>
        <v>3.7469693630152179E-3</v>
      </c>
      <c r="I2292" s="10">
        <f t="shared" si="350"/>
        <v>2.8565150516370874E-3</v>
      </c>
      <c r="J2292" s="15">
        <f t="shared" si="351"/>
        <v>4.8203330411920042E-3</v>
      </c>
      <c r="K2292" s="1">
        <f t="shared" si="352"/>
        <v>-5.7897544693708935E-4</v>
      </c>
      <c r="L2292" s="15">
        <f t="shared" si="353"/>
        <v>5.3993084881290938E-3</v>
      </c>
      <c r="M2292" s="19" t="str">
        <f t="shared" si="357"/>
        <v>Compra</v>
      </c>
      <c r="N2292" s="10">
        <f t="shared" si="358"/>
        <v>4.8203330411920042E-3</v>
      </c>
      <c r="O2292" s="5">
        <f t="shared" si="356"/>
        <v>0.75318902252403719</v>
      </c>
      <c r="P2292" s="5"/>
      <c r="Q2292" s="5"/>
      <c r="R2292" s="5"/>
    </row>
    <row r="2293" spans="1:18" x14ac:dyDescent="0.25">
      <c r="A2293" s="3">
        <v>41876</v>
      </c>
      <c r="B2293" s="1">
        <v>2281</v>
      </c>
      <c r="C2293" s="1">
        <v>2295.5</v>
      </c>
      <c r="D2293" s="1">
        <v>2279.5</v>
      </c>
      <c r="E2293" s="1">
        <v>2293</v>
      </c>
      <c r="F2293" s="10">
        <f t="shared" si="354"/>
        <v>4.8203330411920042E-3</v>
      </c>
      <c r="G2293" s="1">
        <f t="shared" si="359"/>
        <v>-4.9178723324596829E-2</v>
      </c>
      <c r="H2293" s="15">
        <f t="shared" si="355"/>
        <v>2.1958717610892631E-3</v>
      </c>
      <c r="I2293" s="10">
        <f t="shared" si="350"/>
        <v>5.2608505041649156E-3</v>
      </c>
      <c r="J2293" s="15">
        <f t="shared" si="351"/>
        <v>-1.2429132141299593E-2</v>
      </c>
      <c r="K2293" s="1">
        <f t="shared" si="352"/>
        <v>-4.953111802898898E-4</v>
      </c>
      <c r="L2293" s="15">
        <f t="shared" si="353"/>
        <v>-1.1933820961009704E-2</v>
      </c>
      <c r="M2293" s="19" t="str">
        <f t="shared" si="357"/>
        <v>Venda</v>
      </c>
      <c r="N2293" s="10">
        <f t="shared" si="358"/>
        <v>1.2429132141299593E-2</v>
      </c>
      <c r="O2293" s="5">
        <f t="shared" si="356"/>
        <v>0.76561815466533678</v>
      </c>
      <c r="P2293" s="5"/>
      <c r="Q2293" s="5"/>
      <c r="R2293" s="5"/>
    </row>
    <row r="2294" spans="1:18" x14ac:dyDescent="0.25">
      <c r="A2294" s="3">
        <v>41877</v>
      </c>
      <c r="B2294" s="1">
        <v>2289</v>
      </c>
      <c r="C2294" s="1">
        <v>2291.5</v>
      </c>
      <c r="D2294" s="1">
        <v>2263</v>
      </c>
      <c r="E2294" s="1">
        <v>2264.5</v>
      </c>
      <c r="F2294" s="10">
        <f t="shared" si="354"/>
        <v>-1.2429132141299593E-2</v>
      </c>
      <c r="G2294" s="1">
        <f t="shared" si="359"/>
        <v>-0.70491647135951563</v>
      </c>
      <c r="H2294" s="15">
        <f t="shared" si="355"/>
        <v>4.8203330411920042E-3</v>
      </c>
      <c r="I2294" s="10">
        <f t="shared" si="350"/>
        <v>-1.0703363914373099E-2</v>
      </c>
      <c r="J2294" s="15">
        <f t="shared" si="351"/>
        <v>-6.4031795098256072E-3</v>
      </c>
      <c r="K2294" s="1">
        <f t="shared" si="352"/>
        <v>-2.9091731902727315E-4</v>
      </c>
      <c r="L2294" s="15">
        <f t="shared" si="353"/>
        <v>-6.112262190798334E-3</v>
      </c>
      <c r="M2294" s="19" t="str">
        <f t="shared" si="357"/>
        <v>Compra</v>
      </c>
      <c r="N2294" s="10">
        <f t="shared" si="358"/>
        <v>-6.4031795098256072E-3</v>
      </c>
      <c r="O2294" s="5">
        <f t="shared" si="356"/>
        <v>0.75921497515551117</v>
      </c>
      <c r="P2294" s="5"/>
      <c r="Q2294" s="5"/>
      <c r="R2294" s="5"/>
    </row>
    <row r="2295" spans="1:18" x14ac:dyDescent="0.25">
      <c r="A2295" s="3">
        <v>41878</v>
      </c>
      <c r="B2295" s="1">
        <v>2259</v>
      </c>
      <c r="C2295" s="1">
        <v>2268</v>
      </c>
      <c r="D2295" s="1">
        <v>2245</v>
      </c>
      <c r="E2295" s="1">
        <v>2250</v>
      </c>
      <c r="F2295" s="10">
        <f t="shared" si="354"/>
        <v>-6.4031795098256072E-3</v>
      </c>
      <c r="G2295" s="1">
        <f t="shared" si="359"/>
        <v>0.30110455090935334</v>
      </c>
      <c r="H2295" s="15">
        <f t="shared" si="355"/>
        <v>-1.2429132141299593E-2</v>
      </c>
      <c r="I2295" s="10">
        <f t="shared" si="350"/>
        <v>-3.9840637450199168E-3</v>
      </c>
      <c r="J2295" s="15">
        <f t="shared" si="351"/>
        <v>-3.7777777777777688E-3</v>
      </c>
      <c r="K2295" s="1">
        <f t="shared" si="352"/>
        <v>9.7189342259695183E-4</v>
      </c>
      <c r="L2295" s="15">
        <f t="shared" si="353"/>
        <v>-4.7496712003747207E-3</v>
      </c>
      <c r="M2295" s="19" t="str">
        <f t="shared" si="357"/>
        <v>Compra</v>
      </c>
      <c r="N2295" s="10">
        <f t="shared" si="358"/>
        <v>-3.7777777777777688E-3</v>
      </c>
      <c r="O2295" s="5">
        <f t="shared" si="356"/>
        <v>0.7554371973777334</v>
      </c>
      <c r="P2295" s="5"/>
      <c r="Q2295" s="5"/>
      <c r="R2295" s="5"/>
    </row>
    <row r="2296" spans="1:18" x14ac:dyDescent="0.25">
      <c r="A2296" s="3">
        <v>41879</v>
      </c>
      <c r="B2296" s="1">
        <v>2256.5</v>
      </c>
      <c r="C2296" s="1">
        <v>2263</v>
      </c>
      <c r="D2296" s="1">
        <v>2238</v>
      </c>
      <c r="E2296" s="1">
        <v>2241.5</v>
      </c>
      <c r="F2296" s="10">
        <f t="shared" si="354"/>
        <v>-3.7777777777777688E-3</v>
      </c>
      <c r="G2296" s="1">
        <f t="shared" si="359"/>
        <v>0.16703869073042008</v>
      </c>
      <c r="H2296" s="15">
        <f t="shared" si="355"/>
        <v>-6.4031795098256072E-3</v>
      </c>
      <c r="I2296" s="10">
        <f t="shared" si="350"/>
        <v>-6.6474628849988449E-3</v>
      </c>
      <c r="J2296" s="15">
        <f t="shared" si="351"/>
        <v>6.0227526210128168E-3</v>
      </c>
      <c r="K2296" s="1">
        <f t="shared" si="352"/>
        <v>5.1859628011197449E-4</v>
      </c>
      <c r="L2296" s="15">
        <f t="shared" si="353"/>
        <v>5.5041563409008419E-3</v>
      </c>
      <c r="M2296" s="19" t="str">
        <f t="shared" si="357"/>
        <v>Compra</v>
      </c>
      <c r="N2296" s="10">
        <f t="shared" si="358"/>
        <v>6.0227526210128168E-3</v>
      </c>
      <c r="O2296" s="5">
        <f t="shared" si="356"/>
        <v>0.76145994999874622</v>
      </c>
      <c r="P2296" s="5"/>
      <c r="Q2296" s="5"/>
      <c r="R2296" s="5"/>
    </row>
    <row r="2297" spans="1:18" x14ac:dyDescent="0.25">
      <c r="A2297" s="3">
        <v>41880</v>
      </c>
      <c r="B2297" s="1">
        <v>2260.5</v>
      </c>
      <c r="C2297" s="1">
        <v>2264.5</v>
      </c>
      <c r="D2297" s="1">
        <v>2251.5</v>
      </c>
      <c r="E2297" s="1">
        <v>2255</v>
      </c>
      <c r="F2297" s="10">
        <f t="shared" si="354"/>
        <v>6.0227526210128168E-3</v>
      </c>
      <c r="G2297" s="1">
        <f t="shared" si="359"/>
        <v>-2.6447141226086084E-2</v>
      </c>
      <c r="H2297" s="15">
        <f t="shared" si="355"/>
        <v>-3.7777777777777688E-3</v>
      </c>
      <c r="I2297" s="10">
        <f t="shared" si="350"/>
        <v>-2.4330900243308973E-3</v>
      </c>
      <c r="J2297" s="15">
        <f t="shared" si="351"/>
        <v>3.9911308203990359E-3</v>
      </c>
      <c r="K2297" s="1">
        <f t="shared" si="352"/>
        <v>2.069140244730138E-4</v>
      </c>
      <c r="L2297" s="15">
        <f t="shared" si="353"/>
        <v>3.7842167959260221E-3</v>
      </c>
      <c r="M2297" s="19" t="str">
        <f t="shared" si="357"/>
        <v>Compra</v>
      </c>
      <c r="N2297" s="10">
        <f t="shared" si="358"/>
        <v>3.9911308203990359E-3</v>
      </c>
      <c r="O2297" s="5">
        <f t="shared" si="356"/>
        <v>0.76545108081914526</v>
      </c>
      <c r="P2297" s="5"/>
      <c r="Q2297" s="5"/>
      <c r="R2297" s="5"/>
    </row>
    <row r="2298" spans="1:18" x14ac:dyDescent="0.25">
      <c r="A2298" s="3">
        <v>41883</v>
      </c>
      <c r="B2298" s="1">
        <v>2254</v>
      </c>
      <c r="C2298" s="1">
        <v>2266</v>
      </c>
      <c r="D2298" s="1">
        <v>2248.5</v>
      </c>
      <c r="E2298" s="1">
        <v>2264</v>
      </c>
      <c r="F2298" s="10">
        <f t="shared" si="354"/>
        <v>3.9911308203990359E-3</v>
      </c>
      <c r="G2298" s="1">
        <f t="shared" si="359"/>
        <v>6.4180568927138429E-2</v>
      </c>
      <c r="H2298" s="15">
        <f t="shared" si="355"/>
        <v>6.0227526210128168E-3</v>
      </c>
      <c r="I2298" s="10">
        <f t="shared" si="350"/>
        <v>4.4365572315883117E-3</v>
      </c>
      <c r="J2298" s="15">
        <f t="shared" si="351"/>
        <v>-8.8339222614841617E-4</v>
      </c>
      <c r="K2298" s="1">
        <f t="shared" si="352"/>
        <v>-8.2144545756113511E-4</v>
      </c>
      <c r="L2298" s="15">
        <f t="shared" si="353"/>
        <v>-6.1946768587281065E-5</v>
      </c>
      <c r="M2298" s="19" t="str">
        <f t="shared" si="357"/>
        <v>Compra</v>
      </c>
      <c r="N2298" s="10">
        <f t="shared" si="358"/>
        <v>-8.8339222614841617E-4</v>
      </c>
      <c r="O2298" s="5">
        <f t="shared" si="356"/>
        <v>0.76456768859299684</v>
      </c>
      <c r="P2298" s="5"/>
      <c r="Q2298" s="5"/>
      <c r="R2298" s="5"/>
    </row>
    <row r="2299" spans="1:18" x14ac:dyDescent="0.25">
      <c r="A2299" s="3">
        <v>41884</v>
      </c>
      <c r="B2299" s="1">
        <v>2271.5</v>
      </c>
      <c r="C2299" s="1">
        <v>2274</v>
      </c>
      <c r="D2299" s="1">
        <v>2255.5</v>
      </c>
      <c r="E2299" s="1">
        <v>2262</v>
      </c>
      <c r="F2299" s="10">
        <f t="shared" si="354"/>
        <v>-8.8339222614841617E-4</v>
      </c>
      <c r="G2299" s="1">
        <f t="shared" si="359"/>
        <v>0.42952950054931033</v>
      </c>
      <c r="H2299" s="15">
        <f t="shared" si="355"/>
        <v>3.9911308203990359E-3</v>
      </c>
      <c r="I2299" s="10">
        <f t="shared" si="350"/>
        <v>-4.1822584195465584E-3</v>
      </c>
      <c r="J2299" s="15">
        <f t="shared" si="351"/>
        <v>-3.9787798408488229E-3</v>
      </c>
      <c r="K2299" s="1">
        <f t="shared" si="352"/>
        <v>-4.7372403244039956E-4</v>
      </c>
      <c r="L2299" s="15">
        <f t="shared" si="353"/>
        <v>-3.5050558084084235E-3</v>
      </c>
      <c r="M2299" s="19" t="str">
        <f t="shared" si="357"/>
        <v>Compra</v>
      </c>
      <c r="N2299" s="10">
        <f t="shared" si="358"/>
        <v>-3.9787798408488229E-3</v>
      </c>
      <c r="O2299" s="5">
        <f t="shared" si="356"/>
        <v>0.76058890875214802</v>
      </c>
      <c r="P2299" s="5"/>
      <c r="Q2299" s="5"/>
      <c r="R2299" s="5"/>
    </row>
    <row r="2300" spans="1:18" x14ac:dyDescent="0.25">
      <c r="A2300" s="3">
        <v>41885</v>
      </c>
      <c r="B2300" s="1">
        <v>2255</v>
      </c>
      <c r="C2300" s="1">
        <v>2255.5</v>
      </c>
      <c r="D2300" s="1">
        <v>2243</v>
      </c>
      <c r="E2300" s="1">
        <v>2253</v>
      </c>
      <c r="F2300" s="10">
        <f t="shared" si="354"/>
        <v>-3.9787798408488229E-3</v>
      </c>
      <c r="G2300" s="1">
        <f t="shared" si="359"/>
        <v>0.23837259342950801</v>
      </c>
      <c r="H2300" s="15">
        <f t="shared" si="355"/>
        <v>-8.8339222614841617E-4</v>
      </c>
      <c r="I2300" s="10">
        <f t="shared" si="350"/>
        <v>-8.869179600886623E-4</v>
      </c>
      <c r="J2300" s="15">
        <f t="shared" si="351"/>
        <v>1.775410563692903E-3</v>
      </c>
      <c r="K2300" s="1">
        <f t="shared" si="352"/>
        <v>-1.0688202627825218E-4</v>
      </c>
      <c r="L2300" s="15">
        <f t="shared" si="353"/>
        <v>1.8822925899711551E-3</v>
      </c>
      <c r="M2300" s="19" t="str">
        <f t="shared" si="357"/>
        <v>Compra</v>
      </c>
      <c r="N2300" s="10">
        <f t="shared" si="358"/>
        <v>1.775410563692903E-3</v>
      </c>
      <c r="O2300" s="5">
        <f t="shared" si="356"/>
        <v>0.76236431931584092</v>
      </c>
      <c r="P2300" s="5"/>
      <c r="Q2300" s="5"/>
      <c r="R2300" s="5"/>
    </row>
    <row r="2301" spans="1:18" x14ac:dyDescent="0.25">
      <c r="A2301" s="3">
        <v>41886</v>
      </c>
      <c r="B2301" s="1">
        <v>2260</v>
      </c>
      <c r="C2301" s="1">
        <v>2275</v>
      </c>
      <c r="D2301" s="1">
        <v>2242.5</v>
      </c>
      <c r="E2301" s="1">
        <v>2257</v>
      </c>
      <c r="F2301" s="10">
        <f t="shared" si="354"/>
        <v>1.775410563692903E-3</v>
      </c>
      <c r="G2301" s="1">
        <f t="shared" si="359"/>
        <v>-9.3018868479220515E-2</v>
      </c>
      <c r="H2301" s="15">
        <f t="shared" si="355"/>
        <v>-3.9787798408488229E-3</v>
      </c>
      <c r="I2301" s="10">
        <f t="shared" si="350"/>
        <v>-1.3274336283185528E-3</v>
      </c>
      <c r="J2301" s="15">
        <f t="shared" si="351"/>
        <v>4.4306601683641311E-4</v>
      </c>
      <c r="K2301" s="1">
        <f t="shared" si="352"/>
        <v>2.0452807604781886E-4</v>
      </c>
      <c r="L2301" s="15">
        <f t="shared" si="353"/>
        <v>2.3853794078859425E-4</v>
      </c>
      <c r="M2301" s="19" t="str">
        <f t="shared" si="357"/>
        <v>Compra</v>
      </c>
      <c r="N2301" s="10">
        <f t="shared" si="358"/>
        <v>4.4306601683641311E-4</v>
      </c>
      <c r="O2301" s="5">
        <f t="shared" si="356"/>
        <v>0.76280738533267733</v>
      </c>
      <c r="P2301" s="5"/>
      <c r="Q2301" s="5"/>
      <c r="R2301" s="5"/>
    </row>
    <row r="2302" spans="1:18" x14ac:dyDescent="0.25">
      <c r="A2302" s="3">
        <v>41887</v>
      </c>
      <c r="B2302" s="1">
        <v>2261.5</v>
      </c>
      <c r="C2302" s="1">
        <v>2264.5</v>
      </c>
      <c r="D2302" s="1">
        <v>2248</v>
      </c>
      <c r="E2302" s="1">
        <v>2258</v>
      </c>
      <c r="F2302" s="10">
        <f t="shared" si="354"/>
        <v>4.4306601683641311E-4</v>
      </c>
      <c r="G2302" s="1">
        <f t="shared" si="359"/>
        <v>0.25465558484088574</v>
      </c>
      <c r="H2302" s="15">
        <f t="shared" si="355"/>
        <v>1.775410563692903E-3</v>
      </c>
      <c r="I2302" s="10">
        <f t="shared" si="350"/>
        <v>-1.5476453681184665E-3</v>
      </c>
      <c r="J2302" s="15">
        <f t="shared" si="351"/>
        <v>1.08503100088575E-2</v>
      </c>
      <c r="K2302" s="1">
        <f t="shared" si="352"/>
        <v>-3.2577484549727753E-4</v>
      </c>
      <c r="L2302" s="15">
        <f t="shared" si="353"/>
        <v>1.1176084854354777E-2</v>
      </c>
      <c r="M2302" s="19" t="str">
        <f t="shared" si="357"/>
        <v>Compra</v>
      </c>
      <c r="N2302" s="10">
        <f t="shared" si="358"/>
        <v>1.08503100088575E-2</v>
      </c>
      <c r="O2302" s="5">
        <f t="shared" si="356"/>
        <v>0.77365769534153483</v>
      </c>
      <c r="P2302" s="5"/>
      <c r="Q2302" s="5"/>
      <c r="R2302" s="5"/>
    </row>
    <row r="2303" spans="1:18" x14ac:dyDescent="0.25">
      <c r="A2303" s="3">
        <v>41890</v>
      </c>
      <c r="B2303" s="1">
        <v>2257</v>
      </c>
      <c r="C2303" s="1">
        <v>2287</v>
      </c>
      <c r="D2303" s="1">
        <v>2256</v>
      </c>
      <c r="E2303" s="1">
        <v>2282.5</v>
      </c>
      <c r="F2303" s="10">
        <f t="shared" si="354"/>
        <v>1.08503100088575E-2</v>
      </c>
      <c r="G2303" s="1">
        <f t="shared" si="359"/>
        <v>-0.10393746480837758</v>
      </c>
      <c r="H2303" s="15">
        <f t="shared" si="355"/>
        <v>4.4306601683641311E-4</v>
      </c>
      <c r="I2303" s="10">
        <f t="shared" si="350"/>
        <v>1.1298183429330866E-2</v>
      </c>
      <c r="J2303" s="15">
        <f t="shared" si="351"/>
        <v>7.2289156626506035E-3</v>
      </c>
      <c r="K2303" s="1">
        <f t="shared" si="352"/>
        <v>-4.7873088921460063E-4</v>
      </c>
      <c r="L2303" s="15">
        <f t="shared" si="353"/>
        <v>7.707646551865204E-3</v>
      </c>
      <c r="M2303" s="19" t="str">
        <f t="shared" si="357"/>
        <v>Venda</v>
      </c>
      <c r="N2303" s="10">
        <f t="shared" si="358"/>
        <v>-7.2289156626506035E-3</v>
      </c>
      <c r="O2303" s="5">
        <f t="shared" si="356"/>
        <v>0.76642877967888423</v>
      </c>
      <c r="P2303" s="5"/>
      <c r="Q2303" s="5"/>
      <c r="R2303" s="5"/>
    </row>
    <row r="2304" spans="1:18" x14ac:dyDescent="0.25">
      <c r="A2304" s="3">
        <v>41891</v>
      </c>
      <c r="B2304" s="1">
        <v>2290.5</v>
      </c>
      <c r="C2304" s="1">
        <v>2305</v>
      </c>
      <c r="D2304" s="1">
        <v>2286.5</v>
      </c>
      <c r="E2304" s="1">
        <v>2299</v>
      </c>
      <c r="F2304" s="10">
        <f t="shared" si="354"/>
        <v>7.2289156626506035E-3</v>
      </c>
      <c r="G2304" s="1">
        <f t="shared" si="359"/>
        <v>0.43227078735800523</v>
      </c>
      <c r="H2304" s="15">
        <f t="shared" si="355"/>
        <v>1.08503100088575E-2</v>
      </c>
      <c r="I2304" s="10">
        <f t="shared" si="350"/>
        <v>3.7109801353416572E-3</v>
      </c>
      <c r="J2304" s="15">
        <f t="shared" si="351"/>
        <v>6.5245759025667205E-4</v>
      </c>
      <c r="K2304" s="1">
        <f t="shared" si="352"/>
        <v>-1.2605167008926353E-3</v>
      </c>
      <c r="L2304" s="15">
        <f t="shared" si="353"/>
        <v>1.9129742911493074E-3</v>
      </c>
      <c r="M2304" s="19" t="str">
        <f t="shared" si="357"/>
        <v>Compra</v>
      </c>
      <c r="N2304" s="10">
        <f t="shared" si="358"/>
        <v>6.5245759025667205E-4</v>
      </c>
      <c r="O2304" s="5">
        <f t="shared" si="356"/>
        <v>0.7670812372691409</v>
      </c>
      <c r="P2304" s="5"/>
      <c r="Q2304" s="5"/>
      <c r="R2304" s="5"/>
    </row>
    <row r="2305" spans="1:18" x14ac:dyDescent="0.25">
      <c r="A2305" s="3">
        <v>41892</v>
      </c>
      <c r="B2305" s="1">
        <v>2302</v>
      </c>
      <c r="C2305" s="1">
        <v>2313.5</v>
      </c>
      <c r="D2305" s="1">
        <v>2298</v>
      </c>
      <c r="E2305" s="1">
        <v>2300.5</v>
      </c>
      <c r="F2305" s="10">
        <f t="shared" si="354"/>
        <v>6.5245759025667205E-4</v>
      </c>
      <c r="G2305" s="1">
        <f t="shared" si="359"/>
        <v>9.7905743492675376E-2</v>
      </c>
      <c r="H2305" s="15">
        <f t="shared" si="355"/>
        <v>7.2289156626506035E-3</v>
      </c>
      <c r="I2305" s="10">
        <f t="shared" si="350"/>
        <v>-6.5160729800173289E-4</v>
      </c>
      <c r="J2305" s="15">
        <f t="shared" si="351"/>
        <v>4.5642251684416824E-3</v>
      </c>
      <c r="K2305" s="1">
        <f t="shared" si="352"/>
        <v>-8.1054932943792077E-4</v>
      </c>
      <c r="L2305" s="15">
        <f t="shared" si="353"/>
        <v>5.3747744978796027E-3</v>
      </c>
      <c r="M2305" s="19" t="str">
        <f t="shared" si="357"/>
        <v>Compra</v>
      </c>
      <c r="N2305" s="10">
        <f t="shared" si="358"/>
        <v>4.5642251684416824E-3</v>
      </c>
      <c r="O2305" s="5">
        <f t="shared" si="356"/>
        <v>0.77164546243758259</v>
      </c>
      <c r="P2305" s="5"/>
      <c r="Q2305" s="5"/>
      <c r="R2305" s="5"/>
    </row>
    <row r="2306" spans="1:18" x14ac:dyDescent="0.25">
      <c r="A2306" s="3">
        <v>41893</v>
      </c>
      <c r="B2306" s="1">
        <v>2307.5</v>
      </c>
      <c r="C2306" s="1">
        <v>2314</v>
      </c>
      <c r="D2306" s="1">
        <v>2294</v>
      </c>
      <c r="E2306" s="1">
        <v>2311</v>
      </c>
      <c r="F2306" s="10">
        <f t="shared" si="354"/>
        <v>4.5642251684416824E-3</v>
      </c>
      <c r="G2306" s="1">
        <f t="shared" si="359"/>
        <v>-9.0051766818707329E-2</v>
      </c>
      <c r="H2306" s="15">
        <f t="shared" si="355"/>
        <v>6.5245759025667205E-4</v>
      </c>
      <c r="I2306" s="10">
        <f t="shared" si="350"/>
        <v>1.5167930660888729E-3</v>
      </c>
      <c r="J2306" s="15">
        <f t="shared" si="351"/>
        <v>1.7524881003894377E-2</v>
      </c>
      <c r="K2306" s="1">
        <f t="shared" si="352"/>
        <v>-2.6838255928453292E-4</v>
      </c>
      <c r="L2306" s="15">
        <f t="shared" si="353"/>
        <v>1.779326356317891E-2</v>
      </c>
      <c r="M2306" s="19" t="str">
        <f t="shared" si="357"/>
        <v>Venda</v>
      </c>
      <c r="N2306" s="10">
        <f t="shared" si="358"/>
        <v>-1.7524881003894377E-2</v>
      </c>
      <c r="O2306" s="5">
        <f t="shared" si="356"/>
        <v>0.75412058143368821</v>
      </c>
      <c r="P2306" s="5"/>
      <c r="Q2306" s="5"/>
      <c r="R2306" s="5"/>
    </row>
    <row r="2307" spans="1:18" x14ac:dyDescent="0.25">
      <c r="A2307" s="3">
        <v>41894</v>
      </c>
      <c r="B2307" s="1">
        <v>2312.5</v>
      </c>
      <c r="C2307" s="1">
        <v>2358</v>
      </c>
      <c r="D2307" s="1">
        <v>2310.5</v>
      </c>
      <c r="E2307" s="1">
        <v>2351.5</v>
      </c>
      <c r="F2307" s="10">
        <f t="shared" si="354"/>
        <v>1.7524881003894377E-2</v>
      </c>
      <c r="G2307" s="1">
        <f t="shared" si="359"/>
        <v>-0.29064533146405575</v>
      </c>
      <c r="H2307" s="15">
        <f t="shared" si="355"/>
        <v>4.5642251684416824E-3</v>
      </c>
      <c r="I2307" s="10">
        <f t="shared" ref="I2307:I2370" si="360">(E2307/B2307)-1</f>
        <v>1.6864864864864826E-2</v>
      </c>
      <c r="J2307" s="15">
        <f t="shared" ref="J2307:J2370" si="361">F2308</f>
        <v>4.2526047203916839E-4</v>
      </c>
      <c r="K2307" s="1">
        <f t="shared" ref="K2307:K2370" si="362">$U$17+G2307*$U$18+H2307*$U$19+I2307*$U$20</f>
        <v>-9.5386956424169849E-4</v>
      </c>
      <c r="L2307" s="15">
        <f t="shared" ref="L2307:L2370" si="363">J2307-K2307</f>
        <v>1.3791300362808669E-3</v>
      </c>
      <c r="M2307" s="19" t="str">
        <f t="shared" si="357"/>
        <v>Venda</v>
      </c>
      <c r="N2307" s="10">
        <f t="shared" si="358"/>
        <v>-4.2526047203916839E-4</v>
      </c>
      <c r="O2307" s="5">
        <f t="shared" si="356"/>
        <v>0.75369532096164904</v>
      </c>
      <c r="P2307" s="5"/>
      <c r="Q2307" s="5"/>
      <c r="R2307" s="5"/>
    </row>
    <row r="2308" spans="1:18" x14ac:dyDescent="0.25">
      <c r="A2308" s="3">
        <v>41897</v>
      </c>
      <c r="B2308" s="1">
        <v>2355.5</v>
      </c>
      <c r="C2308" s="1">
        <v>2361</v>
      </c>
      <c r="D2308" s="1">
        <v>2340</v>
      </c>
      <c r="E2308" s="1">
        <v>2352.5</v>
      </c>
      <c r="F2308" s="10">
        <f t="shared" ref="F2308:F2371" si="364">E2308/E2307-1</f>
        <v>4.2526047203916839E-4</v>
      </c>
      <c r="G2308" s="1">
        <f t="shared" si="359"/>
        <v>-0.45176079144944348</v>
      </c>
      <c r="H2308" s="15">
        <f t="shared" ref="H2308:H2371" si="365">F2307</f>
        <v>1.7524881003894377E-2</v>
      </c>
      <c r="I2308" s="10">
        <f t="shared" si="360"/>
        <v>-1.2736149437486688E-3</v>
      </c>
      <c r="J2308" s="15">
        <f t="shared" si="361"/>
        <v>-3.1880977683315104E-3</v>
      </c>
      <c r="K2308" s="1">
        <f t="shared" si="362"/>
        <v>-1.6485411493854737E-3</v>
      </c>
      <c r="L2308" s="15">
        <f t="shared" si="363"/>
        <v>-1.5395566189460367E-3</v>
      </c>
      <c r="M2308" s="19" t="str">
        <f t="shared" si="357"/>
        <v>Compra</v>
      </c>
      <c r="N2308" s="10">
        <f t="shared" si="358"/>
        <v>-3.1880977683315104E-3</v>
      </c>
      <c r="O2308" s="5">
        <f t="shared" ref="O2308:O2371" si="366">N2308+O2307</f>
        <v>0.75050722319331753</v>
      </c>
      <c r="P2308" s="5"/>
      <c r="Q2308" s="5"/>
      <c r="R2308" s="5"/>
    </row>
    <row r="2309" spans="1:18" x14ac:dyDescent="0.25">
      <c r="A2309" s="3">
        <v>41898</v>
      </c>
      <c r="B2309" s="1">
        <v>2350.5</v>
      </c>
      <c r="C2309" s="1">
        <v>2352.5</v>
      </c>
      <c r="D2309" s="1">
        <v>2327.5</v>
      </c>
      <c r="E2309" s="1">
        <v>2345</v>
      </c>
      <c r="F2309" s="10">
        <f t="shared" si="364"/>
        <v>-3.1880977683315104E-3</v>
      </c>
      <c r="G2309" s="1">
        <f t="shared" si="359"/>
        <v>-0.1411708793843402</v>
      </c>
      <c r="H2309" s="15">
        <f t="shared" si="365"/>
        <v>4.2526047203916839E-4</v>
      </c>
      <c r="I2309" s="10">
        <f t="shared" si="360"/>
        <v>-2.3399276749628273E-3</v>
      </c>
      <c r="J2309" s="15">
        <f t="shared" si="361"/>
        <v>9.8081023454157368E-3</v>
      </c>
      <c r="K2309" s="1">
        <f t="shared" si="362"/>
        <v>-1.5320712701414528E-4</v>
      </c>
      <c r="L2309" s="15">
        <f t="shared" si="363"/>
        <v>9.9613094724298815E-3</v>
      </c>
      <c r="M2309" s="19" t="str">
        <f t="shared" ref="M2309:M2372" si="367">IF(AND(L2308&gt;L2307,K2309&lt;0),"Venda","Compra")</f>
        <v>Compra</v>
      </c>
      <c r="N2309" s="10">
        <f t="shared" ref="N2309:N2372" si="368">IF(AND(L2308&gt;L2307,K2309&lt;0),-J2309,J2309)</f>
        <v>9.8081023454157368E-3</v>
      </c>
      <c r="O2309" s="5">
        <f t="shared" si="366"/>
        <v>0.76031532553873327</v>
      </c>
      <c r="P2309" s="5"/>
      <c r="Q2309" s="5"/>
      <c r="R2309" s="5"/>
    </row>
    <row r="2310" spans="1:18" x14ac:dyDescent="0.25">
      <c r="A2310" s="3">
        <v>41899</v>
      </c>
      <c r="B2310" s="1">
        <v>2342</v>
      </c>
      <c r="C2310" s="1">
        <v>2374</v>
      </c>
      <c r="D2310" s="1">
        <v>2335</v>
      </c>
      <c r="E2310" s="1">
        <v>2368</v>
      </c>
      <c r="F2310" s="10">
        <f t="shared" si="364"/>
        <v>9.8081023454157368E-3</v>
      </c>
      <c r="G2310" s="1">
        <f t="shared" si="359"/>
        <v>-0.22642600053369868</v>
      </c>
      <c r="H2310" s="15">
        <f t="shared" si="365"/>
        <v>-3.1880977683315104E-3</v>
      </c>
      <c r="I2310" s="10">
        <f t="shared" si="360"/>
        <v>1.1101622544833489E-2</v>
      </c>
      <c r="J2310" s="15">
        <f t="shared" si="361"/>
        <v>2.1114864864864025E-3</v>
      </c>
      <c r="K2310" s="1">
        <f t="shared" si="362"/>
        <v>-1.4492417061081456E-4</v>
      </c>
      <c r="L2310" s="15">
        <f t="shared" si="363"/>
        <v>2.2564106570972168E-3</v>
      </c>
      <c r="M2310" s="19" t="str">
        <f t="shared" si="367"/>
        <v>Venda</v>
      </c>
      <c r="N2310" s="10">
        <f t="shared" si="368"/>
        <v>-2.1114864864864025E-3</v>
      </c>
      <c r="O2310" s="5">
        <f t="shared" si="366"/>
        <v>0.75820383905224686</v>
      </c>
      <c r="P2310" s="5"/>
      <c r="Q2310" s="5"/>
      <c r="R2310" s="5"/>
    </row>
    <row r="2311" spans="1:18" x14ac:dyDescent="0.25">
      <c r="A2311" s="3">
        <v>41900</v>
      </c>
      <c r="B2311" s="1">
        <v>2362.5</v>
      </c>
      <c r="C2311" s="1">
        <v>2385</v>
      </c>
      <c r="D2311" s="1">
        <v>2362.5</v>
      </c>
      <c r="E2311" s="1">
        <v>2373</v>
      </c>
      <c r="F2311" s="10">
        <f t="shared" si="364"/>
        <v>2.1114864864864025E-3</v>
      </c>
      <c r="G2311" s="1">
        <f t="shared" si="359"/>
        <v>-0.30198375297460539</v>
      </c>
      <c r="H2311" s="15">
        <f t="shared" si="365"/>
        <v>9.8081023454157368E-3</v>
      </c>
      <c r="I2311" s="10">
        <f t="shared" si="360"/>
        <v>4.4444444444444731E-3</v>
      </c>
      <c r="J2311" s="15">
        <f t="shared" si="361"/>
        <v>1.0535187526337086E-3</v>
      </c>
      <c r="K2311" s="1">
        <f t="shared" si="362"/>
        <v>-1.1203222078658072E-3</v>
      </c>
      <c r="L2311" s="15">
        <f t="shared" si="363"/>
        <v>2.1738409604995157E-3</v>
      </c>
      <c r="M2311" s="19" t="str">
        <f t="shared" si="367"/>
        <v>Compra</v>
      </c>
      <c r="N2311" s="10">
        <f t="shared" si="368"/>
        <v>1.0535187526337086E-3</v>
      </c>
      <c r="O2311" s="5">
        <f t="shared" si="366"/>
        <v>0.75925735780488057</v>
      </c>
      <c r="P2311" s="5"/>
      <c r="Q2311" s="5"/>
      <c r="R2311" s="5"/>
    </row>
    <row r="2312" spans="1:18" x14ac:dyDescent="0.25">
      <c r="A2312" s="3">
        <v>41901</v>
      </c>
      <c r="B2312" s="1">
        <v>2372.5</v>
      </c>
      <c r="C2312" s="1">
        <v>2393</v>
      </c>
      <c r="D2312" s="1">
        <v>2358</v>
      </c>
      <c r="E2312" s="1">
        <v>2375.5</v>
      </c>
      <c r="F2312" s="10">
        <f t="shared" si="364"/>
        <v>1.0535187526337086E-3</v>
      </c>
      <c r="G2312" s="1">
        <f t="shared" ref="G2312:G2375" si="369">SLOPE(F2308:F2312,F2307:F2311)</f>
        <v>-0.20571248362900318</v>
      </c>
      <c r="H2312" s="15">
        <f t="shared" si="365"/>
        <v>2.1114864864864025E-3</v>
      </c>
      <c r="I2312" s="10">
        <f t="shared" si="360"/>
        <v>1.2644889357218414E-3</v>
      </c>
      <c r="J2312" s="15">
        <f t="shared" si="361"/>
        <v>1.2418438223531947E-2</v>
      </c>
      <c r="K2312" s="1">
        <f t="shared" si="362"/>
        <v>-3.7987314048122211E-4</v>
      </c>
      <c r="L2312" s="15">
        <f t="shared" si="363"/>
        <v>1.2798311364013168E-2</v>
      </c>
      <c r="M2312" s="19" t="str">
        <f t="shared" si="367"/>
        <v>Compra</v>
      </c>
      <c r="N2312" s="10">
        <f t="shared" si="368"/>
        <v>1.2418438223531947E-2</v>
      </c>
      <c r="O2312" s="5">
        <f t="shared" si="366"/>
        <v>0.77167579602841252</v>
      </c>
      <c r="P2312" s="5"/>
      <c r="Q2312" s="5"/>
      <c r="R2312" s="5"/>
    </row>
    <row r="2313" spans="1:18" x14ac:dyDescent="0.25">
      <c r="A2313" s="3">
        <v>41904</v>
      </c>
      <c r="B2313" s="1">
        <v>2390</v>
      </c>
      <c r="C2313" s="1">
        <v>2406.5</v>
      </c>
      <c r="D2313" s="1">
        <v>2388</v>
      </c>
      <c r="E2313" s="1">
        <v>2405</v>
      </c>
      <c r="F2313" s="10">
        <f t="shared" si="364"/>
        <v>1.2418438223531947E-2</v>
      </c>
      <c r="G2313" s="1">
        <f t="shared" si="369"/>
        <v>-0.45964761776311175</v>
      </c>
      <c r="H2313" s="15">
        <f t="shared" si="365"/>
        <v>1.0535187526337086E-3</v>
      </c>
      <c r="I2313" s="10">
        <f t="shared" si="360"/>
        <v>6.2761506276149959E-3</v>
      </c>
      <c r="J2313" s="15">
        <f t="shared" si="361"/>
        <v>4.7817047817046987E-3</v>
      </c>
      <c r="K2313" s="1">
        <f t="shared" si="362"/>
        <v>-3.8212511289687656E-4</v>
      </c>
      <c r="L2313" s="15">
        <f t="shared" si="363"/>
        <v>5.1638298946015751E-3</v>
      </c>
      <c r="M2313" s="19" t="str">
        <f t="shared" si="367"/>
        <v>Venda</v>
      </c>
      <c r="N2313" s="10">
        <f t="shared" si="368"/>
        <v>-4.7817047817046987E-3</v>
      </c>
      <c r="O2313" s="5">
        <f t="shared" si="366"/>
        <v>0.76689409124670782</v>
      </c>
      <c r="P2313" s="5"/>
      <c r="Q2313" s="5"/>
      <c r="R2313" s="5"/>
    </row>
    <row r="2314" spans="1:18" x14ac:dyDescent="0.25">
      <c r="A2314" s="3">
        <v>41905</v>
      </c>
      <c r="B2314" s="1">
        <v>2397</v>
      </c>
      <c r="C2314" s="1">
        <v>2419</v>
      </c>
      <c r="D2314" s="1">
        <v>2393</v>
      </c>
      <c r="E2314" s="1">
        <v>2416.5</v>
      </c>
      <c r="F2314" s="10">
        <f t="shared" si="364"/>
        <v>4.7817047817046987E-3</v>
      </c>
      <c r="G2314" s="1">
        <f t="shared" si="369"/>
        <v>-0.41695408822062979</v>
      </c>
      <c r="H2314" s="15">
        <f t="shared" si="365"/>
        <v>1.2418438223531947E-2</v>
      </c>
      <c r="I2314" s="10">
        <f t="shared" si="360"/>
        <v>8.1351689612014777E-3</v>
      </c>
      <c r="J2314" s="15">
        <f t="shared" si="361"/>
        <v>-1.2207738464721674E-2</v>
      </c>
      <c r="K2314" s="1">
        <f t="shared" si="362"/>
        <v>-1.4254447194887339E-3</v>
      </c>
      <c r="L2314" s="15">
        <f t="shared" si="363"/>
        <v>-1.078229374523294E-2</v>
      </c>
      <c r="M2314" s="19" t="str">
        <f t="shared" si="367"/>
        <v>Compra</v>
      </c>
      <c r="N2314" s="10">
        <f t="shared" si="368"/>
        <v>-1.2207738464721674E-2</v>
      </c>
      <c r="O2314" s="5">
        <f t="shared" si="366"/>
        <v>0.75468635278198615</v>
      </c>
      <c r="P2314" s="5"/>
      <c r="Q2314" s="5"/>
      <c r="R2314" s="5"/>
    </row>
    <row r="2315" spans="1:18" x14ac:dyDescent="0.25">
      <c r="A2315" s="3">
        <v>41906</v>
      </c>
      <c r="B2315" s="1">
        <v>2404</v>
      </c>
      <c r="C2315" s="1">
        <v>2422</v>
      </c>
      <c r="D2315" s="1">
        <v>2384.5</v>
      </c>
      <c r="E2315" s="1">
        <v>2387</v>
      </c>
      <c r="F2315" s="10">
        <f t="shared" si="364"/>
        <v>-1.2207738464721674E-2</v>
      </c>
      <c r="G2315" s="1">
        <f t="shared" si="369"/>
        <v>-0.12610402398232376</v>
      </c>
      <c r="H2315" s="15">
        <f t="shared" si="365"/>
        <v>4.7817047817046987E-3</v>
      </c>
      <c r="I2315" s="10">
        <f t="shared" si="360"/>
        <v>-7.071547420965052E-3</v>
      </c>
      <c r="J2315" s="15">
        <f t="shared" si="361"/>
        <v>1.8223711772098916E-2</v>
      </c>
      <c r="K2315" s="1">
        <f t="shared" si="362"/>
        <v>-4.2503417575131077E-4</v>
      </c>
      <c r="L2315" s="15">
        <f t="shared" si="363"/>
        <v>1.8648745947850227E-2</v>
      </c>
      <c r="M2315" s="19" t="str">
        <f t="shared" si="367"/>
        <v>Compra</v>
      </c>
      <c r="N2315" s="10">
        <f t="shared" si="368"/>
        <v>1.8223711772098916E-2</v>
      </c>
      <c r="O2315" s="5">
        <f t="shared" si="366"/>
        <v>0.77291006455408506</v>
      </c>
      <c r="P2315" s="5"/>
      <c r="Q2315" s="5"/>
      <c r="R2315" s="5"/>
    </row>
    <row r="2316" spans="1:18" x14ac:dyDescent="0.25">
      <c r="A2316" s="3">
        <v>41907</v>
      </c>
      <c r="B2316" s="1">
        <v>2397</v>
      </c>
      <c r="C2316" s="1">
        <v>2436.5</v>
      </c>
      <c r="D2316" s="1">
        <v>2397</v>
      </c>
      <c r="E2316" s="1">
        <v>2430.5</v>
      </c>
      <c r="F2316" s="10">
        <f t="shared" si="364"/>
        <v>1.8223711772098916E-2</v>
      </c>
      <c r="G2316" s="1">
        <f t="shared" si="369"/>
        <v>-0.77190096875486425</v>
      </c>
      <c r="H2316" s="15">
        <f t="shared" si="365"/>
        <v>-1.2207738464721674E-2</v>
      </c>
      <c r="I2316" s="10">
        <f t="shared" si="360"/>
        <v>1.3975803087192373E-2</v>
      </c>
      <c r="J2316" s="15">
        <f t="shared" si="361"/>
        <v>-2.4686278543509799E-3</v>
      </c>
      <c r="K2316" s="1">
        <f t="shared" si="362"/>
        <v>6.2691281759473809E-4</v>
      </c>
      <c r="L2316" s="15">
        <f t="shared" si="363"/>
        <v>-3.0955406719457177E-3</v>
      </c>
      <c r="M2316" s="19" t="str">
        <f t="shared" si="367"/>
        <v>Compra</v>
      </c>
      <c r="N2316" s="10">
        <f t="shared" si="368"/>
        <v>-2.4686278543509799E-3</v>
      </c>
      <c r="O2316" s="5">
        <f t="shared" si="366"/>
        <v>0.77044143669973408</v>
      </c>
      <c r="P2316" s="5"/>
      <c r="Q2316" s="5"/>
      <c r="R2316" s="5"/>
    </row>
    <row r="2317" spans="1:18" x14ac:dyDescent="0.25">
      <c r="A2317" s="3">
        <v>41908</v>
      </c>
      <c r="B2317" s="1">
        <v>2427.5</v>
      </c>
      <c r="C2317" s="1">
        <v>2445.5</v>
      </c>
      <c r="D2317" s="1">
        <v>2411.5</v>
      </c>
      <c r="E2317" s="1">
        <v>2424.5</v>
      </c>
      <c r="F2317" s="10">
        <f t="shared" si="364"/>
        <v>-2.4686278543509799E-3</v>
      </c>
      <c r="G2317" s="1">
        <f t="shared" si="369"/>
        <v>-0.65385023022278554</v>
      </c>
      <c r="H2317" s="15">
        <f t="shared" si="365"/>
        <v>1.8223711772098916E-2</v>
      </c>
      <c r="I2317" s="10">
        <f t="shared" si="360"/>
        <v>-1.2358393408856694E-3</v>
      </c>
      <c r="J2317" s="15">
        <f t="shared" si="361"/>
        <v>1.0311404413281045E-2</v>
      </c>
      <c r="K2317" s="1">
        <f t="shared" si="362"/>
        <v>-1.6924609040346878E-3</v>
      </c>
      <c r="L2317" s="15">
        <f t="shared" si="363"/>
        <v>1.2003865317315732E-2</v>
      </c>
      <c r="M2317" s="19" t="str">
        <f t="shared" si="367"/>
        <v>Compra</v>
      </c>
      <c r="N2317" s="10">
        <f t="shared" si="368"/>
        <v>1.0311404413281045E-2</v>
      </c>
      <c r="O2317" s="5">
        <f t="shared" si="366"/>
        <v>0.78075284111301513</v>
      </c>
      <c r="P2317" s="5"/>
      <c r="Q2317" s="5"/>
      <c r="R2317" s="5"/>
    </row>
    <row r="2318" spans="1:18" x14ac:dyDescent="0.25">
      <c r="A2318" s="3">
        <v>41911</v>
      </c>
      <c r="B2318" s="1">
        <v>2458</v>
      </c>
      <c r="C2318" s="1">
        <v>2480</v>
      </c>
      <c r="D2318" s="1">
        <v>2444.5</v>
      </c>
      <c r="E2318" s="1">
        <v>2449.5</v>
      </c>
      <c r="F2318" s="10">
        <f t="shared" si="364"/>
        <v>1.0311404413281045E-2</v>
      </c>
      <c r="G2318" s="1">
        <f t="shared" si="369"/>
        <v>-0.63860748004888324</v>
      </c>
      <c r="H2318" s="15">
        <f t="shared" si="365"/>
        <v>-2.4686278543509799E-3</v>
      </c>
      <c r="I2318" s="10">
        <f t="shared" si="360"/>
        <v>-3.4580960130187188E-3</v>
      </c>
      <c r="J2318" s="15">
        <f t="shared" si="361"/>
        <v>7.1443151663603821E-3</v>
      </c>
      <c r="K2318" s="1">
        <f t="shared" si="362"/>
        <v>1.7143120074042189E-4</v>
      </c>
      <c r="L2318" s="15">
        <f t="shared" si="363"/>
        <v>6.9728839656199599E-3</v>
      </c>
      <c r="M2318" s="19" t="str">
        <f t="shared" si="367"/>
        <v>Compra</v>
      </c>
      <c r="N2318" s="10">
        <f t="shared" si="368"/>
        <v>7.1443151663603821E-3</v>
      </c>
      <c r="O2318" s="5">
        <f t="shared" si="366"/>
        <v>0.78789715627937551</v>
      </c>
      <c r="P2318" s="5"/>
      <c r="Q2318" s="5"/>
      <c r="R2318" s="5"/>
    </row>
    <row r="2319" spans="1:18" x14ac:dyDescent="0.25">
      <c r="A2319" s="3">
        <v>41912</v>
      </c>
      <c r="B2319" s="1">
        <v>2475</v>
      </c>
      <c r="C2319" s="1">
        <v>2484.5</v>
      </c>
      <c r="D2319" s="1">
        <v>2464.5</v>
      </c>
      <c r="E2319" s="1">
        <v>2467</v>
      </c>
      <c r="F2319" s="10">
        <f t="shared" si="364"/>
        <v>7.1443151663603821E-3</v>
      </c>
      <c r="G2319" s="1">
        <f t="shared" si="369"/>
        <v>-0.65076806713636315</v>
      </c>
      <c r="H2319" s="15">
        <f t="shared" si="365"/>
        <v>1.0311404413281045E-2</v>
      </c>
      <c r="I2319" s="10">
        <f t="shared" si="360"/>
        <v>-3.2323232323232531E-3</v>
      </c>
      <c r="J2319" s="15">
        <f t="shared" si="361"/>
        <v>1.4187271990271588E-2</v>
      </c>
      <c r="K2319" s="1">
        <f t="shared" si="362"/>
        <v>-9.5254309935611202E-4</v>
      </c>
      <c r="L2319" s="15">
        <f t="shared" si="363"/>
        <v>1.51398150896277E-2</v>
      </c>
      <c r="M2319" s="19" t="str">
        <f t="shared" si="367"/>
        <v>Compra</v>
      </c>
      <c r="N2319" s="10">
        <f t="shared" si="368"/>
        <v>1.4187271990271588E-2</v>
      </c>
      <c r="O2319" s="5">
        <f t="shared" si="366"/>
        <v>0.8020844282696471</v>
      </c>
      <c r="P2319" s="5"/>
      <c r="Q2319" s="5"/>
      <c r="R2319" s="5"/>
    </row>
    <row r="2320" spans="1:18" x14ac:dyDescent="0.25">
      <c r="A2320" s="3">
        <v>41913</v>
      </c>
      <c r="B2320" s="1">
        <v>2483</v>
      </c>
      <c r="C2320" s="1">
        <v>2509.5</v>
      </c>
      <c r="D2320" s="1">
        <v>2470.5</v>
      </c>
      <c r="E2320" s="1">
        <v>2502</v>
      </c>
      <c r="F2320" s="10">
        <f t="shared" si="364"/>
        <v>1.4187271990271588E-2</v>
      </c>
      <c r="G2320" s="1">
        <f t="shared" si="369"/>
        <v>-0.56974527388748286</v>
      </c>
      <c r="H2320" s="15">
        <f t="shared" si="365"/>
        <v>7.1443151663603821E-3</v>
      </c>
      <c r="I2320" s="10">
        <f t="shared" si="360"/>
        <v>7.6520338300443136E-3</v>
      </c>
      <c r="J2320" s="15">
        <f t="shared" si="361"/>
        <v>5.9952038369304184E-3</v>
      </c>
      <c r="K2320" s="1">
        <f t="shared" si="362"/>
        <v>-9.3821935441559779E-4</v>
      </c>
      <c r="L2320" s="15">
        <f t="shared" si="363"/>
        <v>6.9334231913460165E-3</v>
      </c>
      <c r="M2320" s="19" t="str">
        <f t="shared" si="367"/>
        <v>Venda</v>
      </c>
      <c r="N2320" s="10">
        <f t="shared" si="368"/>
        <v>-5.9952038369304184E-3</v>
      </c>
      <c r="O2320" s="5">
        <f t="shared" si="366"/>
        <v>0.79608922443271668</v>
      </c>
      <c r="P2320" s="5"/>
      <c r="Q2320" s="5"/>
      <c r="R2320" s="5"/>
    </row>
    <row r="2321" spans="1:18" x14ac:dyDescent="0.25">
      <c r="A2321" s="3">
        <v>41914</v>
      </c>
      <c r="B2321" s="1">
        <v>2496.5</v>
      </c>
      <c r="C2321" s="1">
        <v>2518.5</v>
      </c>
      <c r="D2321" s="1">
        <v>2489.5</v>
      </c>
      <c r="E2321" s="1">
        <v>2517</v>
      </c>
      <c r="F2321" s="10">
        <f t="shared" si="364"/>
        <v>5.9952038369304184E-3</v>
      </c>
      <c r="G2321" s="1">
        <f t="shared" si="369"/>
        <v>-0.58076305669987993</v>
      </c>
      <c r="H2321" s="15">
        <f t="shared" si="365"/>
        <v>1.4187271990271588E-2</v>
      </c>
      <c r="I2321" s="10">
        <f t="shared" si="360"/>
        <v>8.2114960945323112E-3</v>
      </c>
      <c r="J2321" s="15">
        <f t="shared" si="361"/>
        <v>-1.4700039729837133E-2</v>
      </c>
      <c r="K2321" s="1">
        <f t="shared" si="362"/>
        <v>-1.5674695839863852E-3</v>
      </c>
      <c r="L2321" s="15">
        <f t="shared" si="363"/>
        <v>-1.3132570145850748E-2</v>
      </c>
      <c r="M2321" s="19" t="str">
        <f t="shared" si="367"/>
        <v>Compra</v>
      </c>
      <c r="N2321" s="10">
        <f t="shared" si="368"/>
        <v>-1.4700039729837133E-2</v>
      </c>
      <c r="O2321" s="5">
        <f t="shared" si="366"/>
        <v>0.78138918470287955</v>
      </c>
      <c r="P2321" s="5"/>
      <c r="Q2321" s="5"/>
      <c r="R2321" s="5"/>
    </row>
    <row r="2322" spans="1:18" x14ac:dyDescent="0.25">
      <c r="A2322" s="3">
        <v>41915</v>
      </c>
      <c r="B2322" s="1">
        <v>2520.5</v>
      </c>
      <c r="C2322" s="1">
        <v>2527</v>
      </c>
      <c r="D2322" s="1">
        <v>2475.5</v>
      </c>
      <c r="E2322" s="1">
        <v>2480</v>
      </c>
      <c r="F2322" s="10">
        <f t="shared" si="364"/>
        <v>-1.4700039729837133E-2</v>
      </c>
      <c r="G2322" s="1">
        <f t="shared" si="369"/>
        <v>-9.6854029001684869E-2</v>
      </c>
      <c r="H2322" s="15">
        <f t="shared" si="365"/>
        <v>5.9952038369304184E-3</v>
      </c>
      <c r="I2322" s="10">
        <f t="shared" si="360"/>
        <v>-1.6068240428486424E-2</v>
      </c>
      <c r="J2322" s="15">
        <f t="shared" si="361"/>
        <v>-1.4112903225806495E-2</v>
      </c>
      <c r="K2322" s="1">
        <f t="shared" si="362"/>
        <v>-3.2249440286948798E-4</v>
      </c>
      <c r="L2322" s="15">
        <f t="shared" si="363"/>
        <v>-1.3790408822937007E-2</v>
      </c>
      <c r="M2322" s="19" t="str">
        <f t="shared" si="367"/>
        <v>Compra</v>
      </c>
      <c r="N2322" s="10">
        <f t="shared" si="368"/>
        <v>-1.4112903225806495E-2</v>
      </c>
      <c r="O2322" s="5">
        <f t="shared" si="366"/>
        <v>0.76727628147707305</v>
      </c>
      <c r="P2322" s="5"/>
      <c r="Q2322" s="5"/>
      <c r="R2322" s="5"/>
    </row>
    <row r="2323" spans="1:18" x14ac:dyDescent="0.25">
      <c r="A2323" s="3">
        <v>41918</v>
      </c>
      <c r="B2323" s="1">
        <v>2389.5</v>
      </c>
      <c r="C2323" s="1">
        <v>2451.5</v>
      </c>
      <c r="D2323" s="1">
        <v>2385</v>
      </c>
      <c r="E2323" s="1">
        <v>2445</v>
      </c>
      <c r="F2323" s="10">
        <f t="shared" si="364"/>
        <v>-1.4112903225806495E-2</v>
      </c>
      <c r="G2323" s="1">
        <f t="shared" si="369"/>
        <v>0.76413631079194222</v>
      </c>
      <c r="H2323" s="15">
        <f t="shared" si="365"/>
        <v>-1.4700039729837133E-2</v>
      </c>
      <c r="I2323" s="10">
        <f t="shared" si="360"/>
        <v>2.322661644695545E-2</v>
      </c>
      <c r="J2323" s="15">
        <f t="shared" si="361"/>
        <v>-1.1451942740286269E-2</v>
      </c>
      <c r="K2323" s="1">
        <f t="shared" si="362"/>
        <v>4.8948848193597306E-4</v>
      </c>
      <c r="L2323" s="15">
        <f t="shared" si="363"/>
        <v>-1.1941431222222243E-2</v>
      </c>
      <c r="M2323" s="19" t="str">
        <f t="shared" si="367"/>
        <v>Compra</v>
      </c>
      <c r="N2323" s="10">
        <f t="shared" si="368"/>
        <v>-1.1451942740286269E-2</v>
      </c>
      <c r="O2323" s="5">
        <f t="shared" si="366"/>
        <v>0.75582433873678678</v>
      </c>
      <c r="P2323" s="5"/>
      <c r="Q2323" s="5"/>
      <c r="R2323" s="5"/>
    </row>
    <row r="2324" spans="1:18" x14ac:dyDescent="0.25">
      <c r="A2324" s="3">
        <v>41919</v>
      </c>
      <c r="B2324" s="1">
        <v>2442.5</v>
      </c>
      <c r="C2324" s="1">
        <v>2442.5</v>
      </c>
      <c r="D2324" s="1">
        <v>2406</v>
      </c>
      <c r="E2324" s="1">
        <v>2417</v>
      </c>
      <c r="F2324" s="10">
        <f t="shared" si="364"/>
        <v>-1.1451942740286269E-2</v>
      </c>
      <c r="G2324" s="1">
        <f t="shared" si="369"/>
        <v>0.65624344012274127</v>
      </c>
      <c r="H2324" s="15">
        <f t="shared" si="365"/>
        <v>-1.4112903225806495E-2</v>
      </c>
      <c r="I2324" s="10">
        <f t="shared" si="360"/>
        <v>-1.0440122824974418E-2</v>
      </c>
      <c r="J2324" s="15">
        <f t="shared" si="361"/>
        <v>-9.9296648738105286E-3</v>
      </c>
      <c r="K2324" s="1">
        <f t="shared" si="362"/>
        <v>1.2392132323297235E-3</v>
      </c>
      <c r="L2324" s="15">
        <f t="shared" si="363"/>
        <v>-1.1168878106140253E-2</v>
      </c>
      <c r="M2324" s="19" t="str">
        <f t="shared" si="367"/>
        <v>Compra</v>
      </c>
      <c r="N2324" s="10">
        <f t="shared" si="368"/>
        <v>-9.9296648738105286E-3</v>
      </c>
      <c r="O2324" s="5">
        <f t="shared" si="366"/>
        <v>0.74589467386297625</v>
      </c>
      <c r="P2324" s="5"/>
      <c r="Q2324" s="5"/>
      <c r="R2324" s="5"/>
    </row>
    <row r="2325" spans="1:18" x14ac:dyDescent="0.25">
      <c r="A2325" s="3">
        <v>41920</v>
      </c>
      <c r="B2325" s="1">
        <v>2413</v>
      </c>
      <c r="C2325" s="1">
        <v>2447</v>
      </c>
      <c r="D2325" s="1">
        <v>2389</v>
      </c>
      <c r="E2325" s="1">
        <v>2393</v>
      </c>
      <c r="F2325" s="10">
        <f t="shared" si="364"/>
        <v>-9.9296648738105286E-3</v>
      </c>
      <c r="G2325" s="1">
        <f t="shared" si="369"/>
        <v>0.42988058819225805</v>
      </c>
      <c r="H2325" s="15">
        <f t="shared" si="365"/>
        <v>-1.1451942740286269E-2</v>
      </c>
      <c r="I2325" s="10">
        <f t="shared" si="360"/>
        <v>-8.2884376295068174E-3</v>
      </c>
      <c r="J2325" s="15">
        <f t="shared" si="361"/>
        <v>8.3577099874634353E-3</v>
      </c>
      <c r="K2325" s="1">
        <f t="shared" si="362"/>
        <v>9.7586659177568112E-4</v>
      </c>
      <c r="L2325" s="15">
        <f t="shared" si="363"/>
        <v>7.3818433956877542E-3</v>
      </c>
      <c r="M2325" s="19" t="str">
        <f t="shared" si="367"/>
        <v>Compra</v>
      </c>
      <c r="N2325" s="10">
        <f t="shared" si="368"/>
        <v>8.3577099874634353E-3</v>
      </c>
      <c r="O2325" s="5">
        <f t="shared" si="366"/>
        <v>0.75425238385043969</v>
      </c>
      <c r="P2325" s="5"/>
      <c r="Q2325" s="5"/>
      <c r="R2325" s="5"/>
    </row>
    <row r="2326" spans="1:18" x14ac:dyDescent="0.25">
      <c r="A2326" s="3">
        <v>41921</v>
      </c>
      <c r="B2326" s="1">
        <v>2378</v>
      </c>
      <c r="C2326" s="1">
        <v>2419</v>
      </c>
      <c r="D2326" s="1">
        <v>2374</v>
      </c>
      <c r="E2326" s="1">
        <v>2413</v>
      </c>
      <c r="F2326" s="10">
        <f t="shared" si="364"/>
        <v>8.3577099874634353E-3</v>
      </c>
      <c r="G2326" s="1">
        <f t="shared" si="369"/>
        <v>-0.2003774677883928</v>
      </c>
      <c r="H2326" s="15">
        <f t="shared" si="365"/>
        <v>-9.9296648738105286E-3</v>
      </c>
      <c r="I2326" s="10">
        <f t="shared" si="360"/>
        <v>1.4718250630782137E-2</v>
      </c>
      <c r="J2326" s="15">
        <f t="shared" si="361"/>
        <v>1.2018234562784835E-2</v>
      </c>
      <c r="K2326" s="1">
        <f t="shared" si="362"/>
        <v>3.5839195034918786E-4</v>
      </c>
      <c r="L2326" s="15">
        <f t="shared" si="363"/>
        <v>1.1659842612435647E-2</v>
      </c>
      <c r="M2326" s="19" t="str">
        <f t="shared" si="367"/>
        <v>Compra</v>
      </c>
      <c r="N2326" s="10">
        <f t="shared" si="368"/>
        <v>1.2018234562784835E-2</v>
      </c>
      <c r="O2326" s="5">
        <f t="shared" si="366"/>
        <v>0.76627061841322452</v>
      </c>
      <c r="P2326" s="5"/>
      <c r="Q2326" s="5"/>
      <c r="R2326" s="5"/>
    </row>
    <row r="2327" spans="1:18" x14ac:dyDescent="0.25">
      <c r="A2327" s="3">
        <v>41922</v>
      </c>
      <c r="B2327" s="1">
        <v>2429</v>
      </c>
      <c r="C2327" s="1">
        <v>2446.5</v>
      </c>
      <c r="D2327" s="1">
        <v>2414</v>
      </c>
      <c r="E2327" s="1">
        <v>2442</v>
      </c>
      <c r="F2327" s="10">
        <f t="shared" si="364"/>
        <v>1.2018234562784835E-2</v>
      </c>
      <c r="G2327" s="1">
        <f t="shared" si="369"/>
        <v>1.0245338534922035</v>
      </c>
      <c r="H2327" s="15">
        <f t="shared" si="365"/>
        <v>8.3577099874634353E-3</v>
      </c>
      <c r="I2327" s="10">
        <f t="shared" si="360"/>
        <v>5.3519967064634688E-3</v>
      </c>
      <c r="J2327" s="15">
        <f t="shared" si="361"/>
        <v>-1.4742014742014753E-2</v>
      </c>
      <c r="K2327" s="1">
        <f t="shared" si="362"/>
        <v>-1.1340319244858516E-3</v>
      </c>
      <c r="L2327" s="15">
        <f t="shared" si="363"/>
        <v>-1.3607982817528902E-2</v>
      </c>
      <c r="M2327" s="19" t="str">
        <f t="shared" si="367"/>
        <v>Venda</v>
      </c>
      <c r="N2327" s="10">
        <f t="shared" si="368"/>
        <v>1.4742014742014753E-2</v>
      </c>
      <c r="O2327" s="5">
        <f t="shared" si="366"/>
        <v>0.78101263315523928</v>
      </c>
      <c r="P2327" s="5"/>
      <c r="Q2327" s="5"/>
      <c r="R2327" s="5"/>
    </row>
    <row r="2328" spans="1:18" x14ac:dyDescent="0.25">
      <c r="A2328" s="3">
        <v>41925</v>
      </c>
      <c r="B2328" s="1">
        <v>2410</v>
      </c>
      <c r="C2328" s="1">
        <v>2412</v>
      </c>
      <c r="D2328" s="1">
        <v>2392</v>
      </c>
      <c r="E2328" s="1">
        <v>2406</v>
      </c>
      <c r="F2328" s="10">
        <f t="shared" si="364"/>
        <v>-1.4742014742014753E-2</v>
      </c>
      <c r="G2328" s="1">
        <f t="shared" si="369"/>
        <v>0.1138091438776659</v>
      </c>
      <c r="H2328" s="15">
        <f t="shared" si="365"/>
        <v>1.2018234562784835E-2</v>
      </c>
      <c r="I2328" s="10">
        <f t="shared" si="360"/>
        <v>-1.6597510373443924E-3</v>
      </c>
      <c r="J2328" s="15">
        <f t="shared" si="361"/>
        <v>3.5328345802161376E-3</v>
      </c>
      <c r="K2328" s="1">
        <f t="shared" si="362"/>
        <v>-1.2079124678057607E-3</v>
      </c>
      <c r="L2328" s="15">
        <f t="shared" si="363"/>
        <v>4.7407470480218981E-3</v>
      </c>
      <c r="M2328" s="19" t="str">
        <f t="shared" si="367"/>
        <v>Compra</v>
      </c>
      <c r="N2328" s="10">
        <f t="shared" si="368"/>
        <v>3.5328345802161376E-3</v>
      </c>
      <c r="O2328" s="5">
        <f t="shared" si="366"/>
        <v>0.78454546773545542</v>
      </c>
      <c r="P2328" s="5"/>
      <c r="Q2328" s="5"/>
      <c r="R2328" s="5"/>
    </row>
    <row r="2329" spans="1:18" x14ac:dyDescent="0.25">
      <c r="A2329" s="3">
        <v>41926</v>
      </c>
      <c r="B2329" s="1">
        <v>2415.5</v>
      </c>
      <c r="C2329" s="1">
        <v>2418</v>
      </c>
      <c r="D2329" s="1">
        <v>2401.5</v>
      </c>
      <c r="E2329" s="1">
        <v>2414.5</v>
      </c>
      <c r="F2329" s="10">
        <f t="shared" si="364"/>
        <v>3.5328345802161376E-3</v>
      </c>
      <c r="G2329" s="1">
        <f t="shared" si="369"/>
        <v>-0.16425830573296896</v>
      </c>
      <c r="H2329" s="15">
        <f t="shared" si="365"/>
        <v>-1.4742014742014753E-2</v>
      </c>
      <c r="I2329" s="10">
        <f t="shared" si="360"/>
        <v>-4.1399296211963588E-4</v>
      </c>
      <c r="J2329" s="15">
        <f t="shared" si="361"/>
        <v>2.132946779871614E-2</v>
      </c>
      <c r="K2329" s="1">
        <f t="shared" si="362"/>
        <v>1.1325236555127913E-3</v>
      </c>
      <c r="L2329" s="15">
        <f t="shared" si="363"/>
        <v>2.019694414320335E-2</v>
      </c>
      <c r="M2329" s="19" t="str">
        <f t="shared" si="367"/>
        <v>Compra</v>
      </c>
      <c r="N2329" s="10">
        <f t="shared" si="368"/>
        <v>2.132946779871614E-2</v>
      </c>
      <c r="O2329" s="5">
        <f t="shared" si="366"/>
        <v>0.80587493553417155</v>
      </c>
      <c r="P2329" s="5"/>
      <c r="Q2329" s="5"/>
      <c r="R2329" s="5"/>
    </row>
    <row r="2330" spans="1:18" x14ac:dyDescent="0.25">
      <c r="A2330" s="3">
        <v>41927</v>
      </c>
      <c r="B2330" s="1">
        <v>2418</v>
      </c>
      <c r="C2330" s="1">
        <v>2474.5</v>
      </c>
      <c r="D2330" s="1">
        <v>2418</v>
      </c>
      <c r="E2330" s="1">
        <v>2466</v>
      </c>
      <c r="F2330" s="10">
        <f t="shared" si="364"/>
        <v>2.132946779871614E-2</v>
      </c>
      <c r="G2330" s="1">
        <f t="shared" si="369"/>
        <v>-0.24289886276877717</v>
      </c>
      <c r="H2330" s="15">
        <f t="shared" si="365"/>
        <v>3.5328345802161376E-3</v>
      </c>
      <c r="I2330" s="10">
        <f t="shared" si="360"/>
        <v>1.9851116625310139E-2</v>
      </c>
      <c r="J2330" s="15">
        <f t="shared" si="361"/>
        <v>7.7047850770477488E-3</v>
      </c>
      <c r="K2330" s="1">
        <f t="shared" si="362"/>
        <v>-9.380028837222673E-4</v>
      </c>
      <c r="L2330" s="15">
        <f t="shared" si="363"/>
        <v>8.6427879607700164E-3</v>
      </c>
      <c r="M2330" s="19" t="str">
        <f t="shared" si="367"/>
        <v>Venda</v>
      </c>
      <c r="N2330" s="10">
        <f t="shared" si="368"/>
        <v>-7.7047850770477488E-3</v>
      </c>
      <c r="O2330" s="5">
        <f t="shared" si="366"/>
        <v>0.79817015045712381</v>
      </c>
      <c r="P2330" s="5"/>
      <c r="Q2330" s="5"/>
      <c r="R2330" s="5"/>
    </row>
    <row r="2331" spans="1:18" x14ac:dyDescent="0.25">
      <c r="A2331" s="3">
        <v>41928</v>
      </c>
      <c r="B2331" s="1">
        <v>2506</v>
      </c>
      <c r="C2331" s="1">
        <v>2516.5</v>
      </c>
      <c r="D2331" s="1">
        <v>2466</v>
      </c>
      <c r="E2331" s="1">
        <v>2485</v>
      </c>
      <c r="F2331" s="10">
        <f t="shared" si="364"/>
        <v>7.7047850770477488E-3</v>
      </c>
      <c r="G2331" s="1">
        <f t="shared" si="369"/>
        <v>-9.9767859499205414E-2</v>
      </c>
      <c r="H2331" s="15">
        <f t="shared" si="365"/>
        <v>2.132946779871614E-2</v>
      </c>
      <c r="I2331" s="10">
        <f t="shared" si="360"/>
        <v>-8.379888268156388E-3</v>
      </c>
      <c r="J2331" s="15">
        <f t="shared" si="361"/>
        <v>-1.5895372233400429E-2</v>
      </c>
      <c r="K2331" s="1">
        <f t="shared" si="362"/>
        <v>-1.8465318648988533E-3</v>
      </c>
      <c r="L2331" s="15">
        <f t="shared" si="363"/>
        <v>-1.4048840368501576E-2</v>
      </c>
      <c r="M2331" s="19" t="str">
        <f t="shared" si="367"/>
        <v>Compra</v>
      </c>
      <c r="N2331" s="10">
        <f t="shared" si="368"/>
        <v>-1.5895372233400429E-2</v>
      </c>
      <c r="O2331" s="5">
        <f t="shared" si="366"/>
        <v>0.78227477822372338</v>
      </c>
      <c r="P2331" s="5"/>
      <c r="Q2331" s="5"/>
      <c r="R2331" s="5"/>
    </row>
    <row r="2332" spans="1:18" x14ac:dyDescent="0.25">
      <c r="A2332" s="3">
        <v>41929</v>
      </c>
      <c r="B2332" s="1">
        <v>2456</v>
      </c>
      <c r="C2332" s="1">
        <v>2473</v>
      </c>
      <c r="D2332" s="1">
        <v>2433</v>
      </c>
      <c r="E2332" s="1">
        <v>2445.5</v>
      </c>
      <c r="F2332" s="10">
        <f t="shared" si="364"/>
        <v>-1.5895372233400429E-2</v>
      </c>
      <c r="G2332" s="1">
        <f t="shared" si="369"/>
        <v>-0.17390818545366912</v>
      </c>
      <c r="H2332" s="15">
        <f t="shared" si="365"/>
        <v>7.7047850770477488E-3</v>
      </c>
      <c r="I2332" s="10">
        <f t="shared" si="360"/>
        <v>-4.2752442996742968E-3</v>
      </c>
      <c r="J2332" s="15">
        <f t="shared" si="361"/>
        <v>1.1245144142302266E-2</v>
      </c>
      <c r="K2332" s="1">
        <f t="shared" si="362"/>
        <v>-7.4258072548016819E-4</v>
      </c>
      <c r="L2332" s="15">
        <f t="shared" si="363"/>
        <v>1.1987724867782434E-2</v>
      </c>
      <c r="M2332" s="19" t="str">
        <f t="shared" si="367"/>
        <v>Compra</v>
      </c>
      <c r="N2332" s="10">
        <f t="shared" si="368"/>
        <v>1.1245144142302266E-2</v>
      </c>
      <c r="O2332" s="5">
        <f t="shared" si="366"/>
        <v>0.79351992236602564</v>
      </c>
      <c r="P2332" s="5"/>
      <c r="Q2332" s="5"/>
      <c r="R2332" s="5"/>
    </row>
    <row r="2333" spans="1:18" x14ac:dyDescent="0.25">
      <c r="A2333" s="3">
        <v>41932</v>
      </c>
      <c r="B2333" s="1">
        <v>2455</v>
      </c>
      <c r="C2333" s="1">
        <v>2477</v>
      </c>
      <c r="D2333" s="1">
        <v>2450</v>
      </c>
      <c r="E2333" s="1">
        <v>2473</v>
      </c>
      <c r="F2333" s="10">
        <f t="shared" si="364"/>
        <v>1.1245144142302266E-2</v>
      </c>
      <c r="G2333" s="1">
        <f t="shared" si="369"/>
        <v>-0.12487407553426601</v>
      </c>
      <c r="H2333" s="15">
        <f t="shared" si="365"/>
        <v>-1.5895372233400429E-2</v>
      </c>
      <c r="I2333" s="10">
        <f t="shared" si="360"/>
        <v>7.3319755600813608E-3</v>
      </c>
      <c r="J2333" s="15">
        <f t="shared" si="361"/>
        <v>7.2786089769509843E-3</v>
      </c>
      <c r="K2333" s="1">
        <f t="shared" si="362"/>
        <v>1.0479363500366574E-3</v>
      </c>
      <c r="L2333" s="15">
        <f t="shared" si="363"/>
        <v>6.2306726269143273E-3</v>
      </c>
      <c r="M2333" s="19" t="str">
        <f t="shared" si="367"/>
        <v>Compra</v>
      </c>
      <c r="N2333" s="10">
        <f t="shared" si="368"/>
        <v>7.2786089769509843E-3</v>
      </c>
      <c r="O2333" s="5">
        <f t="shared" si="366"/>
        <v>0.80079853134297663</v>
      </c>
      <c r="P2333" s="5"/>
      <c r="Q2333" s="5"/>
      <c r="R2333" s="5"/>
    </row>
    <row r="2334" spans="1:18" x14ac:dyDescent="0.25">
      <c r="A2334" s="3">
        <v>41933</v>
      </c>
      <c r="B2334" s="1">
        <v>2500</v>
      </c>
      <c r="C2334" s="1">
        <v>2510</v>
      </c>
      <c r="D2334" s="1">
        <v>2471</v>
      </c>
      <c r="E2334" s="1">
        <v>2491</v>
      </c>
      <c r="F2334" s="10">
        <f t="shared" si="364"/>
        <v>7.2786089769509843E-3</v>
      </c>
      <c r="G2334" s="1">
        <f t="shared" si="369"/>
        <v>-0.20860175754547985</v>
      </c>
      <c r="H2334" s="15">
        <f t="shared" si="365"/>
        <v>1.1245144142302266E-2</v>
      </c>
      <c r="I2334" s="10">
        <f t="shared" si="360"/>
        <v>-3.6000000000000476E-3</v>
      </c>
      <c r="J2334" s="15">
        <f t="shared" si="361"/>
        <v>1.4050582095543884E-3</v>
      </c>
      <c r="K2334" s="1">
        <f t="shared" si="362"/>
        <v>-1.0655298950261564E-3</v>
      </c>
      <c r="L2334" s="15">
        <f t="shared" si="363"/>
        <v>2.4705881045805449E-3</v>
      </c>
      <c r="M2334" s="19" t="str">
        <f t="shared" si="367"/>
        <v>Compra</v>
      </c>
      <c r="N2334" s="10">
        <f t="shared" si="368"/>
        <v>1.4050582095543884E-3</v>
      </c>
      <c r="O2334" s="5">
        <f t="shared" si="366"/>
        <v>0.80220358955253102</v>
      </c>
      <c r="P2334" s="5"/>
      <c r="Q2334" s="5"/>
      <c r="R2334" s="5"/>
    </row>
    <row r="2335" spans="1:18" x14ac:dyDescent="0.25">
      <c r="A2335" s="3">
        <v>41934</v>
      </c>
      <c r="B2335" s="1">
        <v>2493</v>
      </c>
      <c r="C2335" s="1">
        <v>2500</v>
      </c>
      <c r="D2335" s="1">
        <v>2473.5</v>
      </c>
      <c r="E2335" s="1">
        <v>2494.5</v>
      </c>
      <c r="F2335" s="10">
        <f t="shared" si="364"/>
        <v>1.4050582095543884E-3</v>
      </c>
      <c r="G2335" s="1">
        <f t="shared" si="369"/>
        <v>-0.15971846406964843</v>
      </c>
      <c r="H2335" s="15">
        <f t="shared" si="365"/>
        <v>7.2786089769509843E-3</v>
      </c>
      <c r="I2335" s="10">
        <f t="shared" si="360"/>
        <v>6.0168471720811745E-4</v>
      </c>
      <c r="J2335" s="15">
        <f t="shared" si="361"/>
        <v>4.2092603728201006E-3</v>
      </c>
      <c r="K2335" s="1">
        <f t="shared" si="362"/>
        <v>-8.2116680724905451E-4</v>
      </c>
      <c r="L2335" s="15">
        <f t="shared" si="363"/>
        <v>5.0304271800691554E-3</v>
      </c>
      <c r="M2335" s="19" t="str">
        <f t="shared" si="367"/>
        <v>Compra</v>
      </c>
      <c r="N2335" s="10">
        <f t="shared" si="368"/>
        <v>4.2092603728201006E-3</v>
      </c>
      <c r="O2335" s="5">
        <f t="shared" si="366"/>
        <v>0.80641284992535112</v>
      </c>
      <c r="P2335" s="5"/>
      <c r="Q2335" s="5"/>
      <c r="R2335" s="5"/>
    </row>
    <row r="2336" spans="1:18" x14ac:dyDescent="0.25">
      <c r="A2336" s="3">
        <v>41935</v>
      </c>
      <c r="B2336" s="1">
        <v>2508</v>
      </c>
      <c r="C2336" s="1">
        <v>2524.5</v>
      </c>
      <c r="D2336" s="1">
        <v>2493</v>
      </c>
      <c r="E2336" s="1">
        <v>2505</v>
      </c>
      <c r="F2336" s="10">
        <f t="shared" si="364"/>
        <v>4.2092603728201006E-3</v>
      </c>
      <c r="G2336" s="1">
        <f t="shared" si="369"/>
        <v>-0.47776115934721153</v>
      </c>
      <c r="H2336" s="15">
        <f t="shared" si="365"/>
        <v>1.4050582095543884E-3</v>
      </c>
      <c r="I2336" s="10">
        <f t="shared" si="360"/>
        <v>-1.1961722488038617E-3</v>
      </c>
      <c r="J2336" s="15">
        <f t="shared" si="361"/>
        <v>-9.9800399201597223E-3</v>
      </c>
      <c r="K2336" s="1">
        <f t="shared" si="362"/>
        <v>-2.3563249977488995E-4</v>
      </c>
      <c r="L2336" s="15">
        <f t="shared" si="363"/>
        <v>-9.7444074203848329E-3</v>
      </c>
      <c r="M2336" s="19" t="str">
        <f t="shared" si="367"/>
        <v>Venda</v>
      </c>
      <c r="N2336" s="10">
        <f t="shared" si="368"/>
        <v>9.9800399201597223E-3</v>
      </c>
      <c r="O2336" s="5">
        <f t="shared" si="366"/>
        <v>0.81639288984551084</v>
      </c>
      <c r="P2336" s="5"/>
      <c r="Q2336" s="5"/>
      <c r="R2336" s="5"/>
    </row>
    <row r="2337" spans="1:18" x14ac:dyDescent="0.25">
      <c r="A2337" s="3">
        <v>41936</v>
      </c>
      <c r="B2337" s="1">
        <v>2497.5</v>
      </c>
      <c r="C2337" s="1">
        <v>2509.5</v>
      </c>
      <c r="D2337" s="1">
        <v>2453</v>
      </c>
      <c r="E2337" s="1">
        <v>2480</v>
      </c>
      <c r="F2337" s="10">
        <f t="shared" si="364"/>
        <v>-9.9800399201597223E-3</v>
      </c>
      <c r="G2337" s="1">
        <f t="shared" si="369"/>
        <v>-0.33342076949416366</v>
      </c>
      <c r="H2337" s="15">
        <f t="shared" si="365"/>
        <v>4.2092603728201006E-3</v>
      </c>
      <c r="I2337" s="10">
        <f t="shared" si="360"/>
        <v>-7.0070070070069601E-3</v>
      </c>
      <c r="J2337" s="15">
        <f t="shared" si="361"/>
        <v>1.8145161290322509E-2</v>
      </c>
      <c r="K2337" s="1">
        <f t="shared" si="362"/>
        <v>-3.5772571878640576E-4</v>
      </c>
      <c r="L2337" s="15">
        <f t="shared" si="363"/>
        <v>1.8502887009108914E-2</v>
      </c>
      <c r="M2337" s="19" t="str">
        <f t="shared" si="367"/>
        <v>Compra</v>
      </c>
      <c r="N2337" s="10">
        <f t="shared" si="368"/>
        <v>1.8145161290322509E-2</v>
      </c>
      <c r="O2337" s="5">
        <f t="shared" si="366"/>
        <v>0.83453805113583335</v>
      </c>
      <c r="P2337" s="5"/>
      <c r="Q2337" s="5"/>
      <c r="R2337" s="5"/>
    </row>
    <row r="2338" spans="1:18" x14ac:dyDescent="0.25">
      <c r="A2338" s="3">
        <v>41939</v>
      </c>
      <c r="B2338" s="1">
        <v>2562</v>
      </c>
      <c r="C2338" s="1">
        <v>2564</v>
      </c>
      <c r="D2338" s="1">
        <v>2516.5</v>
      </c>
      <c r="E2338" s="1">
        <v>2525</v>
      </c>
      <c r="F2338" s="10">
        <f t="shared" si="364"/>
        <v>1.8145161290322509E-2</v>
      </c>
      <c r="G2338" s="1">
        <f t="shared" si="369"/>
        <v>-0.71427381130399759</v>
      </c>
      <c r="H2338" s="15">
        <f t="shared" si="365"/>
        <v>-9.9800399201597223E-3</v>
      </c>
      <c r="I2338" s="10">
        <f t="shared" si="360"/>
        <v>-1.4441842310694786E-2</v>
      </c>
      <c r="J2338" s="15">
        <f t="shared" si="361"/>
        <v>-2.415841584158418E-2</v>
      </c>
      <c r="K2338" s="1">
        <f t="shared" si="362"/>
        <v>1.0945913035694023E-3</v>
      </c>
      <c r="L2338" s="15">
        <f t="shared" si="363"/>
        <v>-2.5253007145153581E-2</v>
      </c>
      <c r="M2338" s="19" t="str">
        <f t="shared" si="367"/>
        <v>Compra</v>
      </c>
      <c r="N2338" s="10">
        <f t="shared" si="368"/>
        <v>-2.415841584158418E-2</v>
      </c>
      <c r="O2338" s="5">
        <f t="shared" si="366"/>
        <v>0.81037963529424917</v>
      </c>
      <c r="P2338" s="5"/>
      <c r="Q2338" s="5"/>
      <c r="R2338" s="5"/>
    </row>
    <row r="2339" spans="1:18" x14ac:dyDescent="0.25">
      <c r="A2339" s="3">
        <v>41940</v>
      </c>
      <c r="B2339" s="1">
        <v>2513</v>
      </c>
      <c r="C2339" s="1">
        <v>2515</v>
      </c>
      <c r="D2339" s="1">
        <v>2462</v>
      </c>
      <c r="E2339" s="1">
        <v>2464</v>
      </c>
      <c r="F2339" s="10">
        <f t="shared" si="364"/>
        <v>-2.415841584158418E-2</v>
      </c>
      <c r="G2339" s="1">
        <f t="shared" si="369"/>
        <v>-1.4572658253522848</v>
      </c>
      <c r="H2339" s="15">
        <f t="shared" si="365"/>
        <v>1.8145161290322509E-2</v>
      </c>
      <c r="I2339" s="10">
        <f t="shared" si="360"/>
        <v>-1.9498607242339872E-2</v>
      </c>
      <c r="J2339" s="15">
        <f t="shared" si="361"/>
        <v>4.0584415584410394E-4</v>
      </c>
      <c r="K2339" s="1">
        <f t="shared" si="362"/>
        <v>-1.1839003058858799E-3</v>
      </c>
      <c r="L2339" s="15">
        <f t="shared" si="363"/>
        <v>1.5897444617299838E-3</v>
      </c>
      <c r="M2339" s="19" t="str">
        <f t="shared" si="367"/>
        <v>Compra</v>
      </c>
      <c r="N2339" s="10">
        <f t="shared" si="368"/>
        <v>4.0584415584410394E-4</v>
      </c>
      <c r="O2339" s="5">
        <f t="shared" si="366"/>
        <v>0.81078547945009327</v>
      </c>
      <c r="P2339" s="5"/>
      <c r="Q2339" s="5"/>
      <c r="R2339" s="5"/>
    </row>
    <row r="2340" spans="1:18" x14ac:dyDescent="0.25">
      <c r="A2340" s="3">
        <v>41941</v>
      </c>
      <c r="B2340" s="1">
        <v>2468.5</v>
      </c>
      <c r="C2340" s="1">
        <v>2474.5</v>
      </c>
      <c r="D2340" s="1">
        <v>2427</v>
      </c>
      <c r="E2340" s="1">
        <v>2465</v>
      </c>
      <c r="F2340" s="10">
        <f t="shared" si="364"/>
        <v>4.0584415584410394E-4</v>
      </c>
      <c r="G2340" s="1">
        <f t="shared" si="369"/>
        <v>-0.68172245627640771</v>
      </c>
      <c r="H2340" s="15">
        <f t="shared" si="365"/>
        <v>-2.415841584158418E-2</v>
      </c>
      <c r="I2340" s="10">
        <f t="shared" si="360"/>
        <v>-1.4178651002633158E-3</v>
      </c>
      <c r="J2340" s="15">
        <f t="shared" si="361"/>
        <v>-2.5557809330628789E-2</v>
      </c>
      <c r="K2340" s="1">
        <f t="shared" si="362"/>
        <v>2.0277685805877251E-3</v>
      </c>
      <c r="L2340" s="15">
        <f t="shared" si="363"/>
        <v>-2.7585577911216515E-2</v>
      </c>
      <c r="M2340" s="19" t="str">
        <f t="shared" si="367"/>
        <v>Compra</v>
      </c>
      <c r="N2340" s="10">
        <f t="shared" si="368"/>
        <v>-2.5557809330628789E-2</v>
      </c>
      <c r="O2340" s="5">
        <f t="shared" si="366"/>
        <v>0.78522767011946448</v>
      </c>
      <c r="P2340" s="5"/>
      <c r="Q2340" s="5"/>
      <c r="R2340" s="5"/>
    </row>
    <row r="2341" spans="1:18" x14ac:dyDescent="0.25">
      <c r="A2341" s="3">
        <v>41942</v>
      </c>
      <c r="B2341" s="1">
        <v>2426</v>
      </c>
      <c r="C2341" s="1">
        <v>2436</v>
      </c>
      <c r="D2341" s="1">
        <v>2393.5</v>
      </c>
      <c r="E2341" s="1">
        <v>2402</v>
      </c>
      <c r="F2341" s="10">
        <f t="shared" si="364"/>
        <v>-2.5557809330628789E-2</v>
      </c>
      <c r="G2341" s="1">
        <f t="shared" si="369"/>
        <v>-0.77181736405835843</v>
      </c>
      <c r="H2341" s="15">
        <f t="shared" si="365"/>
        <v>4.0584415584410394E-4</v>
      </c>
      <c r="I2341" s="10">
        <f t="shared" si="360"/>
        <v>-9.8928276999175058E-3</v>
      </c>
      <c r="J2341" s="15">
        <f t="shared" si="361"/>
        <v>3.8301415487093982E-2</v>
      </c>
      <c r="K2341" s="1">
        <f t="shared" si="362"/>
        <v>8.2841791066141034E-5</v>
      </c>
      <c r="L2341" s="15">
        <f t="shared" si="363"/>
        <v>3.8218573696027838E-2</v>
      </c>
      <c r="M2341" s="19" t="str">
        <f t="shared" si="367"/>
        <v>Compra</v>
      </c>
      <c r="N2341" s="10">
        <f t="shared" si="368"/>
        <v>3.8301415487093982E-2</v>
      </c>
      <c r="O2341" s="5">
        <f t="shared" si="366"/>
        <v>0.82352908560655846</v>
      </c>
      <c r="P2341" s="5"/>
      <c r="Q2341" s="5"/>
      <c r="R2341" s="5"/>
    </row>
    <row r="2342" spans="1:18" x14ac:dyDescent="0.25">
      <c r="A2342" s="3">
        <v>41943</v>
      </c>
      <c r="B2342" s="1">
        <v>2420</v>
      </c>
      <c r="C2342" s="1">
        <v>2499</v>
      </c>
      <c r="D2342" s="1">
        <v>2415.5</v>
      </c>
      <c r="E2342" s="1">
        <v>2494</v>
      </c>
      <c r="F2342" s="10">
        <f t="shared" si="364"/>
        <v>3.8301415487093982E-2</v>
      </c>
      <c r="G2342" s="1">
        <f t="shared" si="369"/>
        <v>-1.1752064577772288</v>
      </c>
      <c r="H2342" s="15">
        <f t="shared" si="365"/>
        <v>-2.5557809330628789E-2</v>
      </c>
      <c r="I2342" s="10">
        <f t="shared" si="360"/>
        <v>3.057851239669418E-2</v>
      </c>
      <c r="J2342" s="15">
        <f t="shared" si="361"/>
        <v>8.4202085004010385E-3</v>
      </c>
      <c r="K2342" s="1">
        <f t="shared" si="362"/>
        <v>1.4426348338686147E-3</v>
      </c>
      <c r="L2342" s="15">
        <f t="shared" si="363"/>
        <v>6.9775736665324238E-3</v>
      </c>
      <c r="M2342" s="19" t="str">
        <f t="shared" si="367"/>
        <v>Compra</v>
      </c>
      <c r="N2342" s="10">
        <f t="shared" si="368"/>
        <v>8.4202085004010385E-3</v>
      </c>
      <c r="O2342" s="5">
        <f t="shared" si="366"/>
        <v>0.8319492941069595</v>
      </c>
      <c r="P2342" s="5"/>
      <c r="Q2342" s="5"/>
      <c r="R2342" s="5"/>
    </row>
    <row r="2343" spans="1:18" x14ac:dyDescent="0.25">
      <c r="A2343" s="3">
        <v>41946</v>
      </c>
      <c r="B2343" s="1">
        <v>2490.5</v>
      </c>
      <c r="C2343" s="1">
        <v>2528</v>
      </c>
      <c r="D2343" s="1">
        <v>2473.5</v>
      </c>
      <c r="E2343" s="1">
        <v>2515</v>
      </c>
      <c r="F2343" s="10">
        <f t="shared" si="364"/>
        <v>8.4202085004010385E-3</v>
      </c>
      <c r="G2343" s="1">
        <f t="shared" si="369"/>
        <v>-0.36758668089670415</v>
      </c>
      <c r="H2343" s="15">
        <f t="shared" si="365"/>
        <v>3.8301415487093982E-2</v>
      </c>
      <c r="I2343" s="10">
        <f t="shared" si="360"/>
        <v>9.8373820517967392E-3</v>
      </c>
      <c r="J2343" s="15">
        <f t="shared" si="361"/>
        <v>-5.9642147117300315E-4</v>
      </c>
      <c r="K2343" s="1">
        <f t="shared" si="362"/>
        <v>-3.7377233378566481E-3</v>
      </c>
      <c r="L2343" s="15">
        <f t="shared" si="363"/>
        <v>3.141301866683645E-3</v>
      </c>
      <c r="M2343" s="19" t="str">
        <f t="shared" si="367"/>
        <v>Compra</v>
      </c>
      <c r="N2343" s="10">
        <f t="shared" si="368"/>
        <v>-5.9642147117300315E-4</v>
      </c>
      <c r="O2343" s="5">
        <f t="shared" si="366"/>
        <v>0.8313528726357865</v>
      </c>
      <c r="P2343" s="5"/>
      <c r="Q2343" s="5"/>
      <c r="R2343" s="5"/>
    </row>
    <row r="2344" spans="1:18" x14ac:dyDescent="0.25">
      <c r="A2344" s="3">
        <v>41947</v>
      </c>
      <c r="B2344" s="1">
        <v>2521.5</v>
      </c>
      <c r="C2344" s="1">
        <v>2551.5</v>
      </c>
      <c r="D2344" s="1">
        <v>2509.5</v>
      </c>
      <c r="E2344" s="1">
        <v>2513.5</v>
      </c>
      <c r="F2344" s="10">
        <f t="shared" si="364"/>
        <v>-5.9642147117300315E-4</v>
      </c>
      <c r="G2344" s="1">
        <f t="shared" si="369"/>
        <v>-0.2418321859942501</v>
      </c>
      <c r="H2344" s="15">
        <f t="shared" si="365"/>
        <v>8.4202085004010385E-3</v>
      </c>
      <c r="I2344" s="10">
        <f t="shared" si="360"/>
        <v>-3.1727146539758388E-3</v>
      </c>
      <c r="J2344" s="15">
        <f t="shared" si="361"/>
        <v>4.5752934155560698E-3</v>
      </c>
      <c r="K2344" s="1">
        <f t="shared" si="362"/>
        <v>-8.2506683062664749E-4</v>
      </c>
      <c r="L2344" s="15">
        <f t="shared" si="363"/>
        <v>5.4003602461827173E-3</v>
      </c>
      <c r="M2344" s="19" t="str">
        <f t="shared" si="367"/>
        <v>Compra</v>
      </c>
      <c r="N2344" s="10">
        <f t="shared" si="368"/>
        <v>4.5752934155560698E-3</v>
      </c>
      <c r="O2344" s="5">
        <f t="shared" si="366"/>
        <v>0.83592816605134257</v>
      </c>
      <c r="P2344" s="5"/>
      <c r="Q2344" s="5"/>
      <c r="R2344" s="5"/>
    </row>
    <row r="2345" spans="1:18" x14ac:dyDescent="0.25">
      <c r="A2345" s="3">
        <v>41948</v>
      </c>
      <c r="B2345" s="1">
        <v>2540</v>
      </c>
      <c r="C2345" s="1">
        <v>2546.5</v>
      </c>
      <c r="D2345" s="1">
        <v>2523.5</v>
      </c>
      <c r="E2345" s="1">
        <v>2525</v>
      </c>
      <c r="F2345" s="10">
        <f t="shared" si="364"/>
        <v>4.5752934155560698E-3</v>
      </c>
      <c r="G2345" s="1">
        <f t="shared" si="369"/>
        <v>-0.37077660086209585</v>
      </c>
      <c r="H2345" s="15">
        <f t="shared" si="365"/>
        <v>-5.9642147117300315E-4</v>
      </c>
      <c r="I2345" s="10">
        <f t="shared" si="360"/>
        <v>-5.9055118110236116E-3</v>
      </c>
      <c r="J2345" s="15">
        <f t="shared" si="361"/>
        <v>2.415841584158418E-2</v>
      </c>
      <c r="K2345" s="1">
        <f t="shared" si="362"/>
        <v>4.0808389741343439E-5</v>
      </c>
      <c r="L2345" s="15">
        <f t="shared" si="363"/>
        <v>2.4117607451842837E-2</v>
      </c>
      <c r="M2345" s="19" t="str">
        <f t="shared" si="367"/>
        <v>Compra</v>
      </c>
      <c r="N2345" s="10">
        <f t="shared" si="368"/>
        <v>2.415841584158418E-2</v>
      </c>
      <c r="O2345" s="5">
        <f t="shared" si="366"/>
        <v>0.86008658189292675</v>
      </c>
      <c r="P2345" s="5"/>
      <c r="Q2345" s="5"/>
      <c r="R2345" s="5"/>
    </row>
    <row r="2346" spans="1:18" x14ac:dyDescent="0.25">
      <c r="A2346" s="3">
        <v>41949</v>
      </c>
      <c r="B2346" s="1">
        <v>2524</v>
      </c>
      <c r="C2346" s="1">
        <v>2591.5</v>
      </c>
      <c r="D2346" s="1">
        <v>2511</v>
      </c>
      <c r="E2346" s="1">
        <v>2586</v>
      </c>
      <c r="F2346" s="10">
        <f t="shared" si="364"/>
        <v>2.415841584158418E-2</v>
      </c>
      <c r="G2346" s="1">
        <f t="shared" si="369"/>
        <v>-0.44585947348418847</v>
      </c>
      <c r="H2346" s="15">
        <f t="shared" si="365"/>
        <v>4.5752934155560698E-3</v>
      </c>
      <c r="I2346" s="10">
        <f t="shared" si="360"/>
        <v>2.4564183835182218E-2</v>
      </c>
      <c r="J2346" s="15">
        <f t="shared" si="361"/>
        <v>-5.0270688321731871E-3</v>
      </c>
      <c r="K2346" s="1">
        <f t="shared" si="362"/>
        <v>-1.1218610384287975E-3</v>
      </c>
      <c r="L2346" s="15">
        <f t="shared" si="363"/>
        <v>-3.9052077937443896E-3</v>
      </c>
      <c r="M2346" s="19" t="str">
        <f t="shared" si="367"/>
        <v>Venda</v>
      </c>
      <c r="N2346" s="10">
        <f t="shared" si="368"/>
        <v>5.0270688321731871E-3</v>
      </c>
      <c r="O2346" s="5">
        <f t="shared" si="366"/>
        <v>0.86511365072509994</v>
      </c>
      <c r="P2346" s="5"/>
      <c r="Q2346" s="5"/>
      <c r="R2346" s="5"/>
    </row>
    <row r="2347" spans="1:18" x14ac:dyDescent="0.25">
      <c r="A2347" s="3">
        <v>41950</v>
      </c>
      <c r="B2347" s="1">
        <v>2583</v>
      </c>
      <c r="C2347" s="1">
        <v>2604.5</v>
      </c>
      <c r="D2347" s="1">
        <v>2564.5</v>
      </c>
      <c r="E2347" s="1">
        <v>2573</v>
      </c>
      <c r="F2347" s="10">
        <f t="shared" si="364"/>
        <v>-5.0270688321731871E-3</v>
      </c>
      <c r="G2347" s="1">
        <f t="shared" si="369"/>
        <v>-0.16459720770901159</v>
      </c>
      <c r="H2347" s="15">
        <f t="shared" si="365"/>
        <v>2.415841584158418E-2</v>
      </c>
      <c r="I2347" s="10">
        <f t="shared" si="360"/>
        <v>-3.8714672861014376E-3</v>
      </c>
      <c r="J2347" s="15">
        <f t="shared" si="361"/>
        <v>-3.1092110376992332E-3</v>
      </c>
      <c r="K2347" s="1">
        <f t="shared" si="362"/>
        <v>-2.1945468042304946E-3</v>
      </c>
      <c r="L2347" s="15">
        <f t="shared" si="363"/>
        <v>-9.1466423346873863E-4</v>
      </c>
      <c r="M2347" s="19" t="str">
        <f t="shared" si="367"/>
        <v>Compra</v>
      </c>
      <c r="N2347" s="10">
        <f t="shared" si="368"/>
        <v>-3.1092110376992332E-3</v>
      </c>
      <c r="O2347" s="5">
        <f t="shared" si="366"/>
        <v>0.8620044396874007</v>
      </c>
      <c r="P2347" s="5"/>
      <c r="Q2347" s="5"/>
      <c r="R2347" s="5"/>
    </row>
    <row r="2348" spans="1:18" x14ac:dyDescent="0.25">
      <c r="A2348" s="3">
        <v>41953</v>
      </c>
      <c r="B2348" s="1">
        <v>2562.5</v>
      </c>
      <c r="C2348" s="1">
        <v>2570.5</v>
      </c>
      <c r="D2348" s="1">
        <v>2546</v>
      </c>
      <c r="E2348" s="1">
        <v>2565</v>
      </c>
      <c r="F2348" s="10">
        <f t="shared" si="364"/>
        <v>-3.1092110376992332E-3</v>
      </c>
      <c r="G2348" s="1">
        <f t="shared" si="369"/>
        <v>-0.25716539453796022</v>
      </c>
      <c r="H2348" s="15">
        <f t="shared" si="365"/>
        <v>-5.0270688321731871E-3</v>
      </c>
      <c r="I2348" s="10">
        <f t="shared" si="360"/>
        <v>9.7560975609756184E-4</v>
      </c>
      <c r="J2348" s="15">
        <f t="shared" si="361"/>
        <v>1.7543859649122862E-3</v>
      </c>
      <c r="K2348" s="1">
        <f t="shared" si="362"/>
        <v>2.5701785037894072E-4</v>
      </c>
      <c r="L2348" s="15">
        <f t="shared" si="363"/>
        <v>1.4973681145333455E-3</v>
      </c>
      <c r="M2348" s="19" t="str">
        <f t="shared" si="367"/>
        <v>Compra</v>
      </c>
      <c r="N2348" s="10">
        <f t="shared" si="368"/>
        <v>1.7543859649122862E-3</v>
      </c>
      <c r="O2348" s="5">
        <f t="shared" si="366"/>
        <v>0.86375882565231299</v>
      </c>
      <c r="P2348" s="5"/>
      <c r="Q2348" s="5"/>
      <c r="R2348" s="5"/>
    </row>
    <row r="2349" spans="1:18" x14ac:dyDescent="0.25">
      <c r="A2349" s="3">
        <v>41954</v>
      </c>
      <c r="B2349" s="1">
        <v>2575</v>
      </c>
      <c r="C2349" s="1">
        <v>2584.5</v>
      </c>
      <c r="D2349" s="1">
        <v>2567</v>
      </c>
      <c r="E2349" s="1">
        <v>2569.5</v>
      </c>
      <c r="F2349" s="10">
        <f t="shared" si="364"/>
        <v>1.7543859649122862E-3</v>
      </c>
      <c r="G2349" s="1">
        <f t="shared" si="369"/>
        <v>-0.16590071180350605</v>
      </c>
      <c r="H2349" s="15">
        <f t="shared" si="365"/>
        <v>-3.1092110376992332E-3</v>
      </c>
      <c r="I2349" s="10">
        <f t="shared" si="360"/>
        <v>-2.1359223300970731E-3</v>
      </c>
      <c r="J2349" s="15">
        <f t="shared" si="361"/>
        <v>4.2809885191672503E-3</v>
      </c>
      <c r="K2349" s="1">
        <f t="shared" si="362"/>
        <v>1.5390757552195212E-4</v>
      </c>
      <c r="L2349" s="15">
        <f t="shared" si="363"/>
        <v>4.1270809436452982E-3</v>
      </c>
      <c r="M2349" s="19" t="str">
        <f t="shared" si="367"/>
        <v>Compra</v>
      </c>
      <c r="N2349" s="10">
        <f t="shared" si="368"/>
        <v>4.2809885191672503E-3</v>
      </c>
      <c r="O2349" s="5">
        <f t="shared" si="366"/>
        <v>0.86803981417148024</v>
      </c>
      <c r="P2349" s="5"/>
      <c r="Q2349" s="5"/>
      <c r="R2349" s="5"/>
    </row>
    <row r="2350" spans="1:18" x14ac:dyDescent="0.25">
      <c r="A2350" s="3">
        <v>41955</v>
      </c>
      <c r="B2350" s="1">
        <v>2573</v>
      </c>
      <c r="C2350" s="1">
        <v>2582</v>
      </c>
      <c r="D2350" s="1">
        <v>2548</v>
      </c>
      <c r="E2350" s="1">
        <v>2580.5</v>
      </c>
      <c r="F2350" s="10">
        <f t="shared" si="364"/>
        <v>4.2809885191672503E-3</v>
      </c>
      <c r="G2350" s="1">
        <f t="shared" si="369"/>
        <v>-0.16922863076973332</v>
      </c>
      <c r="H2350" s="15">
        <f t="shared" si="365"/>
        <v>1.7543859649122862E-3</v>
      </c>
      <c r="I2350" s="10">
        <f t="shared" si="360"/>
        <v>2.9148853478428993E-3</v>
      </c>
      <c r="J2350" s="15">
        <f t="shared" si="361"/>
        <v>8.1379577601239372E-3</v>
      </c>
      <c r="K2350" s="1">
        <f t="shared" si="362"/>
        <v>-3.906683615316508E-4</v>
      </c>
      <c r="L2350" s="15">
        <f t="shared" si="363"/>
        <v>8.5286261216555876E-3</v>
      </c>
      <c r="M2350" s="19" t="str">
        <f t="shared" si="367"/>
        <v>Venda</v>
      </c>
      <c r="N2350" s="10">
        <f t="shared" si="368"/>
        <v>-8.1379577601239372E-3</v>
      </c>
      <c r="O2350" s="5">
        <f t="shared" si="366"/>
        <v>0.8599018564113563</v>
      </c>
      <c r="P2350" s="5"/>
      <c r="Q2350" s="5"/>
      <c r="R2350" s="5"/>
    </row>
    <row r="2351" spans="1:18" x14ac:dyDescent="0.25">
      <c r="A2351" s="3">
        <v>41956</v>
      </c>
      <c r="B2351" s="1">
        <v>2583</v>
      </c>
      <c r="C2351" s="1">
        <v>2623</v>
      </c>
      <c r="D2351" s="1">
        <v>2573</v>
      </c>
      <c r="E2351" s="1">
        <v>2601.5</v>
      </c>
      <c r="F2351" s="10">
        <f t="shared" si="364"/>
        <v>8.1379577601239372E-3</v>
      </c>
      <c r="G2351" s="1">
        <f t="shared" si="369"/>
        <v>-0.17608267069465319</v>
      </c>
      <c r="H2351" s="15">
        <f t="shared" si="365"/>
        <v>4.2809885191672503E-3</v>
      </c>
      <c r="I2351" s="10">
        <f t="shared" si="360"/>
        <v>7.1622144792875542E-3</v>
      </c>
      <c r="J2351" s="15">
        <f t="shared" si="361"/>
        <v>4.0361330001921214E-3</v>
      </c>
      <c r="K2351" s="1">
        <f t="shared" si="362"/>
        <v>-7.1127528373663806E-4</v>
      </c>
      <c r="L2351" s="15">
        <f t="shared" si="363"/>
        <v>4.7474082839287597E-3</v>
      </c>
      <c r="M2351" s="19" t="str">
        <f t="shared" si="367"/>
        <v>Venda</v>
      </c>
      <c r="N2351" s="10">
        <f t="shared" si="368"/>
        <v>-4.0361330001921214E-3</v>
      </c>
      <c r="O2351" s="5">
        <f t="shared" si="366"/>
        <v>0.85586572341116418</v>
      </c>
      <c r="P2351" s="5"/>
      <c r="Q2351" s="5"/>
      <c r="R2351" s="5"/>
    </row>
    <row r="2352" spans="1:18" x14ac:dyDescent="0.25">
      <c r="A2352" s="3">
        <v>41957</v>
      </c>
      <c r="B2352" s="1">
        <v>2610</v>
      </c>
      <c r="C2352" s="1">
        <v>2639.5</v>
      </c>
      <c r="D2352" s="1">
        <v>2603</v>
      </c>
      <c r="E2352" s="1">
        <v>2612</v>
      </c>
      <c r="F2352" s="10">
        <f t="shared" si="364"/>
        <v>4.0361330001921214E-3</v>
      </c>
      <c r="G2352" s="1">
        <f t="shared" si="369"/>
        <v>0.58238942765627932</v>
      </c>
      <c r="H2352" s="15">
        <f t="shared" si="365"/>
        <v>8.1379577601239372E-3</v>
      </c>
      <c r="I2352" s="10">
        <f t="shared" si="360"/>
        <v>7.6628352490426543E-4</v>
      </c>
      <c r="J2352" s="15">
        <f t="shared" si="361"/>
        <v>3.0627871362940429E-3</v>
      </c>
      <c r="K2352" s="1">
        <f t="shared" si="362"/>
        <v>-9.671588295635244E-4</v>
      </c>
      <c r="L2352" s="15">
        <f t="shared" si="363"/>
        <v>4.0299459658575676E-3</v>
      </c>
      <c r="M2352" s="19" t="str">
        <f t="shared" si="367"/>
        <v>Compra</v>
      </c>
      <c r="N2352" s="10">
        <f t="shared" si="368"/>
        <v>3.0627871362940429E-3</v>
      </c>
      <c r="O2352" s="5">
        <f t="shared" si="366"/>
        <v>0.85892851054745822</v>
      </c>
      <c r="P2352" s="5"/>
      <c r="Q2352" s="5"/>
      <c r="R2352" s="5"/>
    </row>
    <row r="2353" spans="1:18" x14ac:dyDescent="0.25">
      <c r="A2353" s="3">
        <v>41960</v>
      </c>
      <c r="B2353" s="1">
        <v>2620</v>
      </c>
      <c r="C2353" s="1">
        <v>2629</v>
      </c>
      <c r="D2353" s="1">
        <v>2590</v>
      </c>
      <c r="E2353" s="1">
        <v>2620</v>
      </c>
      <c r="F2353" s="10">
        <f t="shared" si="364"/>
        <v>3.0627871362940429E-3</v>
      </c>
      <c r="G2353" s="1">
        <f t="shared" si="369"/>
        <v>0.2626849369362948</v>
      </c>
      <c r="H2353" s="15">
        <f t="shared" si="365"/>
        <v>4.0361330001921214E-3</v>
      </c>
      <c r="I2353" s="10">
        <f t="shared" si="360"/>
        <v>0</v>
      </c>
      <c r="J2353" s="15">
        <f t="shared" si="361"/>
        <v>-1.0687022900763399E-2</v>
      </c>
      <c r="K2353" s="1">
        <f t="shared" si="362"/>
        <v>-5.6096077964804024E-4</v>
      </c>
      <c r="L2353" s="15">
        <f t="shared" si="363"/>
        <v>-1.0126062121115359E-2</v>
      </c>
      <c r="M2353" s="19" t="str">
        <f t="shared" si="367"/>
        <v>Compra</v>
      </c>
      <c r="N2353" s="10">
        <f t="shared" si="368"/>
        <v>-1.0687022900763399E-2</v>
      </c>
      <c r="O2353" s="5">
        <f t="shared" si="366"/>
        <v>0.84824148764669483</v>
      </c>
      <c r="P2353" s="5"/>
      <c r="Q2353" s="5"/>
      <c r="R2353" s="5"/>
    </row>
    <row r="2354" spans="1:18" x14ac:dyDescent="0.25">
      <c r="A2354" s="3">
        <v>41961</v>
      </c>
      <c r="B2354" s="1">
        <v>2613.5</v>
      </c>
      <c r="C2354" s="1">
        <v>2616</v>
      </c>
      <c r="D2354" s="1">
        <v>2590.5</v>
      </c>
      <c r="E2354" s="1">
        <v>2592</v>
      </c>
      <c r="F2354" s="10">
        <f t="shared" si="364"/>
        <v>-1.0687022900763399E-2</v>
      </c>
      <c r="G2354" s="1">
        <f t="shared" si="369"/>
        <v>0.756752457215638</v>
      </c>
      <c r="H2354" s="15">
        <f t="shared" si="365"/>
        <v>3.0627871362940429E-3</v>
      </c>
      <c r="I2354" s="10">
        <f t="shared" si="360"/>
        <v>-8.2265161660608488E-3</v>
      </c>
      <c r="J2354" s="15">
        <f t="shared" si="361"/>
        <v>-4.2438271604938738E-3</v>
      </c>
      <c r="K2354" s="1">
        <f t="shared" si="362"/>
        <v>-3.2677713111671633E-4</v>
      </c>
      <c r="L2354" s="15">
        <f t="shared" si="363"/>
        <v>-3.917050029377157E-3</v>
      </c>
      <c r="M2354" s="19" t="str">
        <f t="shared" si="367"/>
        <v>Compra</v>
      </c>
      <c r="N2354" s="10">
        <f t="shared" si="368"/>
        <v>-4.2438271604938738E-3</v>
      </c>
      <c r="O2354" s="5">
        <f t="shared" si="366"/>
        <v>0.84399766048620095</v>
      </c>
      <c r="P2354" s="5"/>
      <c r="Q2354" s="5"/>
      <c r="R2354" s="5"/>
    </row>
    <row r="2355" spans="1:18" x14ac:dyDescent="0.25">
      <c r="A2355" s="3">
        <v>41962</v>
      </c>
      <c r="B2355" s="1">
        <v>2597</v>
      </c>
      <c r="C2355" s="1">
        <v>2606.5</v>
      </c>
      <c r="D2355" s="1">
        <v>2573</v>
      </c>
      <c r="E2355" s="1">
        <v>2581</v>
      </c>
      <c r="F2355" s="10">
        <f t="shared" si="364"/>
        <v>-4.2438271604938738E-3</v>
      </c>
      <c r="G2355" s="1">
        <f t="shared" si="369"/>
        <v>0.44113927229838917</v>
      </c>
      <c r="H2355" s="15">
        <f t="shared" si="365"/>
        <v>-1.0687022900763399E-2</v>
      </c>
      <c r="I2355" s="10">
        <f t="shared" si="360"/>
        <v>-6.160954948016939E-3</v>
      </c>
      <c r="J2355" s="15">
        <f t="shared" si="361"/>
        <v>-2.3246803564509921E-2</v>
      </c>
      <c r="K2355" s="1">
        <f t="shared" si="362"/>
        <v>8.5781812191262517E-4</v>
      </c>
      <c r="L2355" s="15">
        <f t="shared" si="363"/>
        <v>-2.4104621686422547E-2</v>
      </c>
      <c r="M2355" s="19" t="str">
        <f t="shared" si="367"/>
        <v>Compra</v>
      </c>
      <c r="N2355" s="10">
        <f t="shared" si="368"/>
        <v>-2.3246803564509921E-2</v>
      </c>
      <c r="O2355" s="5">
        <f t="shared" si="366"/>
        <v>0.82075085692169103</v>
      </c>
      <c r="P2355" s="5"/>
      <c r="Q2355" s="5"/>
      <c r="R2355" s="5"/>
    </row>
    <row r="2356" spans="1:18" x14ac:dyDescent="0.25">
      <c r="A2356" s="3">
        <v>41964</v>
      </c>
      <c r="B2356" s="1">
        <v>2566</v>
      </c>
      <c r="C2356" s="1">
        <v>2568.5</v>
      </c>
      <c r="D2356" s="1">
        <v>2514.5</v>
      </c>
      <c r="E2356" s="1">
        <v>2521</v>
      </c>
      <c r="F2356" s="10">
        <f t="shared" si="364"/>
        <v>-2.3246803564509921E-2</v>
      </c>
      <c r="G2356" s="1">
        <f t="shared" si="369"/>
        <v>0.70676602467445149</v>
      </c>
      <c r="H2356" s="15">
        <f t="shared" si="365"/>
        <v>-4.2438271604938738E-3</v>
      </c>
      <c r="I2356" s="10">
        <f t="shared" si="360"/>
        <v>-1.7537022603273611E-2</v>
      </c>
      <c r="J2356" s="15">
        <f t="shared" si="361"/>
        <v>1.1900039666798978E-2</v>
      </c>
      <c r="K2356" s="1">
        <f t="shared" si="362"/>
        <v>5.3679120508453595E-4</v>
      </c>
      <c r="L2356" s="15">
        <f t="shared" si="363"/>
        <v>1.1363248461714442E-2</v>
      </c>
      <c r="M2356" s="19" t="str">
        <f t="shared" si="367"/>
        <v>Compra</v>
      </c>
      <c r="N2356" s="10">
        <f t="shared" si="368"/>
        <v>1.1900039666798978E-2</v>
      </c>
      <c r="O2356" s="5">
        <f t="shared" si="366"/>
        <v>0.83265089658849001</v>
      </c>
      <c r="P2356" s="5"/>
      <c r="Q2356" s="5"/>
      <c r="R2356" s="5"/>
    </row>
    <row r="2357" spans="1:18" x14ac:dyDescent="0.25">
      <c r="A2357" s="3">
        <v>41967</v>
      </c>
      <c r="B2357" s="1">
        <v>2515.5</v>
      </c>
      <c r="C2357" s="1">
        <v>2556.5</v>
      </c>
      <c r="D2357" s="1">
        <v>2506.5</v>
      </c>
      <c r="E2357" s="1">
        <v>2551</v>
      </c>
      <c r="F2357" s="10">
        <f t="shared" si="364"/>
        <v>1.1900039666798978E-2</v>
      </c>
      <c r="G2357" s="1">
        <f t="shared" si="369"/>
        <v>-0.58855421459998802</v>
      </c>
      <c r="H2357" s="15">
        <f t="shared" si="365"/>
        <v>-2.3246803564509921E-2</v>
      </c>
      <c r="I2357" s="10">
        <f t="shared" si="360"/>
        <v>1.4112502484595613E-2</v>
      </c>
      <c r="J2357" s="15">
        <f t="shared" si="361"/>
        <v>-7.0560564484516419E-3</v>
      </c>
      <c r="K2357" s="1">
        <f t="shared" si="362"/>
        <v>1.5744101661562579E-3</v>
      </c>
      <c r="L2357" s="15">
        <f t="shared" si="363"/>
        <v>-8.6304666146078991E-3</v>
      </c>
      <c r="M2357" s="19" t="str">
        <f t="shared" si="367"/>
        <v>Compra</v>
      </c>
      <c r="N2357" s="10">
        <f t="shared" si="368"/>
        <v>-7.0560564484516419E-3</v>
      </c>
      <c r="O2357" s="5">
        <f t="shared" si="366"/>
        <v>0.82559484014003837</v>
      </c>
      <c r="P2357" s="5"/>
      <c r="Q2357" s="5"/>
      <c r="R2357" s="5"/>
    </row>
    <row r="2358" spans="1:18" x14ac:dyDescent="0.25">
      <c r="A2358" s="3">
        <v>41968</v>
      </c>
      <c r="B2358" s="1">
        <v>2549.5</v>
      </c>
      <c r="C2358" s="1">
        <v>2554.5</v>
      </c>
      <c r="D2358" s="1">
        <v>2520</v>
      </c>
      <c r="E2358" s="1">
        <v>2533</v>
      </c>
      <c r="F2358" s="10">
        <f t="shared" si="364"/>
        <v>-7.0560564484516419E-3</v>
      </c>
      <c r="G2358" s="1">
        <f t="shared" si="369"/>
        <v>-0.56450289748892502</v>
      </c>
      <c r="H2358" s="15">
        <f t="shared" si="365"/>
        <v>1.1900039666798978E-2</v>
      </c>
      <c r="I2358" s="10">
        <f t="shared" si="360"/>
        <v>-6.4718572269072405E-3</v>
      </c>
      <c r="J2358" s="15">
        <f t="shared" si="361"/>
        <v>-1.2041058033951835E-2</v>
      </c>
      <c r="K2358" s="1">
        <f t="shared" si="362"/>
        <v>-1.0233481891302062E-3</v>
      </c>
      <c r="L2358" s="15">
        <f t="shared" si="363"/>
        <v>-1.1017709844821628E-2</v>
      </c>
      <c r="M2358" s="19" t="str">
        <f t="shared" si="367"/>
        <v>Compra</v>
      </c>
      <c r="N2358" s="10">
        <f t="shared" si="368"/>
        <v>-1.2041058033951835E-2</v>
      </c>
      <c r="O2358" s="5">
        <f t="shared" si="366"/>
        <v>0.81355378210608653</v>
      </c>
      <c r="P2358" s="5"/>
      <c r="Q2358" s="5"/>
      <c r="R2358" s="5"/>
    </row>
    <row r="2359" spans="1:18" x14ac:dyDescent="0.25">
      <c r="A2359" s="3">
        <v>41969</v>
      </c>
      <c r="B2359" s="1">
        <v>2528.5</v>
      </c>
      <c r="C2359" s="1">
        <v>2529.5</v>
      </c>
      <c r="D2359" s="1">
        <v>2497.5</v>
      </c>
      <c r="E2359" s="1">
        <v>2502.5</v>
      </c>
      <c r="F2359" s="10">
        <f t="shared" si="364"/>
        <v>-1.2041058033951835E-2</v>
      </c>
      <c r="G2359" s="1">
        <f t="shared" si="369"/>
        <v>-0.56541356088319394</v>
      </c>
      <c r="H2359" s="15">
        <f t="shared" si="365"/>
        <v>-7.0560564484516419E-3</v>
      </c>
      <c r="I2359" s="10">
        <f t="shared" si="360"/>
        <v>-1.0282776349614386E-2</v>
      </c>
      <c r="J2359" s="15">
        <f t="shared" si="361"/>
        <v>1.298701298701288E-2</v>
      </c>
      <c r="K2359" s="1">
        <f t="shared" si="362"/>
        <v>7.27219224101913E-4</v>
      </c>
      <c r="L2359" s="15">
        <f t="shared" si="363"/>
        <v>1.2259793762910967E-2</v>
      </c>
      <c r="M2359" s="19" t="str">
        <f t="shared" si="367"/>
        <v>Compra</v>
      </c>
      <c r="N2359" s="10">
        <f t="shared" si="368"/>
        <v>1.298701298701288E-2</v>
      </c>
      <c r="O2359" s="5">
        <f t="shared" si="366"/>
        <v>0.82654079509309941</v>
      </c>
      <c r="P2359" s="5"/>
      <c r="Q2359" s="5"/>
      <c r="R2359" s="5"/>
    </row>
    <row r="2360" spans="1:18" x14ac:dyDescent="0.25">
      <c r="A2360" s="3">
        <v>41970</v>
      </c>
      <c r="B2360" s="1">
        <v>2501</v>
      </c>
      <c r="C2360" s="1">
        <v>2535.5</v>
      </c>
      <c r="D2360" s="1">
        <v>2499</v>
      </c>
      <c r="E2360" s="1">
        <v>2535</v>
      </c>
      <c r="F2360" s="10">
        <f t="shared" si="364"/>
        <v>1.298701298701288E-2</v>
      </c>
      <c r="G2360" s="1">
        <f t="shared" si="369"/>
        <v>-0.6947394892308425</v>
      </c>
      <c r="H2360" s="15">
        <f t="shared" si="365"/>
        <v>-1.2041058033951835E-2</v>
      </c>
      <c r="I2360" s="10">
        <f t="shared" si="360"/>
        <v>1.3594562175129887E-2</v>
      </c>
      <c r="J2360" s="15">
        <f t="shared" si="361"/>
        <v>2.051282051282044E-2</v>
      </c>
      <c r="K2360" s="1">
        <f t="shared" si="362"/>
        <v>6.1432245686386308E-4</v>
      </c>
      <c r="L2360" s="15">
        <f t="shared" si="363"/>
        <v>1.9898498055956577E-2</v>
      </c>
      <c r="M2360" s="19" t="str">
        <f t="shared" si="367"/>
        <v>Compra</v>
      </c>
      <c r="N2360" s="10">
        <f t="shared" si="368"/>
        <v>2.051282051282044E-2</v>
      </c>
      <c r="O2360" s="5">
        <f t="shared" si="366"/>
        <v>0.84705361560591985</v>
      </c>
      <c r="P2360" s="5"/>
      <c r="Q2360" s="5"/>
      <c r="R2360" s="5"/>
    </row>
    <row r="2361" spans="1:18" x14ac:dyDescent="0.25">
      <c r="A2361" s="3">
        <v>41971</v>
      </c>
      <c r="B2361" s="1">
        <v>2555</v>
      </c>
      <c r="C2361" s="1">
        <v>2603</v>
      </c>
      <c r="D2361" s="1">
        <v>2554</v>
      </c>
      <c r="E2361" s="1">
        <v>2587</v>
      </c>
      <c r="F2361" s="10">
        <f t="shared" si="364"/>
        <v>2.051282051282044E-2</v>
      </c>
      <c r="G2361" s="1">
        <f t="shared" si="369"/>
        <v>-7.494786768418138E-2</v>
      </c>
      <c r="H2361" s="15">
        <f t="shared" si="365"/>
        <v>1.298701298701288E-2</v>
      </c>
      <c r="I2361" s="10">
        <f t="shared" si="360"/>
        <v>1.2524461839530376E-2</v>
      </c>
      <c r="J2361" s="15">
        <f t="shared" si="361"/>
        <v>-2.3192887514495997E-3</v>
      </c>
      <c r="K2361" s="1">
        <f t="shared" si="362"/>
        <v>-1.6092458226031816E-3</v>
      </c>
      <c r="L2361" s="15">
        <f t="shared" si="363"/>
        <v>-7.100429288464181E-4</v>
      </c>
      <c r="M2361" s="19" t="str">
        <f t="shared" si="367"/>
        <v>Venda</v>
      </c>
      <c r="N2361" s="10">
        <f t="shared" si="368"/>
        <v>2.3192887514495997E-3</v>
      </c>
      <c r="O2361" s="5">
        <f t="shared" si="366"/>
        <v>0.84937290435736945</v>
      </c>
      <c r="P2361" s="5"/>
      <c r="Q2361" s="5"/>
      <c r="R2361" s="5"/>
    </row>
    <row r="2362" spans="1:18" x14ac:dyDescent="0.25">
      <c r="A2362" s="3">
        <v>41974</v>
      </c>
      <c r="B2362" s="1">
        <v>2586</v>
      </c>
      <c r="C2362" s="1">
        <v>2601.5</v>
      </c>
      <c r="D2362" s="1">
        <v>2565</v>
      </c>
      <c r="E2362" s="1">
        <v>2581</v>
      </c>
      <c r="F2362" s="10">
        <f t="shared" si="364"/>
        <v>-2.3192887514495997E-3</v>
      </c>
      <c r="G2362" s="1">
        <f t="shared" si="369"/>
        <v>-1.5587011829986899E-4</v>
      </c>
      <c r="H2362" s="15">
        <f t="shared" si="365"/>
        <v>2.051282051282044E-2</v>
      </c>
      <c r="I2362" s="10">
        <f t="shared" si="360"/>
        <v>-1.9334880123743625E-3</v>
      </c>
      <c r="J2362" s="15">
        <f t="shared" si="361"/>
        <v>2.9058504455636847E-3</v>
      </c>
      <c r="K2362" s="1">
        <f t="shared" si="362"/>
        <v>-1.9354938570076646E-3</v>
      </c>
      <c r="L2362" s="15">
        <f t="shared" si="363"/>
        <v>4.8413443025713491E-3</v>
      </c>
      <c r="M2362" s="19" t="str">
        <f t="shared" si="367"/>
        <v>Compra</v>
      </c>
      <c r="N2362" s="10">
        <f t="shared" si="368"/>
        <v>2.9058504455636847E-3</v>
      </c>
      <c r="O2362" s="5">
        <f t="shared" si="366"/>
        <v>0.85227875480293314</v>
      </c>
      <c r="P2362" s="5"/>
      <c r="Q2362" s="5"/>
      <c r="R2362" s="5"/>
    </row>
    <row r="2363" spans="1:18" x14ac:dyDescent="0.25">
      <c r="A2363" s="3">
        <v>41975</v>
      </c>
      <c r="B2363" s="1">
        <v>2579</v>
      </c>
      <c r="C2363" s="1">
        <v>2600.5</v>
      </c>
      <c r="D2363" s="1">
        <v>2577.5</v>
      </c>
      <c r="E2363" s="1">
        <v>2588.5</v>
      </c>
      <c r="F2363" s="10">
        <f t="shared" si="364"/>
        <v>2.9058504455636847E-3</v>
      </c>
      <c r="G2363" s="1">
        <f t="shared" si="369"/>
        <v>0.11493298243274241</v>
      </c>
      <c r="H2363" s="15">
        <f t="shared" si="365"/>
        <v>-2.3192887514495997E-3</v>
      </c>
      <c r="I2363" s="10">
        <f t="shared" si="360"/>
        <v>3.6835982939122935E-3</v>
      </c>
      <c r="J2363" s="15">
        <f t="shared" si="361"/>
        <v>-6.5675101410083148E-3</v>
      </c>
      <c r="K2363" s="1">
        <f t="shared" si="362"/>
        <v>-7.7401307287487136E-5</v>
      </c>
      <c r="L2363" s="15">
        <f t="shared" si="363"/>
        <v>-6.4901088337208273E-3</v>
      </c>
      <c r="M2363" s="19" t="str">
        <f t="shared" si="367"/>
        <v>Venda</v>
      </c>
      <c r="N2363" s="10">
        <f t="shared" si="368"/>
        <v>6.5675101410083148E-3</v>
      </c>
      <c r="O2363" s="5">
        <f t="shared" si="366"/>
        <v>0.85884626494394145</v>
      </c>
      <c r="P2363" s="5"/>
      <c r="Q2363" s="5"/>
      <c r="R2363" s="5"/>
    </row>
    <row r="2364" spans="1:18" x14ac:dyDescent="0.25">
      <c r="A2364" s="3">
        <v>41976</v>
      </c>
      <c r="B2364" s="1">
        <v>2595.5</v>
      </c>
      <c r="C2364" s="1">
        <v>2606.5</v>
      </c>
      <c r="D2364" s="1">
        <v>2567</v>
      </c>
      <c r="E2364" s="1">
        <v>2571.5</v>
      </c>
      <c r="F2364" s="10">
        <f t="shared" si="364"/>
        <v>-6.5675101410083148E-3</v>
      </c>
      <c r="G2364" s="1">
        <f t="shared" si="369"/>
        <v>-0.13011091729334792</v>
      </c>
      <c r="H2364" s="15">
        <f t="shared" si="365"/>
        <v>2.9058504455636847E-3</v>
      </c>
      <c r="I2364" s="10">
        <f t="shared" si="360"/>
        <v>-9.2467732614139875E-3</v>
      </c>
      <c r="J2364" s="15">
        <f t="shared" si="361"/>
        <v>1.5555123468792509E-2</v>
      </c>
      <c r="K2364" s="1">
        <f t="shared" si="362"/>
        <v>-2.091784335417433E-4</v>
      </c>
      <c r="L2364" s="15">
        <f t="shared" si="363"/>
        <v>1.5764301902334254E-2</v>
      </c>
      <c r="M2364" s="19" t="str">
        <f t="shared" si="367"/>
        <v>Compra</v>
      </c>
      <c r="N2364" s="10">
        <f t="shared" si="368"/>
        <v>1.5555123468792509E-2</v>
      </c>
      <c r="O2364" s="5">
        <f t="shared" si="366"/>
        <v>0.87440138841273396</v>
      </c>
      <c r="P2364" s="5"/>
      <c r="Q2364" s="5"/>
      <c r="R2364" s="5"/>
    </row>
    <row r="2365" spans="1:18" x14ac:dyDescent="0.25">
      <c r="A2365" s="3">
        <v>41977</v>
      </c>
      <c r="B2365" s="1">
        <v>2590.5</v>
      </c>
      <c r="C2365" s="1">
        <v>2611.5</v>
      </c>
      <c r="D2365" s="1">
        <v>2583</v>
      </c>
      <c r="E2365" s="1">
        <v>2611.5</v>
      </c>
      <c r="F2365" s="10">
        <f t="shared" si="364"/>
        <v>1.5555123468792509E-2</v>
      </c>
      <c r="G2365" s="1">
        <f t="shared" si="369"/>
        <v>-0.15102796624725859</v>
      </c>
      <c r="H2365" s="15">
        <f t="shared" si="365"/>
        <v>-6.5675101410083148E-3</v>
      </c>
      <c r="I2365" s="10">
        <f t="shared" si="360"/>
        <v>8.1065431383902098E-3</v>
      </c>
      <c r="J2365" s="15">
        <f t="shared" si="361"/>
        <v>-2.6804518475971317E-3</v>
      </c>
      <c r="K2365" s="1">
        <f t="shared" si="362"/>
        <v>2.1479336258522529E-4</v>
      </c>
      <c r="L2365" s="15">
        <f t="shared" si="363"/>
        <v>-2.895245210182357E-3</v>
      </c>
      <c r="M2365" s="19" t="str">
        <f t="shared" si="367"/>
        <v>Compra</v>
      </c>
      <c r="N2365" s="10">
        <f t="shared" si="368"/>
        <v>-2.6804518475971317E-3</v>
      </c>
      <c r="O2365" s="5">
        <f t="shared" si="366"/>
        <v>0.87172093656513683</v>
      </c>
      <c r="P2365" s="5"/>
      <c r="Q2365" s="5"/>
      <c r="R2365" s="5"/>
    </row>
    <row r="2366" spans="1:18" x14ac:dyDescent="0.25">
      <c r="A2366" s="3">
        <v>41978</v>
      </c>
      <c r="B2366" s="1">
        <v>2608</v>
      </c>
      <c r="C2366" s="1">
        <v>2627</v>
      </c>
      <c r="D2366" s="1">
        <v>2591</v>
      </c>
      <c r="E2366" s="1">
        <v>2604.5</v>
      </c>
      <c r="F2366" s="10">
        <f t="shared" si="364"/>
        <v>-2.6804518475971317E-3</v>
      </c>
      <c r="G2366" s="1">
        <f t="shared" si="369"/>
        <v>-0.48034076458300246</v>
      </c>
      <c r="H2366" s="15">
        <f t="shared" si="365"/>
        <v>1.5555123468792509E-2</v>
      </c>
      <c r="I2366" s="10">
        <f t="shared" si="360"/>
        <v>-1.3420245398773067E-3</v>
      </c>
      <c r="J2366" s="15">
        <f t="shared" si="361"/>
        <v>4.799385678633028E-3</v>
      </c>
      <c r="K2366" s="1">
        <f t="shared" si="362"/>
        <v>-1.4717729094381295E-3</v>
      </c>
      <c r="L2366" s="15">
        <f t="shared" si="363"/>
        <v>6.2711585880711575E-3</v>
      </c>
      <c r="M2366" s="19" t="str">
        <f t="shared" si="367"/>
        <v>Compra</v>
      </c>
      <c r="N2366" s="10">
        <f t="shared" si="368"/>
        <v>4.799385678633028E-3</v>
      </c>
      <c r="O2366" s="5">
        <f t="shared" si="366"/>
        <v>0.87652032224376986</v>
      </c>
      <c r="P2366" s="5"/>
      <c r="Q2366" s="5"/>
      <c r="R2366" s="5"/>
    </row>
    <row r="2367" spans="1:18" x14ac:dyDescent="0.25">
      <c r="A2367" s="3">
        <v>41981</v>
      </c>
      <c r="B2367" s="1">
        <v>2615</v>
      </c>
      <c r="C2367" s="1">
        <v>2634.5</v>
      </c>
      <c r="D2367" s="1">
        <v>2605</v>
      </c>
      <c r="E2367" s="1">
        <v>2617</v>
      </c>
      <c r="F2367" s="10">
        <f t="shared" si="364"/>
        <v>4.799385678633028E-3</v>
      </c>
      <c r="G2367" s="1">
        <f t="shared" si="369"/>
        <v>-0.68058935761886608</v>
      </c>
      <c r="H2367" s="15">
        <f t="shared" si="365"/>
        <v>-2.6804518475971317E-3</v>
      </c>
      <c r="I2367" s="10">
        <f t="shared" si="360"/>
        <v>7.6481835564057299E-4</v>
      </c>
      <c r="J2367" s="15">
        <f t="shared" si="361"/>
        <v>-2.2927015666793782E-3</v>
      </c>
      <c r="K2367" s="1">
        <f t="shared" si="362"/>
        <v>9.4497213365565613E-5</v>
      </c>
      <c r="L2367" s="15">
        <f t="shared" si="363"/>
        <v>-2.3871987800449437E-3</v>
      </c>
      <c r="M2367" s="19" t="str">
        <f t="shared" si="367"/>
        <v>Compra</v>
      </c>
      <c r="N2367" s="10">
        <f t="shared" si="368"/>
        <v>-2.2927015666793782E-3</v>
      </c>
      <c r="O2367" s="5">
        <f t="shared" si="366"/>
        <v>0.87422762067709048</v>
      </c>
      <c r="P2367" s="5"/>
      <c r="Q2367" s="5"/>
      <c r="R2367" s="5"/>
    </row>
    <row r="2368" spans="1:18" x14ac:dyDescent="0.25">
      <c r="A2368" s="3">
        <v>41982</v>
      </c>
      <c r="B2368" s="1">
        <v>2617</v>
      </c>
      <c r="C2368" s="1">
        <v>2629</v>
      </c>
      <c r="D2368" s="1">
        <v>2600.5</v>
      </c>
      <c r="E2368" s="1">
        <v>2611</v>
      </c>
      <c r="F2368" s="10">
        <f t="shared" si="364"/>
        <v>-2.2927015666793782E-3</v>
      </c>
      <c r="G2368" s="1">
        <f t="shared" si="369"/>
        <v>-0.74346360830240477</v>
      </c>
      <c r="H2368" s="15">
        <f t="shared" si="365"/>
        <v>4.799385678633028E-3</v>
      </c>
      <c r="I2368" s="10">
        <f t="shared" si="360"/>
        <v>-2.2927015666793782E-3</v>
      </c>
      <c r="J2368" s="15">
        <f t="shared" si="361"/>
        <v>9.5748755266180652E-3</v>
      </c>
      <c r="K2368" s="1">
        <f t="shared" si="362"/>
        <v>-4.8333228345488559E-4</v>
      </c>
      <c r="L2368" s="15">
        <f t="shared" si="363"/>
        <v>1.0058207810072951E-2</v>
      </c>
      <c r="M2368" s="19" t="str">
        <f t="shared" si="367"/>
        <v>Compra</v>
      </c>
      <c r="N2368" s="10">
        <f t="shared" si="368"/>
        <v>9.5748755266180652E-3</v>
      </c>
      <c r="O2368" s="5">
        <f t="shared" si="366"/>
        <v>0.88380249620370854</v>
      </c>
      <c r="P2368" s="5"/>
      <c r="Q2368" s="5"/>
      <c r="R2368" s="5"/>
    </row>
    <row r="2369" spans="1:18" x14ac:dyDescent="0.25">
      <c r="A2369" s="3">
        <v>41983</v>
      </c>
      <c r="B2369" s="1">
        <v>2612.5</v>
      </c>
      <c r="C2369" s="1">
        <v>2636</v>
      </c>
      <c r="D2369" s="1">
        <v>2600.5</v>
      </c>
      <c r="E2369" s="1">
        <v>2636</v>
      </c>
      <c r="F2369" s="10">
        <f t="shared" si="364"/>
        <v>9.5748755266180652E-3</v>
      </c>
      <c r="G2369" s="1">
        <f t="shared" si="369"/>
        <v>-0.76603488179174151</v>
      </c>
      <c r="H2369" s="15">
        <f t="shared" si="365"/>
        <v>-2.2927015666793782E-3</v>
      </c>
      <c r="I2369" s="10">
        <f t="shared" si="360"/>
        <v>8.9952153110048894E-3</v>
      </c>
      <c r="J2369" s="15">
        <f t="shared" si="361"/>
        <v>1.0811836115326212E-2</v>
      </c>
      <c r="K2369" s="1">
        <f t="shared" si="362"/>
        <v>-1.2526601362612395E-4</v>
      </c>
      <c r="L2369" s="15">
        <f t="shared" si="363"/>
        <v>1.0937102128952336E-2</v>
      </c>
      <c r="M2369" s="19" t="str">
        <f t="shared" si="367"/>
        <v>Venda</v>
      </c>
      <c r="N2369" s="10">
        <f t="shared" si="368"/>
        <v>-1.0811836115326212E-2</v>
      </c>
      <c r="O2369" s="5">
        <f t="shared" si="366"/>
        <v>0.87299066008838233</v>
      </c>
      <c r="P2369" s="5"/>
      <c r="Q2369" s="5"/>
      <c r="R2369" s="5"/>
    </row>
    <row r="2370" spans="1:18" x14ac:dyDescent="0.25">
      <c r="A2370" s="3">
        <v>41984</v>
      </c>
      <c r="B2370" s="1">
        <v>2627.5</v>
      </c>
      <c r="C2370" s="1">
        <v>2667.5</v>
      </c>
      <c r="D2370" s="1">
        <v>2624.5</v>
      </c>
      <c r="E2370" s="1">
        <v>2664.5</v>
      </c>
      <c r="F2370" s="10">
        <f t="shared" si="364"/>
        <v>1.0811836115326212E-2</v>
      </c>
      <c r="G2370" s="1">
        <f t="shared" si="369"/>
        <v>-0.3470864465918278</v>
      </c>
      <c r="H2370" s="15">
        <f t="shared" si="365"/>
        <v>9.5748755266180652E-3</v>
      </c>
      <c r="I2370" s="10">
        <f t="shared" si="360"/>
        <v>1.4081826831588984E-2</v>
      </c>
      <c r="J2370" s="15">
        <f t="shared" si="361"/>
        <v>3.7530493525994579E-4</v>
      </c>
      <c r="K2370" s="1">
        <f t="shared" si="362"/>
        <v>-1.3223855929126104E-3</v>
      </c>
      <c r="L2370" s="15">
        <f t="shared" si="363"/>
        <v>1.6976905281725562E-3</v>
      </c>
      <c r="M2370" s="19" t="str">
        <f t="shared" si="367"/>
        <v>Venda</v>
      </c>
      <c r="N2370" s="10">
        <f t="shared" si="368"/>
        <v>-3.7530493525994579E-4</v>
      </c>
      <c r="O2370" s="5">
        <f t="shared" si="366"/>
        <v>0.87261535515312239</v>
      </c>
      <c r="P2370" s="5"/>
      <c r="Q2370" s="5"/>
      <c r="R2370" s="5"/>
    </row>
    <row r="2371" spans="1:18" x14ac:dyDescent="0.25">
      <c r="A2371" s="3">
        <v>41985</v>
      </c>
      <c r="B2371" s="1">
        <v>2667</v>
      </c>
      <c r="C2371" s="1">
        <v>2689.5</v>
      </c>
      <c r="D2371" s="1">
        <v>2657</v>
      </c>
      <c r="E2371" s="1">
        <v>2665.5</v>
      </c>
      <c r="F2371" s="10">
        <f t="shared" si="364"/>
        <v>3.7530493525994579E-4</v>
      </c>
      <c r="G2371" s="1">
        <f t="shared" si="369"/>
        <v>-0.19900894906583544</v>
      </c>
      <c r="H2371" s="15">
        <f t="shared" si="365"/>
        <v>1.0811836115326212E-2</v>
      </c>
      <c r="I2371" s="10">
        <f t="shared" ref="I2371:I2434" si="370">(E2371/B2371)-1</f>
        <v>-5.6242969628794715E-4</v>
      </c>
      <c r="J2371" s="15">
        <f t="shared" ref="J2371:J2434" si="371">F2372</f>
        <v>1.5194147439504757E-2</v>
      </c>
      <c r="K2371" s="1">
        <f t="shared" ref="K2371:K2434" si="372">$U$17+G2371*$U$18+H2371*$U$19+I2371*$U$20</f>
        <v>-1.0998366738515155E-3</v>
      </c>
      <c r="L2371" s="15">
        <f t="shared" ref="L2371:L2434" si="373">J2371-K2371</f>
        <v>1.6293984113356273E-2</v>
      </c>
      <c r="M2371" s="19" t="str">
        <f t="shared" si="367"/>
        <v>Compra</v>
      </c>
      <c r="N2371" s="10">
        <f t="shared" si="368"/>
        <v>1.5194147439504757E-2</v>
      </c>
      <c r="O2371" s="5">
        <f t="shared" si="366"/>
        <v>0.88780950259262714</v>
      </c>
      <c r="P2371" s="5"/>
      <c r="Q2371" s="5"/>
      <c r="R2371" s="5"/>
    </row>
    <row r="2372" spans="1:18" x14ac:dyDescent="0.25">
      <c r="A2372" s="3">
        <v>41988</v>
      </c>
      <c r="B2372" s="1">
        <v>2664.5</v>
      </c>
      <c r="C2372" s="1">
        <v>2712.5</v>
      </c>
      <c r="D2372" s="1">
        <v>2663.5</v>
      </c>
      <c r="E2372" s="1">
        <v>2706</v>
      </c>
      <c r="F2372" s="10">
        <f t="shared" ref="F2372:F2435" si="374">E2372/E2371-1</f>
        <v>1.5194147439504757E-2</v>
      </c>
      <c r="G2372" s="1">
        <f t="shared" si="369"/>
        <v>-0.59303399742967955</v>
      </c>
      <c r="H2372" s="15">
        <f t="shared" ref="H2372:H2435" si="375">F2371</f>
        <v>3.7530493525994579E-4</v>
      </c>
      <c r="I2372" s="10">
        <f t="shared" si="370"/>
        <v>1.5575154813285863E-2</v>
      </c>
      <c r="J2372" s="15">
        <f t="shared" si="371"/>
        <v>1.6260162601626105E-2</v>
      </c>
      <c r="K2372" s="1">
        <f t="shared" si="372"/>
        <v>-5.2929475401319187E-4</v>
      </c>
      <c r="L2372" s="15">
        <f t="shared" si="373"/>
        <v>1.6789457355639296E-2</v>
      </c>
      <c r="M2372" s="19" t="str">
        <f t="shared" si="367"/>
        <v>Venda</v>
      </c>
      <c r="N2372" s="10">
        <f t="shared" si="368"/>
        <v>-1.6260162601626105E-2</v>
      </c>
      <c r="O2372" s="5">
        <f t="shared" ref="O2372:O2435" si="376">N2372+O2371</f>
        <v>0.87154933999100104</v>
      </c>
      <c r="P2372" s="5"/>
      <c r="Q2372" s="5"/>
      <c r="R2372" s="5"/>
    </row>
    <row r="2373" spans="1:18" x14ac:dyDescent="0.25">
      <c r="A2373" s="3">
        <v>41989</v>
      </c>
      <c r="B2373" s="1">
        <v>2696.5</v>
      </c>
      <c r="C2373" s="1">
        <v>2770.5</v>
      </c>
      <c r="D2373" s="1">
        <v>2695</v>
      </c>
      <c r="E2373" s="1">
        <v>2750</v>
      </c>
      <c r="F2373" s="10">
        <f t="shared" si="374"/>
        <v>1.6260162601626105E-2</v>
      </c>
      <c r="G2373" s="1">
        <f t="shared" si="369"/>
        <v>-6.0348645436438253E-2</v>
      </c>
      <c r="H2373" s="15">
        <f t="shared" si="375"/>
        <v>1.5194147439504757E-2</v>
      </c>
      <c r="I2373" s="10">
        <f t="shared" si="370"/>
        <v>1.9840534025588719E-2</v>
      </c>
      <c r="J2373" s="15">
        <f t="shared" si="371"/>
        <v>-8.9090909090908665E-3</v>
      </c>
      <c r="K2373" s="1">
        <f t="shared" si="372"/>
        <v>-1.9759348354374388E-3</v>
      </c>
      <c r="L2373" s="15">
        <f t="shared" si="373"/>
        <v>-6.9331560736534282E-3</v>
      </c>
      <c r="M2373" s="19" t="str">
        <f t="shared" ref="M2373:M2436" si="377">IF(AND(L2372&gt;L2371,K2373&lt;0),"Venda","Compra")</f>
        <v>Venda</v>
      </c>
      <c r="N2373" s="10">
        <f t="shared" ref="N2373:N2436" si="378">IF(AND(L2372&gt;L2371,K2373&lt;0),-J2373,J2373)</f>
        <v>8.9090909090908665E-3</v>
      </c>
      <c r="O2373" s="5">
        <f t="shared" si="376"/>
        <v>0.8804584309000919</v>
      </c>
      <c r="P2373" s="5"/>
      <c r="Q2373" s="5"/>
      <c r="R2373" s="5"/>
    </row>
    <row r="2374" spans="1:18" x14ac:dyDescent="0.25">
      <c r="A2374" s="3">
        <v>41990</v>
      </c>
      <c r="B2374" s="1">
        <v>2758.5</v>
      </c>
      <c r="C2374" s="1">
        <v>2764</v>
      </c>
      <c r="D2374" s="1">
        <v>2675</v>
      </c>
      <c r="E2374" s="1">
        <v>2725.5</v>
      </c>
      <c r="F2374" s="10">
        <f t="shared" si="374"/>
        <v>-8.9090909090908665E-3</v>
      </c>
      <c r="G2374" s="1">
        <f t="shared" si="369"/>
        <v>-0.8622020118064152</v>
      </c>
      <c r="H2374" s="15">
        <f t="shared" si="375"/>
        <v>1.6260162601626105E-2</v>
      </c>
      <c r="I2374" s="10">
        <f t="shared" si="370"/>
        <v>-1.1963023382272953E-2</v>
      </c>
      <c r="J2374" s="15">
        <f t="shared" si="371"/>
        <v>-2.1097046413502074E-2</v>
      </c>
      <c r="K2374" s="1">
        <f t="shared" si="372"/>
        <v>-1.2494766927963802E-3</v>
      </c>
      <c r="L2374" s="15">
        <f t="shared" si="373"/>
        <v>-1.9847569720705695E-2</v>
      </c>
      <c r="M2374" s="19" t="str">
        <f t="shared" si="377"/>
        <v>Compra</v>
      </c>
      <c r="N2374" s="10">
        <f t="shared" si="378"/>
        <v>-2.1097046413502074E-2</v>
      </c>
      <c r="O2374" s="5">
        <f t="shared" si="376"/>
        <v>0.85936138448658983</v>
      </c>
      <c r="P2374" s="5"/>
      <c r="Q2374" s="5"/>
      <c r="R2374" s="5"/>
    </row>
    <row r="2375" spans="1:18" x14ac:dyDescent="0.25">
      <c r="A2375" s="3">
        <v>41991</v>
      </c>
      <c r="B2375" s="1">
        <v>2707</v>
      </c>
      <c r="C2375" s="1">
        <v>2707.5</v>
      </c>
      <c r="D2375" s="1">
        <v>2651.5</v>
      </c>
      <c r="E2375" s="1">
        <v>2668</v>
      </c>
      <c r="F2375" s="10">
        <f t="shared" si="374"/>
        <v>-2.1097046413502074E-2</v>
      </c>
      <c r="G2375" s="1">
        <f t="shared" si="369"/>
        <v>0.61972939515476366</v>
      </c>
      <c r="H2375" s="15">
        <f t="shared" si="375"/>
        <v>-8.9090909090908665E-3</v>
      </c>
      <c r="I2375" s="10">
        <f t="shared" si="370"/>
        <v>-1.4407092722571124E-2</v>
      </c>
      <c r="J2375" s="15">
        <f t="shared" si="371"/>
        <v>-1.1244377811094886E-3</v>
      </c>
      <c r="K2375" s="1">
        <f t="shared" si="372"/>
        <v>8.7981065179335667E-4</v>
      </c>
      <c r="L2375" s="15">
        <f t="shared" si="373"/>
        <v>-2.0042484329028452E-3</v>
      </c>
      <c r="M2375" s="19" t="str">
        <f t="shared" si="377"/>
        <v>Compra</v>
      </c>
      <c r="N2375" s="10">
        <f t="shared" si="378"/>
        <v>-1.1244377811094886E-3</v>
      </c>
      <c r="O2375" s="5">
        <f t="shared" si="376"/>
        <v>0.85823694670548034</v>
      </c>
      <c r="P2375" s="5"/>
      <c r="Q2375" s="5"/>
      <c r="R2375" s="5"/>
    </row>
    <row r="2376" spans="1:18" x14ac:dyDescent="0.25">
      <c r="A2376" s="3">
        <v>41992</v>
      </c>
      <c r="B2376" s="1">
        <v>2669.5</v>
      </c>
      <c r="C2376" s="1">
        <v>2677</v>
      </c>
      <c r="D2376" s="1">
        <v>2644.5</v>
      </c>
      <c r="E2376" s="1">
        <v>2665</v>
      </c>
      <c r="F2376" s="10">
        <f t="shared" si="374"/>
        <v>-1.1244377811094886E-3</v>
      </c>
      <c r="G2376" s="1">
        <f t="shared" ref="G2376:G2439" si="379">SLOPE(F2372:F2376,F2371:F2375)</f>
        <v>0.31344383991589703</v>
      </c>
      <c r="H2376" s="15">
        <f t="shared" si="375"/>
        <v>-2.1097046413502074E-2</v>
      </c>
      <c r="I2376" s="10">
        <f t="shared" si="370"/>
        <v>-1.6857089342573461E-3</v>
      </c>
      <c r="J2376" s="15">
        <f t="shared" si="371"/>
        <v>9.3808630393987791E-4</v>
      </c>
      <c r="K2376" s="1">
        <f t="shared" si="372"/>
        <v>1.6762174638796864E-3</v>
      </c>
      <c r="L2376" s="15">
        <f t="shared" si="373"/>
        <v>-7.3813115993980852E-4</v>
      </c>
      <c r="M2376" s="19" t="str">
        <f t="shared" si="377"/>
        <v>Compra</v>
      </c>
      <c r="N2376" s="10">
        <f t="shared" si="378"/>
        <v>9.3808630393987791E-4</v>
      </c>
      <c r="O2376" s="5">
        <f t="shared" si="376"/>
        <v>0.85917503300942022</v>
      </c>
      <c r="P2376" s="5"/>
      <c r="Q2376" s="5"/>
      <c r="R2376" s="5"/>
    </row>
    <row r="2377" spans="1:18" x14ac:dyDescent="0.25">
      <c r="A2377" s="3">
        <v>41995</v>
      </c>
      <c r="B2377" s="1">
        <v>2653</v>
      </c>
      <c r="C2377" s="1">
        <v>2671</v>
      </c>
      <c r="D2377" s="1">
        <v>2648</v>
      </c>
      <c r="E2377" s="1">
        <v>2667.5</v>
      </c>
      <c r="F2377" s="10">
        <f t="shared" si="374"/>
        <v>9.3808630393987791E-4</v>
      </c>
      <c r="G2377" s="1">
        <f t="shared" si="379"/>
        <v>0.30728182105638752</v>
      </c>
      <c r="H2377" s="15">
        <f t="shared" si="375"/>
        <v>-1.1244377811094886E-3</v>
      </c>
      <c r="I2377" s="10">
        <f t="shared" si="370"/>
        <v>5.4655107425556348E-3</v>
      </c>
      <c r="J2377" s="15">
        <f t="shared" si="371"/>
        <v>1.2558575445173359E-2</v>
      </c>
      <c r="K2377" s="1">
        <f t="shared" si="372"/>
        <v>-2.4130317293848434E-4</v>
      </c>
      <c r="L2377" s="15">
        <f t="shared" si="373"/>
        <v>1.2799878618111844E-2</v>
      </c>
      <c r="M2377" s="19" t="str">
        <f t="shared" si="377"/>
        <v>Venda</v>
      </c>
      <c r="N2377" s="10">
        <f t="shared" si="378"/>
        <v>-1.2558575445173359E-2</v>
      </c>
      <c r="O2377" s="5">
        <f t="shared" si="376"/>
        <v>0.84661645756424686</v>
      </c>
      <c r="P2377" s="5"/>
      <c r="Q2377" s="5"/>
      <c r="R2377" s="5"/>
    </row>
    <row r="2378" spans="1:18" x14ac:dyDescent="0.25">
      <c r="A2378" s="3">
        <v>41996</v>
      </c>
      <c r="B2378" s="1">
        <v>2665</v>
      </c>
      <c r="C2378" s="1">
        <v>2713.5</v>
      </c>
      <c r="D2378" s="1">
        <v>2655.5</v>
      </c>
      <c r="E2378" s="1">
        <v>2701</v>
      </c>
      <c r="F2378" s="10">
        <f t="shared" si="374"/>
        <v>1.2558575445173359E-2</v>
      </c>
      <c r="G2378" s="1">
        <f t="shared" si="379"/>
        <v>3.7763241791471037E-2</v>
      </c>
      <c r="H2378" s="15">
        <f t="shared" si="375"/>
        <v>9.3808630393987791E-4</v>
      </c>
      <c r="I2378" s="10">
        <f t="shared" si="370"/>
        <v>1.3508442776735352E-2</v>
      </c>
      <c r="J2378" s="15">
        <f t="shared" si="371"/>
        <v>-1.1662347278785679E-2</v>
      </c>
      <c r="K2378" s="1">
        <f t="shared" si="372"/>
        <v>-5.8682375606232732E-4</v>
      </c>
      <c r="L2378" s="15">
        <f t="shared" si="373"/>
        <v>-1.1075523522723351E-2</v>
      </c>
      <c r="M2378" s="19" t="str">
        <f t="shared" si="377"/>
        <v>Venda</v>
      </c>
      <c r="N2378" s="10">
        <f t="shared" si="378"/>
        <v>1.1662347278785679E-2</v>
      </c>
      <c r="O2378" s="5">
        <f t="shared" si="376"/>
        <v>0.85827880484303254</v>
      </c>
      <c r="P2378" s="5"/>
      <c r="Q2378" s="5"/>
      <c r="R2378" s="5"/>
    </row>
    <row r="2379" spans="1:18" x14ac:dyDescent="0.25">
      <c r="A2379" s="3">
        <v>41999</v>
      </c>
      <c r="B2379" s="1">
        <v>2696</v>
      </c>
      <c r="C2379" s="1">
        <v>2699.5</v>
      </c>
      <c r="D2379" s="1">
        <v>2669.5</v>
      </c>
      <c r="E2379" s="1">
        <v>2669.5</v>
      </c>
      <c r="F2379" s="10">
        <f t="shared" si="374"/>
        <v>-1.1662347278785679E-2</v>
      </c>
      <c r="G2379" s="1">
        <f t="shared" si="379"/>
        <v>6.4945482029140824E-3</v>
      </c>
      <c r="H2379" s="15">
        <f t="shared" si="375"/>
        <v>1.2558575445173359E-2</v>
      </c>
      <c r="I2379" s="10">
        <f t="shared" si="370"/>
        <v>-9.829376854599392E-3</v>
      </c>
      <c r="J2379" s="15">
        <f t="shared" si="371"/>
        <v>1.3485671474058769E-2</v>
      </c>
      <c r="K2379" s="1">
        <f t="shared" si="372"/>
        <v>-1.0535370599788719E-3</v>
      </c>
      <c r="L2379" s="15">
        <f t="shared" si="373"/>
        <v>1.4539208534037642E-2</v>
      </c>
      <c r="M2379" s="19" t="str">
        <f t="shared" si="377"/>
        <v>Compra</v>
      </c>
      <c r="N2379" s="10">
        <f t="shared" si="378"/>
        <v>1.3485671474058769E-2</v>
      </c>
      <c r="O2379" s="5">
        <f t="shared" si="376"/>
        <v>0.87176447631709131</v>
      </c>
      <c r="P2379" s="5"/>
      <c r="Q2379" s="5"/>
      <c r="R2379" s="5"/>
    </row>
    <row r="2380" spans="1:18" x14ac:dyDescent="0.25">
      <c r="A2380" s="3">
        <v>42002</v>
      </c>
      <c r="B2380" s="1">
        <v>2673</v>
      </c>
      <c r="C2380" s="1">
        <v>2713</v>
      </c>
      <c r="D2380" s="1">
        <v>2666</v>
      </c>
      <c r="E2380" s="1">
        <v>2705.5</v>
      </c>
      <c r="F2380" s="10">
        <f t="shared" si="374"/>
        <v>1.3485671474058769E-2</v>
      </c>
      <c r="G2380" s="1">
        <f t="shared" si="379"/>
        <v>-0.32137017046839289</v>
      </c>
      <c r="H2380" s="15">
        <f t="shared" si="375"/>
        <v>-1.1662347278785679E-2</v>
      </c>
      <c r="I2380" s="10">
        <f t="shared" si="370"/>
        <v>1.2158623269734381E-2</v>
      </c>
      <c r="J2380" s="15">
        <f t="shared" si="371"/>
        <v>-9.9796710404731481E-3</v>
      </c>
      <c r="K2380" s="1">
        <f t="shared" si="372"/>
        <v>5.812746952007712E-4</v>
      </c>
      <c r="L2380" s="15">
        <f t="shared" si="373"/>
        <v>-1.056094573567392E-2</v>
      </c>
      <c r="M2380" s="19" t="str">
        <f t="shared" si="377"/>
        <v>Compra</v>
      </c>
      <c r="N2380" s="10">
        <f t="shared" si="378"/>
        <v>-9.9796710404731481E-3</v>
      </c>
      <c r="O2380" s="5">
        <f t="shared" si="376"/>
        <v>0.86178480527661816</v>
      </c>
      <c r="P2380" s="5"/>
      <c r="Q2380" s="5"/>
      <c r="R2380" s="5"/>
    </row>
    <row r="2381" spans="1:18" x14ac:dyDescent="0.25">
      <c r="A2381" s="3">
        <v>42003</v>
      </c>
      <c r="B2381" s="1">
        <v>2730</v>
      </c>
      <c r="C2381" s="1">
        <v>2730</v>
      </c>
      <c r="D2381" s="1">
        <v>2661</v>
      </c>
      <c r="E2381" s="1">
        <v>2678.5</v>
      </c>
      <c r="F2381" s="10">
        <f t="shared" si="374"/>
        <v>-9.9796710404731481E-3</v>
      </c>
      <c r="G2381" s="1">
        <f t="shared" si="379"/>
        <v>-1.0121664391167831</v>
      </c>
      <c r="H2381" s="15">
        <f t="shared" si="375"/>
        <v>1.3485671474058769E-2</v>
      </c>
      <c r="I2381" s="10">
        <f t="shared" si="370"/>
        <v>-1.8864468864468908E-2</v>
      </c>
      <c r="J2381" s="15">
        <f t="shared" si="371"/>
        <v>1.2880343475826006E-2</v>
      </c>
      <c r="K2381" s="1">
        <f t="shared" si="372"/>
        <v>-8.3063434199510792E-4</v>
      </c>
      <c r="L2381" s="15">
        <f t="shared" si="373"/>
        <v>1.3710977817821114E-2</v>
      </c>
      <c r="M2381" s="19" t="str">
        <f t="shared" si="377"/>
        <v>Compra</v>
      </c>
      <c r="N2381" s="10">
        <f t="shared" si="378"/>
        <v>1.2880343475826006E-2</v>
      </c>
      <c r="O2381" s="5">
        <f t="shared" si="376"/>
        <v>0.87466514875244417</v>
      </c>
      <c r="P2381" s="5"/>
      <c r="Q2381" s="5"/>
      <c r="R2381" s="5"/>
    </row>
    <row r="2382" spans="1:18" x14ac:dyDescent="0.25">
      <c r="A2382" s="3">
        <v>42006</v>
      </c>
      <c r="B2382" s="1">
        <v>2698</v>
      </c>
      <c r="C2382" s="1">
        <v>2728</v>
      </c>
      <c r="D2382" s="1">
        <v>2693</v>
      </c>
      <c r="E2382" s="1">
        <v>2713</v>
      </c>
      <c r="F2382" s="10">
        <f t="shared" si="374"/>
        <v>1.2880343475826006E-2</v>
      </c>
      <c r="G2382" s="1">
        <f t="shared" si="379"/>
        <v>-1.0055710490827183</v>
      </c>
      <c r="H2382" s="15">
        <f t="shared" si="375"/>
        <v>-9.9796710404731481E-3</v>
      </c>
      <c r="I2382" s="10">
        <f t="shared" si="370"/>
        <v>5.5596738324685813E-3</v>
      </c>
      <c r="J2382" s="15">
        <f t="shared" si="371"/>
        <v>3.8702543309989679E-3</v>
      </c>
      <c r="K2382" s="1">
        <f t="shared" si="372"/>
        <v>6.5058631369079771E-4</v>
      </c>
      <c r="L2382" s="15">
        <f t="shared" si="373"/>
        <v>3.2196680173081703E-3</v>
      </c>
      <c r="M2382" s="19" t="str">
        <f t="shared" si="377"/>
        <v>Compra</v>
      </c>
      <c r="N2382" s="10">
        <f t="shared" si="378"/>
        <v>3.8702543309989679E-3</v>
      </c>
      <c r="O2382" s="5">
        <f t="shared" si="376"/>
        <v>0.87853540308344313</v>
      </c>
      <c r="P2382" s="5"/>
      <c r="Q2382" s="5"/>
      <c r="R2382" s="5"/>
    </row>
    <row r="2383" spans="1:18" x14ac:dyDescent="0.25">
      <c r="A2383" s="3">
        <v>42009</v>
      </c>
      <c r="B2383" s="1">
        <v>2725</v>
      </c>
      <c r="C2383" s="1">
        <v>2749</v>
      </c>
      <c r="D2383" s="1">
        <v>2721.5</v>
      </c>
      <c r="E2383" s="1">
        <v>2723.5</v>
      </c>
      <c r="F2383" s="10">
        <f t="shared" si="374"/>
        <v>3.8702543309989679E-3</v>
      </c>
      <c r="G2383" s="1">
        <f t="shared" si="379"/>
        <v>-0.80240149316785503</v>
      </c>
      <c r="H2383" s="15">
        <f t="shared" si="375"/>
        <v>1.2880343475826006E-2</v>
      </c>
      <c r="I2383" s="10">
        <f t="shared" si="370"/>
        <v>-5.5045871559633586E-4</v>
      </c>
      <c r="J2383" s="15">
        <f t="shared" si="371"/>
        <v>-2.2030475491096047E-3</v>
      </c>
      <c r="K2383" s="1">
        <f t="shared" si="372"/>
        <v>-1.2270202014686021E-3</v>
      </c>
      <c r="L2383" s="15">
        <f t="shared" si="373"/>
        <v>-9.7602734764100254E-4</v>
      </c>
      <c r="M2383" s="19" t="str">
        <f t="shared" si="377"/>
        <v>Compra</v>
      </c>
      <c r="N2383" s="10">
        <f t="shared" si="378"/>
        <v>-2.2030475491096047E-3</v>
      </c>
      <c r="O2383" s="5">
        <f t="shared" si="376"/>
        <v>0.87633235553433353</v>
      </c>
      <c r="P2383" s="5"/>
      <c r="Q2383" s="5"/>
      <c r="R2383" s="5"/>
    </row>
    <row r="2384" spans="1:18" x14ac:dyDescent="0.25">
      <c r="A2384" s="3">
        <v>42010</v>
      </c>
      <c r="B2384" s="1">
        <v>2729.5</v>
      </c>
      <c r="C2384" s="1">
        <v>2741</v>
      </c>
      <c r="D2384" s="1">
        <v>2709</v>
      </c>
      <c r="E2384" s="1">
        <v>2717.5</v>
      </c>
      <c r="F2384" s="10">
        <f t="shared" si="374"/>
        <v>-2.2030475491096047E-3</v>
      </c>
      <c r="G2384" s="1">
        <f t="shared" si="379"/>
        <v>-0.70274523682820411</v>
      </c>
      <c r="H2384" s="15">
        <f t="shared" si="375"/>
        <v>3.8702543309989679E-3</v>
      </c>
      <c r="I2384" s="10">
        <f t="shared" si="370"/>
        <v>-4.3964095988275886E-3</v>
      </c>
      <c r="J2384" s="15">
        <f t="shared" si="371"/>
        <v>-6.0717571297148609E-3</v>
      </c>
      <c r="K2384" s="1">
        <f t="shared" si="372"/>
        <v>-3.5613544454049512E-4</v>
      </c>
      <c r="L2384" s="15">
        <f t="shared" si="373"/>
        <v>-5.7156216851743658E-3</v>
      </c>
      <c r="M2384" s="19" t="str">
        <f t="shared" si="377"/>
        <v>Compra</v>
      </c>
      <c r="N2384" s="10">
        <f t="shared" si="378"/>
        <v>-6.0717571297148609E-3</v>
      </c>
      <c r="O2384" s="5">
        <f t="shared" si="376"/>
        <v>0.87026059840461867</v>
      </c>
      <c r="P2384" s="5"/>
      <c r="Q2384" s="5"/>
      <c r="R2384" s="5"/>
    </row>
    <row r="2385" spans="1:18" x14ac:dyDescent="0.25">
      <c r="A2385" s="3">
        <v>42011</v>
      </c>
      <c r="B2385" s="1">
        <v>2710</v>
      </c>
      <c r="C2385" s="1">
        <v>2727.5</v>
      </c>
      <c r="D2385" s="1">
        <v>2691</v>
      </c>
      <c r="E2385" s="1">
        <v>2701</v>
      </c>
      <c r="F2385" s="10">
        <f t="shared" si="374"/>
        <v>-6.0717571297148609E-3</v>
      </c>
      <c r="G2385" s="1">
        <f t="shared" si="379"/>
        <v>-0.50495162372294766</v>
      </c>
      <c r="H2385" s="15">
        <f t="shared" si="375"/>
        <v>-2.2030475491096047E-3</v>
      </c>
      <c r="I2385" s="10">
        <f t="shared" si="370"/>
        <v>-3.3210332103320583E-3</v>
      </c>
      <c r="J2385" s="15">
        <f t="shared" si="371"/>
        <v>-7.9600148093298406E-3</v>
      </c>
      <c r="K2385" s="1">
        <f t="shared" si="372"/>
        <v>1.3290349617863374E-4</v>
      </c>
      <c r="L2385" s="15">
        <f t="shared" si="373"/>
        <v>-8.0929183055084737E-3</v>
      </c>
      <c r="M2385" s="19" t="str">
        <f t="shared" si="377"/>
        <v>Compra</v>
      </c>
      <c r="N2385" s="10">
        <f t="shared" si="378"/>
        <v>-7.9600148093298406E-3</v>
      </c>
      <c r="O2385" s="5">
        <f t="shared" si="376"/>
        <v>0.86230058359528883</v>
      </c>
      <c r="P2385" s="5"/>
      <c r="Q2385" s="5"/>
      <c r="R2385" s="5"/>
    </row>
    <row r="2386" spans="1:18" x14ac:dyDescent="0.25">
      <c r="A2386" s="3">
        <v>42012</v>
      </c>
      <c r="B2386" s="1">
        <v>2688.5</v>
      </c>
      <c r="C2386" s="1">
        <v>2720</v>
      </c>
      <c r="D2386" s="1">
        <v>2679</v>
      </c>
      <c r="E2386" s="1">
        <v>2679.5</v>
      </c>
      <c r="F2386" s="10">
        <f t="shared" si="374"/>
        <v>-7.9600148093298406E-3</v>
      </c>
      <c r="G2386" s="1">
        <f t="shared" si="379"/>
        <v>-7.8804942184816956E-2</v>
      </c>
      <c r="H2386" s="15">
        <f t="shared" si="375"/>
        <v>-6.0717571297148609E-3</v>
      </c>
      <c r="I2386" s="10">
        <f t="shared" si="370"/>
        <v>-3.3475915938255829E-3</v>
      </c>
      <c r="J2386" s="15">
        <f t="shared" si="371"/>
        <v>-1.2129128568762804E-2</v>
      </c>
      <c r="K2386" s="1">
        <f t="shared" si="372"/>
        <v>4.3412149337324551E-4</v>
      </c>
      <c r="L2386" s="15">
        <f t="shared" si="373"/>
        <v>-1.256325006213605E-2</v>
      </c>
      <c r="M2386" s="19" t="str">
        <f t="shared" si="377"/>
        <v>Compra</v>
      </c>
      <c r="N2386" s="10">
        <f t="shared" si="378"/>
        <v>-1.2129128568762804E-2</v>
      </c>
      <c r="O2386" s="5">
        <f t="shared" si="376"/>
        <v>0.85017145502652602</v>
      </c>
      <c r="P2386" s="5"/>
      <c r="Q2386" s="5"/>
      <c r="R2386" s="5"/>
    </row>
    <row r="2387" spans="1:18" x14ac:dyDescent="0.25">
      <c r="A2387" s="3">
        <v>42013</v>
      </c>
      <c r="B2387" s="1">
        <v>2683</v>
      </c>
      <c r="C2387" s="1">
        <v>2691</v>
      </c>
      <c r="D2387" s="1">
        <v>2643</v>
      </c>
      <c r="E2387" s="1">
        <v>2647</v>
      </c>
      <c r="F2387" s="10">
        <f t="shared" si="374"/>
        <v>-1.2129128568762804E-2</v>
      </c>
      <c r="G2387" s="1">
        <f t="shared" si="379"/>
        <v>0.70688650477379011</v>
      </c>
      <c r="H2387" s="15">
        <f t="shared" si="375"/>
        <v>-7.9600148093298406E-3</v>
      </c>
      <c r="I2387" s="10">
        <f t="shared" si="370"/>
        <v>-1.3417815877748818E-2</v>
      </c>
      <c r="J2387" s="15">
        <f t="shared" si="371"/>
        <v>1.5300340007555757E-2</v>
      </c>
      <c r="K2387" s="1">
        <f t="shared" si="372"/>
        <v>7.6554942878191235E-4</v>
      </c>
      <c r="L2387" s="15">
        <f t="shared" si="373"/>
        <v>1.4534790578773845E-2</v>
      </c>
      <c r="M2387" s="19" t="str">
        <f t="shared" si="377"/>
        <v>Compra</v>
      </c>
      <c r="N2387" s="10">
        <f t="shared" si="378"/>
        <v>1.5300340007555757E-2</v>
      </c>
      <c r="O2387" s="5">
        <f t="shared" si="376"/>
        <v>0.86547179503408178</v>
      </c>
      <c r="P2387" s="5"/>
      <c r="Q2387" s="5"/>
      <c r="R2387" s="5"/>
    </row>
    <row r="2388" spans="1:18" x14ac:dyDescent="0.25">
      <c r="A2388" s="3">
        <v>42016</v>
      </c>
      <c r="B2388" s="1">
        <v>2656</v>
      </c>
      <c r="C2388" s="1">
        <v>2690.5</v>
      </c>
      <c r="D2388" s="1">
        <v>2648</v>
      </c>
      <c r="E2388" s="1">
        <v>2687.5</v>
      </c>
      <c r="F2388" s="10">
        <f t="shared" si="374"/>
        <v>1.5300340007555757E-2</v>
      </c>
      <c r="G2388" s="1">
        <f t="shared" si="379"/>
        <v>-0.67835502497941003</v>
      </c>
      <c r="H2388" s="15">
        <f t="shared" si="375"/>
        <v>-1.2129128568762804E-2</v>
      </c>
      <c r="I2388" s="10">
        <f t="shared" si="370"/>
        <v>1.1859939759036209E-2</v>
      </c>
      <c r="J2388" s="15">
        <f t="shared" si="371"/>
        <v>-1.0232558139534831E-2</v>
      </c>
      <c r="K2388" s="1">
        <f t="shared" si="372"/>
        <v>6.6134184897868962E-4</v>
      </c>
      <c r="L2388" s="15">
        <f t="shared" si="373"/>
        <v>-1.089389998851352E-2</v>
      </c>
      <c r="M2388" s="19" t="str">
        <f t="shared" si="377"/>
        <v>Compra</v>
      </c>
      <c r="N2388" s="10">
        <f t="shared" si="378"/>
        <v>-1.0232558139534831E-2</v>
      </c>
      <c r="O2388" s="5">
        <f t="shared" si="376"/>
        <v>0.85523923689454695</v>
      </c>
      <c r="P2388" s="5"/>
      <c r="Q2388" s="5"/>
      <c r="R2388" s="5"/>
    </row>
    <row r="2389" spans="1:18" x14ac:dyDescent="0.25">
      <c r="A2389" s="3">
        <v>42017</v>
      </c>
      <c r="B2389" s="1">
        <v>2688</v>
      </c>
      <c r="C2389" s="1">
        <v>2697.5</v>
      </c>
      <c r="D2389" s="1">
        <v>2641.5</v>
      </c>
      <c r="E2389" s="1">
        <v>2660</v>
      </c>
      <c r="F2389" s="10">
        <f t="shared" si="374"/>
        <v>-1.0232558139534831E-2</v>
      </c>
      <c r="G2389" s="1">
        <f t="shared" si="379"/>
        <v>-0.52855837002164163</v>
      </c>
      <c r="H2389" s="15">
        <f t="shared" si="375"/>
        <v>1.5300340007555757E-2</v>
      </c>
      <c r="I2389" s="10">
        <f t="shared" si="370"/>
        <v>-1.041666666666663E-2</v>
      </c>
      <c r="J2389" s="15">
        <f t="shared" si="371"/>
        <v>-1.1466165413533846E-2</v>
      </c>
      <c r="K2389" s="1">
        <f t="shared" si="372"/>
        <v>-1.2317764988450104E-3</v>
      </c>
      <c r="L2389" s="15">
        <f t="shared" si="373"/>
        <v>-1.0234388914688836E-2</v>
      </c>
      <c r="M2389" s="19" t="str">
        <f t="shared" si="377"/>
        <v>Compra</v>
      </c>
      <c r="N2389" s="10">
        <f t="shared" si="378"/>
        <v>-1.1466165413533846E-2</v>
      </c>
      <c r="O2389" s="5">
        <f t="shared" si="376"/>
        <v>0.8437730714810131</v>
      </c>
      <c r="P2389" s="5"/>
      <c r="Q2389" s="5"/>
      <c r="R2389" s="5"/>
    </row>
    <row r="2390" spans="1:18" x14ac:dyDescent="0.25">
      <c r="A2390" s="3">
        <v>42018</v>
      </c>
      <c r="B2390" s="1">
        <v>2665</v>
      </c>
      <c r="C2390" s="1">
        <v>2667</v>
      </c>
      <c r="D2390" s="1">
        <v>2617</v>
      </c>
      <c r="E2390" s="1">
        <v>2629.5</v>
      </c>
      <c r="F2390" s="10">
        <f t="shared" si="374"/>
        <v>-1.1466165413533846E-2</v>
      </c>
      <c r="G2390" s="1">
        <f t="shared" si="379"/>
        <v>-0.38553515115077658</v>
      </c>
      <c r="H2390" s="15">
        <f t="shared" si="375"/>
        <v>-1.0232558139534831E-2</v>
      </c>
      <c r="I2390" s="10">
        <f t="shared" si="370"/>
        <v>-1.3320825515947488E-2</v>
      </c>
      <c r="J2390" s="15">
        <f t="shared" si="371"/>
        <v>8.7469100589465665E-3</v>
      </c>
      <c r="K2390" s="1">
        <f t="shared" si="372"/>
        <v>1.0607596310852401E-3</v>
      </c>
      <c r="L2390" s="15">
        <f t="shared" si="373"/>
        <v>7.6861504278613263E-3</v>
      </c>
      <c r="M2390" s="19" t="str">
        <f t="shared" si="377"/>
        <v>Compra</v>
      </c>
      <c r="N2390" s="10">
        <f t="shared" si="378"/>
        <v>8.7469100589465665E-3</v>
      </c>
      <c r="O2390" s="5">
        <f t="shared" si="376"/>
        <v>0.85251998153995967</v>
      </c>
      <c r="P2390" s="5"/>
      <c r="Q2390" s="5"/>
      <c r="R2390" s="5"/>
    </row>
    <row r="2391" spans="1:18" x14ac:dyDescent="0.25">
      <c r="A2391" s="3">
        <v>42019</v>
      </c>
      <c r="B2391" s="1">
        <v>2634.5</v>
      </c>
      <c r="C2391" s="1">
        <v>2655</v>
      </c>
      <c r="D2391" s="1">
        <v>2607.5</v>
      </c>
      <c r="E2391" s="1">
        <v>2652.5</v>
      </c>
      <c r="F2391" s="10">
        <f t="shared" si="374"/>
        <v>8.7469100589465665E-3</v>
      </c>
      <c r="G2391" s="1">
        <f t="shared" si="379"/>
        <v>-0.51878527350192361</v>
      </c>
      <c r="H2391" s="15">
        <f t="shared" si="375"/>
        <v>-1.1466165413533846E-2</v>
      </c>
      <c r="I2391" s="10">
        <f t="shared" si="370"/>
        <v>6.8324160182198224E-3</v>
      </c>
      <c r="J2391" s="15">
        <f t="shared" si="371"/>
        <v>-7.7285579641847013E-3</v>
      </c>
      <c r="K2391" s="1">
        <f t="shared" si="372"/>
        <v>7.0707401681580962E-4</v>
      </c>
      <c r="L2391" s="15">
        <f t="shared" si="373"/>
        <v>-8.4356319810005107E-3</v>
      </c>
      <c r="M2391" s="19" t="str">
        <f t="shared" si="377"/>
        <v>Compra</v>
      </c>
      <c r="N2391" s="10">
        <f t="shared" si="378"/>
        <v>-7.7285579641847013E-3</v>
      </c>
      <c r="O2391" s="5">
        <f t="shared" si="376"/>
        <v>0.84479142357577497</v>
      </c>
      <c r="P2391" s="5"/>
      <c r="Q2391" s="5"/>
      <c r="R2391" s="5"/>
    </row>
    <row r="2392" spans="1:18" x14ac:dyDescent="0.25">
      <c r="A2392" s="3">
        <v>42020</v>
      </c>
      <c r="B2392" s="1">
        <v>2650</v>
      </c>
      <c r="C2392" s="1">
        <v>2651</v>
      </c>
      <c r="D2392" s="1">
        <v>2623.5</v>
      </c>
      <c r="E2392" s="1">
        <v>2632</v>
      </c>
      <c r="F2392" s="10">
        <f t="shared" si="374"/>
        <v>-7.7285579641847013E-3</v>
      </c>
      <c r="G2392" s="1">
        <f t="shared" si="379"/>
        <v>-0.59758326513669235</v>
      </c>
      <c r="H2392" s="15">
        <f t="shared" si="375"/>
        <v>8.7469100589465665E-3</v>
      </c>
      <c r="I2392" s="10">
        <f t="shared" si="370"/>
        <v>-6.7924528301886999E-3</v>
      </c>
      <c r="J2392" s="15">
        <f t="shared" si="371"/>
        <v>1.0638297872340496E-2</v>
      </c>
      <c r="K2392" s="1">
        <f t="shared" si="372"/>
        <v>-7.3656139886279733E-4</v>
      </c>
      <c r="L2392" s="15">
        <f t="shared" si="373"/>
        <v>1.1374859271203294E-2</v>
      </c>
      <c r="M2392" s="19" t="str">
        <f t="shared" si="377"/>
        <v>Compra</v>
      </c>
      <c r="N2392" s="10">
        <f t="shared" si="378"/>
        <v>1.0638297872340496E-2</v>
      </c>
      <c r="O2392" s="5">
        <f t="shared" si="376"/>
        <v>0.85542972144811547</v>
      </c>
      <c r="P2392" s="5"/>
      <c r="Q2392" s="5"/>
      <c r="R2392" s="5"/>
    </row>
    <row r="2393" spans="1:18" x14ac:dyDescent="0.25">
      <c r="A2393" s="3">
        <v>42023</v>
      </c>
      <c r="B2393" s="1">
        <v>2636</v>
      </c>
      <c r="C2393" s="1">
        <v>2673.5</v>
      </c>
      <c r="D2393" s="1">
        <v>2625.5</v>
      </c>
      <c r="E2393" s="1">
        <v>2660</v>
      </c>
      <c r="F2393" s="10">
        <f t="shared" si="374"/>
        <v>1.0638297872340496E-2</v>
      </c>
      <c r="G2393" s="1">
        <f t="shared" si="379"/>
        <v>-0.49964646540438062</v>
      </c>
      <c r="H2393" s="15">
        <f t="shared" si="375"/>
        <v>-7.7285579641847013E-3</v>
      </c>
      <c r="I2393" s="10">
        <f t="shared" si="370"/>
        <v>9.1047040971168336E-3</v>
      </c>
      <c r="J2393" s="15">
        <f t="shared" si="371"/>
        <v>-1.4285714285714235E-2</v>
      </c>
      <c r="K2393" s="1">
        <f t="shared" si="372"/>
        <v>3.244506156136666E-4</v>
      </c>
      <c r="L2393" s="15">
        <f t="shared" si="373"/>
        <v>-1.4610164901327901E-2</v>
      </c>
      <c r="M2393" s="19" t="str">
        <f t="shared" si="377"/>
        <v>Compra</v>
      </c>
      <c r="N2393" s="10">
        <f t="shared" si="378"/>
        <v>-1.4285714285714235E-2</v>
      </c>
      <c r="O2393" s="5">
        <f t="shared" si="376"/>
        <v>0.84114400716240123</v>
      </c>
      <c r="P2393" s="5"/>
      <c r="Q2393" s="5"/>
      <c r="R2393" s="5"/>
    </row>
    <row r="2394" spans="1:18" x14ac:dyDescent="0.25">
      <c r="A2394" s="3">
        <v>42024</v>
      </c>
      <c r="B2394" s="1">
        <v>2652.5</v>
      </c>
      <c r="C2394" s="1">
        <v>2661</v>
      </c>
      <c r="D2394" s="1">
        <v>2616.5</v>
      </c>
      <c r="E2394" s="1">
        <v>2622</v>
      </c>
      <c r="F2394" s="10">
        <f t="shared" si="374"/>
        <v>-1.4285714285714235E-2</v>
      </c>
      <c r="G2394" s="1">
        <f t="shared" si="379"/>
        <v>-0.67265790143705606</v>
      </c>
      <c r="H2394" s="15">
        <f t="shared" si="375"/>
        <v>1.0638297872340496E-2</v>
      </c>
      <c r="I2394" s="10">
        <f t="shared" si="370"/>
        <v>-1.1498586239396813E-2</v>
      </c>
      <c r="J2394" s="15">
        <f t="shared" si="371"/>
        <v>-5.3394355453851849E-3</v>
      </c>
      <c r="K2394" s="1">
        <f t="shared" si="372"/>
        <v>-7.8488669436522856E-4</v>
      </c>
      <c r="L2394" s="15">
        <f t="shared" si="373"/>
        <v>-4.5545488510199562E-3</v>
      </c>
      <c r="M2394" s="19" t="str">
        <f t="shared" si="377"/>
        <v>Compra</v>
      </c>
      <c r="N2394" s="10">
        <f t="shared" si="378"/>
        <v>-5.3394355453851849E-3</v>
      </c>
      <c r="O2394" s="5">
        <f t="shared" si="376"/>
        <v>0.83580457161701605</v>
      </c>
      <c r="P2394" s="5"/>
      <c r="Q2394" s="5"/>
      <c r="R2394" s="5"/>
    </row>
    <row r="2395" spans="1:18" x14ac:dyDescent="0.25">
      <c r="A2395" s="3">
        <v>42025</v>
      </c>
      <c r="B2395" s="1">
        <v>2615</v>
      </c>
      <c r="C2395" s="1">
        <v>2619</v>
      </c>
      <c r="D2395" s="1">
        <v>2593</v>
      </c>
      <c r="E2395" s="1">
        <v>2608</v>
      </c>
      <c r="F2395" s="10">
        <f t="shared" si="374"/>
        <v>-5.3394355453851849E-3</v>
      </c>
      <c r="G2395" s="1">
        <f t="shared" si="379"/>
        <v>-0.63876456362868761</v>
      </c>
      <c r="H2395" s="15">
        <f t="shared" si="375"/>
        <v>-1.4285714285714235E-2</v>
      </c>
      <c r="I2395" s="10">
        <f t="shared" si="370"/>
        <v>-2.6768642447418944E-3</v>
      </c>
      <c r="J2395" s="15">
        <f t="shared" si="371"/>
        <v>-9.9693251533742311E-3</v>
      </c>
      <c r="K2395" s="1">
        <f t="shared" si="372"/>
        <v>1.1884701603428172E-3</v>
      </c>
      <c r="L2395" s="15">
        <f t="shared" si="373"/>
        <v>-1.1157795313717049E-2</v>
      </c>
      <c r="M2395" s="19" t="str">
        <f t="shared" si="377"/>
        <v>Compra</v>
      </c>
      <c r="N2395" s="10">
        <f t="shared" si="378"/>
        <v>-9.9693251533742311E-3</v>
      </c>
      <c r="O2395" s="5">
        <f t="shared" si="376"/>
        <v>0.82583524646364181</v>
      </c>
      <c r="P2395" s="5"/>
      <c r="Q2395" s="5"/>
      <c r="R2395" s="5"/>
    </row>
    <row r="2396" spans="1:18" x14ac:dyDescent="0.25">
      <c r="A2396" s="3">
        <v>42026</v>
      </c>
      <c r="B2396" s="1">
        <v>2594</v>
      </c>
      <c r="C2396" s="1">
        <v>2598</v>
      </c>
      <c r="D2396" s="1">
        <v>2556</v>
      </c>
      <c r="E2396" s="1">
        <v>2582</v>
      </c>
      <c r="F2396" s="10">
        <f t="shared" si="374"/>
        <v>-9.9693251533742311E-3</v>
      </c>
      <c r="G2396" s="1">
        <f t="shared" si="379"/>
        <v>-0.45773000587686902</v>
      </c>
      <c r="H2396" s="15">
        <f t="shared" si="375"/>
        <v>-5.3394355453851849E-3</v>
      </c>
      <c r="I2396" s="10">
        <f t="shared" si="370"/>
        <v>-4.6260601387817513E-3</v>
      </c>
      <c r="J2396" s="15">
        <f t="shared" si="371"/>
        <v>1.1618900077459138E-3</v>
      </c>
      <c r="K2396" s="1">
        <f t="shared" si="372"/>
        <v>4.3413453518368586E-4</v>
      </c>
      <c r="L2396" s="15">
        <f t="shared" si="373"/>
        <v>7.2775547256222792E-4</v>
      </c>
      <c r="M2396" s="19" t="str">
        <f t="shared" si="377"/>
        <v>Compra</v>
      </c>
      <c r="N2396" s="10">
        <f t="shared" si="378"/>
        <v>1.1618900077459138E-3</v>
      </c>
      <c r="O2396" s="5">
        <f t="shared" si="376"/>
        <v>0.82699713647138773</v>
      </c>
      <c r="P2396" s="5"/>
      <c r="Q2396" s="5"/>
      <c r="R2396" s="5"/>
    </row>
    <row r="2397" spans="1:18" x14ac:dyDescent="0.25">
      <c r="A2397" s="3">
        <v>42027</v>
      </c>
      <c r="B2397" s="1">
        <v>2590</v>
      </c>
      <c r="C2397" s="1">
        <v>2604</v>
      </c>
      <c r="D2397" s="1">
        <v>2576</v>
      </c>
      <c r="E2397" s="1">
        <v>2585</v>
      </c>
      <c r="F2397" s="10">
        <f t="shared" si="374"/>
        <v>1.1618900077459138E-3</v>
      </c>
      <c r="G2397" s="1">
        <f t="shared" si="379"/>
        <v>-0.58277368864532242</v>
      </c>
      <c r="H2397" s="15">
        <f t="shared" si="375"/>
        <v>-9.9693251533742311E-3</v>
      </c>
      <c r="I2397" s="10">
        <f t="shared" si="370"/>
        <v>-1.9305019305019266E-3</v>
      </c>
      <c r="J2397" s="15">
        <f t="shared" si="371"/>
        <v>1.1605415860735935E-3</v>
      </c>
      <c r="K2397" s="1">
        <f t="shared" si="372"/>
        <v>7.8768856870076707E-4</v>
      </c>
      <c r="L2397" s="15">
        <f t="shared" si="373"/>
        <v>3.7285301737282641E-4</v>
      </c>
      <c r="M2397" s="19" t="str">
        <f t="shared" si="377"/>
        <v>Compra</v>
      </c>
      <c r="N2397" s="10">
        <f t="shared" si="378"/>
        <v>1.1605415860735935E-3</v>
      </c>
      <c r="O2397" s="5">
        <f t="shared" si="376"/>
        <v>0.82815767805746132</v>
      </c>
      <c r="P2397" s="5"/>
      <c r="Q2397" s="5"/>
      <c r="R2397" s="5"/>
    </row>
    <row r="2398" spans="1:18" x14ac:dyDescent="0.25">
      <c r="A2398" s="3">
        <v>42030</v>
      </c>
      <c r="B2398" s="1">
        <v>2592.5</v>
      </c>
      <c r="C2398" s="1">
        <v>2613.5</v>
      </c>
      <c r="D2398" s="1">
        <v>2586</v>
      </c>
      <c r="E2398" s="1">
        <v>2588</v>
      </c>
      <c r="F2398" s="10">
        <f t="shared" si="374"/>
        <v>1.1605415860735935E-3</v>
      </c>
      <c r="G2398" s="1">
        <f t="shared" si="379"/>
        <v>-0.33864349566790641</v>
      </c>
      <c r="H2398" s="15">
        <f t="shared" si="375"/>
        <v>1.1618900077459138E-3</v>
      </c>
      <c r="I2398" s="10">
        <f t="shared" si="370"/>
        <v>-1.7357762777242547E-3</v>
      </c>
      <c r="J2398" s="15">
        <f t="shared" si="371"/>
        <v>-4.6367851622874934E-3</v>
      </c>
      <c r="K2398" s="1">
        <f t="shared" si="372"/>
        <v>-2.1416910203419417E-4</v>
      </c>
      <c r="L2398" s="15">
        <f t="shared" si="373"/>
        <v>-4.4226160602532996E-3</v>
      </c>
      <c r="M2398" s="19" t="str">
        <f t="shared" si="377"/>
        <v>Compra</v>
      </c>
      <c r="N2398" s="10">
        <f t="shared" si="378"/>
        <v>-4.6367851622874934E-3</v>
      </c>
      <c r="O2398" s="5">
        <f t="shared" si="376"/>
        <v>0.82352089289517383</v>
      </c>
      <c r="P2398" s="5"/>
      <c r="Q2398" s="5"/>
      <c r="R2398" s="5"/>
    </row>
    <row r="2399" spans="1:18" x14ac:dyDescent="0.25">
      <c r="A2399" s="3">
        <v>42031</v>
      </c>
      <c r="B2399" s="1">
        <v>2595</v>
      </c>
      <c r="C2399" s="1">
        <v>2602</v>
      </c>
      <c r="D2399" s="1">
        <v>2569</v>
      </c>
      <c r="E2399" s="1">
        <v>2576</v>
      </c>
      <c r="F2399" s="10">
        <f t="shared" si="374"/>
        <v>-4.6367851622874934E-3</v>
      </c>
      <c r="G2399" s="1">
        <f t="shared" si="379"/>
        <v>9.5569502946851556E-2</v>
      </c>
      <c r="H2399" s="15">
        <f t="shared" si="375"/>
        <v>1.1605415860735935E-3</v>
      </c>
      <c r="I2399" s="10">
        <f t="shared" si="370"/>
        <v>-7.3217726396916927E-3</v>
      </c>
      <c r="J2399" s="15">
        <f t="shared" si="371"/>
        <v>1.7468944099379158E-3</v>
      </c>
      <c r="K2399" s="1">
        <f t="shared" si="372"/>
        <v>-1.2183450261506402E-4</v>
      </c>
      <c r="L2399" s="15">
        <f t="shared" si="373"/>
        <v>1.8687289125529799E-3</v>
      </c>
      <c r="M2399" s="19" t="str">
        <f t="shared" si="377"/>
        <v>Compra</v>
      </c>
      <c r="N2399" s="10">
        <f t="shared" si="378"/>
        <v>1.7468944099379158E-3</v>
      </c>
      <c r="O2399" s="5">
        <f t="shared" si="376"/>
        <v>0.82526778730511174</v>
      </c>
      <c r="P2399" s="5"/>
      <c r="Q2399" s="5"/>
      <c r="R2399" s="5"/>
    </row>
    <row r="2400" spans="1:18" x14ac:dyDescent="0.25">
      <c r="A2400" s="3">
        <v>42032</v>
      </c>
      <c r="B2400" s="1">
        <v>2575.5</v>
      </c>
      <c r="C2400" s="1">
        <v>2593</v>
      </c>
      <c r="D2400" s="1">
        <v>2568.5</v>
      </c>
      <c r="E2400" s="1">
        <v>2580.5</v>
      </c>
      <c r="F2400" s="10">
        <f t="shared" si="374"/>
        <v>1.7468944099379158E-3</v>
      </c>
      <c r="G2400" s="1">
        <f t="shared" si="379"/>
        <v>-8.4726789489581539E-2</v>
      </c>
      <c r="H2400" s="15">
        <f t="shared" si="375"/>
        <v>-4.6367851622874934E-3</v>
      </c>
      <c r="I2400" s="10">
        <f t="shared" si="370"/>
        <v>1.9413706076489845E-3</v>
      </c>
      <c r="J2400" s="15">
        <f t="shared" si="371"/>
        <v>1.0656849447781447E-2</v>
      </c>
      <c r="K2400" s="1">
        <f t="shared" si="372"/>
        <v>1.845900248755025E-4</v>
      </c>
      <c r="L2400" s="15">
        <f t="shared" si="373"/>
        <v>1.0472259422905944E-2</v>
      </c>
      <c r="M2400" s="19" t="str">
        <f t="shared" si="377"/>
        <v>Compra</v>
      </c>
      <c r="N2400" s="10">
        <f t="shared" si="378"/>
        <v>1.0656849447781447E-2</v>
      </c>
      <c r="O2400" s="5">
        <f t="shared" si="376"/>
        <v>0.83592463675289319</v>
      </c>
      <c r="P2400" s="5"/>
      <c r="Q2400" s="5"/>
      <c r="R2400" s="5"/>
    </row>
    <row r="2401" spans="1:18" x14ac:dyDescent="0.25">
      <c r="A2401" s="3">
        <v>42033</v>
      </c>
      <c r="B2401" s="1">
        <v>2589.5</v>
      </c>
      <c r="C2401" s="1">
        <v>2618.5</v>
      </c>
      <c r="D2401" s="1">
        <v>2587.5</v>
      </c>
      <c r="E2401" s="1">
        <v>2608</v>
      </c>
      <c r="F2401" s="10">
        <f t="shared" si="374"/>
        <v>1.0656849447781447E-2</v>
      </c>
      <c r="G2401" s="1">
        <f t="shared" si="379"/>
        <v>0.15476584541122695</v>
      </c>
      <c r="H2401" s="15">
        <f t="shared" si="375"/>
        <v>1.7468944099379158E-3</v>
      </c>
      <c r="I2401" s="10">
        <f t="shared" si="370"/>
        <v>7.1442363390616936E-3</v>
      </c>
      <c r="J2401" s="15">
        <f t="shared" si="371"/>
        <v>3.5659509202454087E-2</v>
      </c>
      <c r="K2401" s="1">
        <f t="shared" si="372"/>
        <v>-5.1861367050639413E-4</v>
      </c>
      <c r="L2401" s="15">
        <f t="shared" si="373"/>
        <v>3.6178122872960482E-2</v>
      </c>
      <c r="M2401" s="19" t="str">
        <f t="shared" si="377"/>
        <v>Venda</v>
      </c>
      <c r="N2401" s="10">
        <f t="shared" si="378"/>
        <v>-3.5659509202454087E-2</v>
      </c>
      <c r="O2401" s="5">
        <f t="shared" si="376"/>
        <v>0.8002651275504391</v>
      </c>
      <c r="P2401" s="5"/>
      <c r="Q2401" s="5"/>
      <c r="R2401" s="5"/>
    </row>
    <row r="2402" spans="1:18" x14ac:dyDescent="0.25">
      <c r="A2402" s="3">
        <v>42034</v>
      </c>
      <c r="B2402" s="1">
        <v>2632</v>
      </c>
      <c r="C2402" s="1">
        <v>2713.5</v>
      </c>
      <c r="D2402" s="1">
        <v>2632</v>
      </c>
      <c r="E2402" s="1">
        <v>2701</v>
      </c>
      <c r="F2402" s="10">
        <f t="shared" si="374"/>
        <v>3.5659509202454087E-2</v>
      </c>
      <c r="G2402" s="1">
        <f t="shared" si="379"/>
        <v>2.4617016284903626</v>
      </c>
      <c r="H2402" s="15">
        <f t="shared" si="375"/>
        <v>1.0656849447781447E-2</v>
      </c>
      <c r="I2402" s="10">
        <f t="shared" si="370"/>
        <v>2.6215805471124565E-2</v>
      </c>
      <c r="J2402" s="15">
        <f t="shared" si="371"/>
        <v>1.6660496112550938E-2</v>
      </c>
      <c r="K2402" s="1">
        <f t="shared" si="372"/>
        <v>-1.955373130079944E-3</v>
      </c>
      <c r="L2402" s="15">
        <f t="shared" si="373"/>
        <v>1.8615869242630881E-2</v>
      </c>
      <c r="M2402" s="19" t="str">
        <f t="shared" si="377"/>
        <v>Venda</v>
      </c>
      <c r="N2402" s="10">
        <f t="shared" si="378"/>
        <v>-1.6660496112550938E-2</v>
      </c>
      <c r="O2402" s="5">
        <f t="shared" si="376"/>
        <v>0.78360463143788817</v>
      </c>
      <c r="P2402" s="5"/>
      <c r="Q2402" s="5"/>
      <c r="R2402" s="5"/>
    </row>
    <row r="2403" spans="1:18" x14ac:dyDescent="0.25">
      <c r="A2403" s="3">
        <v>42037</v>
      </c>
      <c r="B2403" s="1">
        <v>2695.5</v>
      </c>
      <c r="C2403" s="1">
        <v>2749.5</v>
      </c>
      <c r="D2403" s="1">
        <v>2686.5</v>
      </c>
      <c r="E2403" s="1">
        <v>2746</v>
      </c>
      <c r="F2403" s="10">
        <f t="shared" si="374"/>
        <v>1.6660496112550938E-2</v>
      </c>
      <c r="G2403" s="1">
        <f t="shared" si="379"/>
        <v>0.43754631504445085</v>
      </c>
      <c r="H2403" s="15">
        <f t="shared" si="375"/>
        <v>3.5659509202454087E-2</v>
      </c>
      <c r="I2403" s="10">
        <f t="shared" si="370"/>
        <v>1.8734928584678068E-2</v>
      </c>
      <c r="J2403" s="15">
        <f t="shared" si="371"/>
        <v>-1.1653313911143437E-2</v>
      </c>
      <c r="K2403" s="1">
        <f t="shared" si="372"/>
        <v>-3.7879156456990777E-3</v>
      </c>
      <c r="L2403" s="15">
        <f t="shared" si="373"/>
        <v>-7.8653982654443601E-3</v>
      </c>
      <c r="M2403" s="19" t="str">
        <f t="shared" si="377"/>
        <v>Compra</v>
      </c>
      <c r="N2403" s="10">
        <f t="shared" si="378"/>
        <v>-1.1653313911143437E-2</v>
      </c>
      <c r="O2403" s="5">
        <f t="shared" si="376"/>
        <v>0.77195131752674473</v>
      </c>
      <c r="P2403" s="5"/>
      <c r="Q2403" s="5"/>
      <c r="R2403" s="5"/>
    </row>
    <row r="2404" spans="1:18" x14ac:dyDescent="0.25">
      <c r="A2404" s="3">
        <v>42038</v>
      </c>
      <c r="B2404" s="1">
        <v>2735.5</v>
      </c>
      <c r="C2404" s="1">
        <v>2739.5</v>
      </c>
      <c r="D2404" s="1">
        <v>2707</v>
      </c>
      <c r="E2404" s="1">
        <v>2714</v>
      </c>
      <c r="F2404" s="10">
        <f t="shared" si="374"/>
        <v>-1.1653313911143437E-2</v>
      </c>
      <c r="G2404" s="1">
        <f t="shared" si="379"/>
        <v>0.1582269700924874</v>
      </c>
      <c r="H2404" s="15">
        <f t="shared" si="375"/>
        <v>1.6660496112550938E-2</v>
      </c>
      <c r="I2404" s="10">
        <f t="shared" si="370"/>
        <v>-7.8596234692012157E-3</v>
      </c>
      <c r="J2404" s="15">
        <f t="shared" si="371"/>
        <v>1.6949152542372836E-2</v>
      </c>
      <c r="K2404" s="1">
        <f t="shared" si="372"/>
        <v>-1.4729090444797329E-3</v>
      </c>
      <c r="L2404" s="15">
        <f t="shared" si="373"/>
        <v>1.842206158685257E-2</v>
      </c>
      <c r="M2404" s="19" t="str">
        <f t="shared" si="377"/>
        <v>Compra</v>
      </c>
      <c r="N2404" s="10">
        <f t="shared" si="378"/>
        <v>1.6949152542372836E-2</v>
      </c>
      <c r="O2404" s="5">
        <f t="shared" si="376"/>
        <v>0.78890047006911757</v>
      </c>
      <c r="P2404" s="5"/>
      <c r="Q2404" s="5"/>
      <c r="R2404" s="5"/>
    </row>
    <row r="2405" spans="1:18" x14ac:dyDescent="0.25">
      <c r="A2405" s="3">
        <v>42039</v>
      </c>
      <c r="B2405" s="1">
        <v>2723</v>
      </c>
      <c r="C2405" s="1">
        <v>2766.5</v>
      </c>
      <c r="D2405" s="1">
        <v>2712</v>
      </c>
      <c r="E2405" s="1">
        <v>2760</v>
      </c>
      <c r="F2405" s="10">
        <f t="shared" si="374"/>
        <v>1.6949152542372836E-2</v>
      </c>
      <c r="G2405" s="1">
        <f t="shared" si="379"/>
        <v>-9.9795477223679305E-2</v>
      </c>
      <c r="H2405" s="15">
        <f t="shared" si="375"/>
        <v>-1.1653313911143437E-2</v>
      </c>
      <c r="I2405" s="10">
        <f t="shared" si="370"/>
        <v>1.3587954461990348E-2</v>
      </c>
      <c r="J2405" s="15">
        <f t="shared" si="371"/>
        <v>1.8115942028984477E-4</v>
      </c>
      <c r="K2405" s="1">
        <f t="shared" si="372"/>
        <v>5.2692868239276715E-4</v>
      </c>
      <c r="L2405" s="15">
        <f t="shared" si="373"/>
        <v>-3.4576926210292238E-4</v>
      </c>
      <c r="M2405" s="19" t="str">
        <f t="shared" si="377"/>
        <v>Compra</v>
      </c>
      <c r="N2405" s="10">
        <f t="shared" si="378"/>
        <v>1.8115942028984477E-4</v>
      </c>
      <c r="O2405" s="5">
        <f t="shared" si="376"/>
        <v>0.78908162948940741</v>
      </c>
      <c r="P2405" s="5"/>
      <c r="Q2405" s="5"/>
      <c r="R2405" s="5"/>
    </row>
    <row r="2406" spans="1:18" x14ac:dyDescent="0.25">
      <c r="A2406" s="3">
        <v>42040</v>
      </c>
      <c r="B2406" s="1">
        <v>2748</v>
      </c>
      <c r="C2406" s="1">
        <v>2779</v>
      </c>
      <c r="D2406" s="1">
        <v>2739</v>
      </c>
      <c r="E2406" s="1">
        <v>2760.5</v>
      </c>
      <c r="F2406" s="10">
        <f t="shared" si="374"/>
        <v>1.8115942028984477E-4</v>
      </c>
      <c r="G2406" s="1">
        <f t="shared" si="379"/>
        <v>-0.17654703027255977</v>
      </c>
      <c r="H2406" s="15">
        <f t="shared" si="375"/>
        <v>1.6949152542372836E-2</v>
      </c>
      <c r="I2406" s="10">
        <f t="shared" si="370"/>
        <v>4.5487627365357053E-3</v>
      </c>
      <c r="J2406" s="15">
        <f t="shared" si="371"/>
        <v>1.2859989132403493E-2</v>
      </c>
      <c r="K2406" s="1">
        <f t="shared" si="372"/>
        <v>-1.7597554240958099E-3</v>
      </c>
      <c r="L2406" s="15">
        <f t="shared" si="373"/>
        <v>1.4619744556499304E-2</v>
      </c>
      <c r="M2406" s="19" t="str">
        <f t="shared" si="377"/>
        <v>Compra</v>
      </c>
      <c r="N2406" s="10">
        <f t="shared" si="378"/>
        <v>1.2859989132403493E-2</v>
      </c>
      <c r="O2406" s="5">
        <f t="shared" si="376"/>
        <v>0.8019416186218109</v>
      </c>
      <c r="P2406" s="5"/>
      <c r="Q2406" s="5"/>
      <c r="R2406" s="5"/>
    </row>
    <row r="2407" spans="1:18" x14ac:dyDescent="0.25">
      <c r="A2407" s="3">
        <v>42041</v>
      </c>
      <c r="B2407" s="1">
        <v>2758.5</v>
      </c>
      <c r="C2407" s="1">
        <v>2800</v>
      </c>
      <c r="D2407" s="1">
        <v>2756.5</v>
      </c>
      <c r="E2407" s="1">
        <v>2796</v>
      </c>
      <c r="F2407" s="10">
        <f t="shared" si="374"/>
        <v>1.2859989132403493E-2</v>
      </c>
      <c r="G2407" s="1">
        <f t="shared" si="379"/>
        <v>-0.15082914026771385</v>
      </c>
      <c r="H2407" s="15">
        <f t="shared" si="375"/>
        <v>1.8115942028984477E-4</v>
      </c>
      <c r="I2407" s="10">
        <f t="shared" si="370"/>
        <v>1.3594344752583032E-2</v>
      </c>
      <c r="J2407" s="15">
        <f t="shared" si="371"/>
        <v>-2.8612303290415086E-3</v>
      </c>
      <c r="K2407" s="1">
        <f t="shared" si="372"/>
        <v>-5.0553963768751049E-4</v>
      </c>
      <c r="L2407" s="15">
        <f t="shared" si="373"/>
        <v>-2.355690691353998E-3</v>
      </c>
      <c r="M2407" s="19" t="str">
        <f t="shared" si="377"/>
        <v>Venda</v>
      </c>
      <c r="N2407" s="10">
        <f t="shared" si="378"/>
        <v>2.8612303290415086E-3</v>
      </c>
      <c r="O2407" s="5">
        <f t="shared" si="376"/>
        <v>0.80480284895085241</v>
      </c>
      <c r="P2407" s="5"/>
      <c r="Q2407" s="5"/>
      <c r="R2407" s="5"/>
    </row>
    <row r="2408" spans="1:18" x14ac:dyDescent="0.25">
      <c r="A2408" s="3">
        <v>42044</v>
      </c>
      <c r="B2408" s="1">
        <v>2801</v>
      </c>
      <c r="C2408" s="1">
        <v>2811.5</v>
      </c>
      <c r="D2408" s="1">
        <v>2784</v>
      </c>
      <c r="E2408" s="1">
        <v>2788</v>
      </c>
      <c r="F2408" s="10">
        <f t="shared" si="374"/>
        <v>-2.8612303290415086E-3</v>
      </c>
      <c r="G2408" s="1">
        <f t="shared" si="379"/>
        <v>-0.85555863475070926</v>
      </c>
      <c r="H2408" s="15">
        <f t="shared" si="375"/>
        <v>1.2859989132403493E-2</v>
      </c>
      <c r="I2408" s="10">
        <f t="shared" si="370"/>
        <v>-4.6411995715816001E-3</v>
      </c>
      <c r="J2408" s="15">
        <f t="shared" si="371"/>
        <v>2.0086083213773254E-2</v>
      </c>
      <c r="K2408" s="1">
        <f t="shared" si="372"/>
        <v>-1.1242829585377892E-3</v>
      </c>
      <c r="L2408" s="15">
        <f t="shared" si="373"/>
        <v>2.1210366172311042E-2</v>
      </c>
      <c r="M2408" s="19" t="str">
        <f t="shared" si="377"/>
        <v>Compra</v>
      </c>
      <c r="N2408" s="10">
        <f t="shared" si="378"/>
        <v>2.0086083213773254E-2</v>
      </c>
      <c r="O2408" s="5">
        <f t="shared" si="376"/>
        <v>0.82488893216462567</v>
      </c>
      <c r="P2408" s="5"/>
      <c r="Q2408" s="5"/>
      <c r="R2408" s="5"/>
    </row>
    <row r="2409" spans="1:18" x14ac:dyDescent="0.25">
      <c r="A2409" s="3">
        <v>42045</v>
      </c>
      <c r="B2409" s="1">
        <v>2792</v>
      </c>
      <c r="C2409" s="1">
        <v>2853</v>
      </c>
      <c r="D2409" s="1">
        <v>2791</v>
      </c>
      <c r="E2409" s="1">
        <v>2844</v>
      </c>
      <c r="F2409" s="10">
        <f t="shared" si="374"/>
        <v>2.0086083213773254E-2</v>
      </c>
      <c r="G2409" s="1">
        <f t="shared" si="379"/>
        <v>-0.78815532066239891</v>
      </c>
      <c r="H2409" s="15">
        <f t="shared" si="375"/>
        <v>-2.8612303290415086E-3</v>
      </c>
      <c r="I2409" s="10">
        <f t="shared" si="370"/>
        <v>1.8624641833810962E-2</v>
      </c>
      <c r="J2409" s="15">
        <f t="shared" si="371"/>
        <v>1.3009845288326272E-2</v>
      </c>
      <c r="K2409" s="1">
        <f t="shared" si="372"/>
        <v>-2.998334491849992E-4</v>
      </c>
      <c r="L2409" s="15">
        <f t="shared" si="373"/>
        <v>1.3309678737511271E-2</v>
      </c>
      <c r="M2409" s="19" t="str">
        <f t="shared" si="377"/>
        <v>Venda</v>
      </c>
      <c r="N2409" s="10">
        <f t="shared" si="378"/>
        <v>-1.3009845288326272E-2</v>
      </c>
      <c r="O2409" s="5">
        <f t="shared" si="376"/>
        <v>0.81187908687629939</v>
      </c>
      <c r="P2409" s="5"/>
      <c r="Q2409" s="5"/>
      <c r="R2409" s="5"/>
    </row>
    <row r="2410" spans="1:18" x14ac:dyDescent="0.25">
      <c r="A2410" s="3">
        <v>42046</v>
      </c>
      <c r="B2410" s="1">
        <v>2860</v>
      </c>
      <c r="C2410" s="1">
        <v>2895</v>
      </c>
      <c r="D2410" s="1">
        <v>2858.5</v>
      </c>
      <c r="E2410" s="1">
        <v>2881</v>
      </c>
      <c r="F2410" s="10">
        <f t="shared" si="374"/>
        <v>1.3009845288326272E-2</v>
      </c>
      <c r="G2410" s="1">
        <f t="shared" si="379"/>
        <v>-0.56444882694944887</v>
      </c>
      <c r="H2410" s="15">
        <f t="shared" si="375"/>
        <v>2.0086083213773254E-2</v>
      </c>
      <c r="I2410" s="10">
        <f t="shared" si="370"/>
        <v>7.3426573426573771E-3</v>
      </c>
      <c r="J2410" s="15">
        <f t="shared" si="371"/>
        <v>-1.8396390142311647E-2</v>
      </c>
      <c r="K2410" s="1">
        <f t="shared" si="372"/>
        <v>-2.0653561421359779E-3</v>
      </c>
      <c r="L2410" s="15">
        <f t="shared" si="373"/>
        <v>-1.633103400017567E-2</v>
      </c>
      <c r="M2410" s="19" t="str">
        <f t="shared" si="377"/>
        <v>Compra</v>
      </c>
      <c r="N2410" s="10">
        <f t="shared" si="378"/>
        <v>-1.8396390142311647E-2</v>
      </c>
      <c r="O2410" s="5">
        <f t="shared" si="376"/>
        <v>0.79348269673398775</v>
      </c>
      <c r="P2410" s="5"/>
      <c r="Q2410" s="5"/>
      <c r="R2410" s="5"/>
    </row>
    <row r="2411" spans="1:18" x14ac:dyDescent="0.25">
      <c r="A2411" s="3">
        <v>42047</v>
      </c>
      <c r="B2411" s="1">
        <v>2871.5</v>
      </c>
      <c r="C2411" s="1">
        <v>2889.5</v>
      </c>
      <c r="D2411" s="1">
        <v>2828</v>
      </c>
      <c r="E2411" s="1">
        <v>2828</v>
      </c>
      <c r="F2411" s="10">
        <f t="shared" si="374"/>
        <v>-1.8396390142311647E-2</v>
      </c>
      <c r="G2411" s="1">
        <f t="shared" si="379"/>
        <v>-0.76321476932918075</v>
      </c>
      <c r="H2411" s="15">
        <f t="shared" si="375"/>
        <v>1.3009845288326272E-2</v>
      </c>
      <c r="I2411" s="10">
        <f t="shared" si="370"/>
        <v>-1.5148876893609664E-2</v>
      </c>
      <c r="J2411" s="15">
        <f t="shared" si="371"/>
        <v>6.5417256011315317E-3</v>
      </c>
      <c r="K2411" s="1">
        <f t="shared" si="372"/>
        <v>-8.9870966636963008E-4</v>
      </c>
      <c r="L2411" s="15">
        <f t="shared" si="373"/>
        <v>7.4404352675011614E-3</v>
      </c>
      <c r="M2411" s="19" t="str">
        <f t="shared" si="377"/>
        <v>Compra</v>
      </c>
      <c r="N2411" s="10">
        <f t="shared" si="378"/>
        <v>6.5417256011315317E-3</v>
      </c>
      <c r="O2411" s="5">
        <f t="shared" si="376"/>
        <v>0.80002442233511928</v>
      </c>
      <c r="P2411" s="5"/>
      <c r="Q2411" s="5"/>
      <c r="R2411" s="5"/>
    </row>
    <row r="2412" spans="1:18" x14ac:dyDescent="0.25">
      <c r="A2412" s="3">
        <v>42048</v>
      </c>
      <c r="B2412" s="1">
        <v>2841</v>
      </c>
      <c r="C2412" s="1">
        <v>2868.5</v>
      </c>
      <c r="D2412" s="1">
        <v>2825</v>
      </c>
      <c r="E2412" s="1">
        <v>2846.5</v>
      </c>
      <c r="F2412" s="10">
        <f t="shared" si="374"/>
        <v>6.5417256011315317E-3</v>
      </c>
      <c r="G2412" s="1">
        <f t="shared" si="379"/>
        <v>-0.29440039678388896</v>
      </c>
      <c r="H2412" s="15">
        <f t="shared" si="375"/>
        <v>-1.8396390142311647E-2</v>
      </c>
      <c r="I2412" s="10">
        <f t="shared" si="370"/>
        <v>1.9359380499823775E-3</v>
      </c>
      <c r="J2412" s="15">
        <f t="shared" si="371"/>
        <v>-7.0261724925346769E-4</v>
      </c>
      <c r="K2412" s="1">
        <f t="shared" si="372"/>
        <v>1.4091892899914214E-3</v>
      </c>
      <c r="L2412" s="15">
        <f t="shared" si="373"/>
        <v>-2.1118065392448891E-3</v>
      </c>
      <c r="M2412" s="19" t="str">
        <f t="shared" si="377"/>
        <v>Compra</v>
      </c>
      <c r="N2412" s="10">
        <f t="shared" si="378"/>
        <v>-7.0261724925346769E-4</v>
      </c>
      <c r="O2412" s="5">
        <f t="shared" si="376"/>
        <v>0.79932180508586581</v>
      </c>
      <c r="P2412" s="5"/>
      <c r="Q2412" s="5"/>
      <c r="R2412" s="5"/>
    </row>
    <row r="2413" spans="1:18" x14ac:dyDescent="0.25">
      <c r="A2413" s="3">
        <v>42053</v>
      </c>
      <c r="B2413" s="1">
        <v>2852</v>
      </c>
      <c r="C2413" s="1">
        <v>2860</v>
      </c>
      <c r="D2413" s="1">
        <v>2836</v>
      </c>
      <c r="E2413" s="1">
        <v>2844.5</v>
      </c>
      <c r="F2413" s="10">
        <f t="shared" si="374"/>
        <v>-7.0261724925346769E-4</v>
      </c>
      <c r="G2413" s="1">
        <f t="shared" si="379"/>
        <v>-0.26374045203964763</v>
      </c>
      <c r="H2413" s="15">
        <f t="shared" si="375"/>
        <v>6.5417256011315317E-3</v>
      </c>
      <c r="I2413" s="10">
        <f t="shared" si="370"/>
        <v>-2.6297335203365746E-3</v>
      </c>
      <c r="J2413" s="15">
        <f t="shared" si="371"/>
        <v>1.107400246088952E-2</v>
      </c>
      <c r="K2413" s="1">
        <f t="shared" si="372"/>
        <v>-6.7126954048795544E-4</v>
      </c>
      <c r="L2413" s="15">
        <f t="shared" si="373"/>
        <v>1.1745272001377476E-2</v>
      </c>
      <c r="M2413" s="19" t="str">
        <f t="shared" si="377"/>
        <v>Compra</v>
      </c>
      <c r="N2413" s="10">
        <f t="shared" si="378"/>
        <v>1.107400246088952E-2</v>
      </c>
      <c r="O2413" s="5">
        <f t="shared" si="376"/>
        <v>0.81039580754675533</v>
      </c>
      <c r="P2413" s="5"/>
      <c r="Q2413" s="5"/>
      <c r="R2413" s="5"/>
    </row>
    <row r="2414" spans="1:18" x14ac:dyDescent="0.25">
      <c r="A2414" s="3">
        <v>42054</v>
      </c>
      <c r="B2414" s="1">
        <v>2851</v>
      </c>
      <c r="C2414" s="1">
        <v>2877</v>
      </c>
      <c r="D2414" s="1">
        <v>2846</v>
      </c>
      <c r="E2414" s="1">
        <v>2876</v>
      </c>
      <c r="F2414" s="10">
        <f t="shared" si="374"/>
        <v>1.107400246088952E-2</v>
      </c>
      <c r="G2414" s="1">
        <f t="shared" si="379"/>
        <v>-0.18169734827503733</v>
      </c>
      <c r="H2414" s="15">
        <f t="shared" si="375"/>
        <v>-7.0261724925346769E-4</v>
      </c>
      <c r="I2414" s="10">
        <f t="shared" si="370"/>
        <v>8.768853034023083E-3</v>
      </c>
      <c r="J2414" s="15">
        <f t="shared" si="371"/>
        <v>0</v>
      </c>
      <c r="K2414" s="1">
        <f t="shared" si="372"/>
        <v>-3.1188530167658213E-4</v>
      </c>
      <c r="L2414" s="15">
        <f t="shared" si="373"/>
        <v>3.1188530167658213E-4</v>
      </c>
      <c r="M2414" s="19" t="str">
        <f t="shared" si="377"/>
        <v>Venda</v>
      </c>
      <c r="N2414" s="10">
        <f t="shared" si="378"/>
        <v>0</v>
      </c>
      <c r="O2414" s="5">
        <f t="shared" si="376"/>
        <v>0.81039580754675533</v>
      </c>
      <c r="P2414" s="5"/>
      <c r="Q2414" s="5"/>
      <c r="R2414" s="5"/>
    </row>
    <row r="2415" spans="1:18" x14ac:dyDescent="0.25">
      <c r="A2415" s="3">
        <v>42055</v>
      </c>
      <c r="B2415" s="1">
        <v>2870</v>
      </c>
      <c r="C2415" s="1">
        <v>2892</v>
      </c>
      <c r="D2415" s="1">
        <v>2861</v>
      </c>
      <c r="E2415" s="1">
        <v>2876</v>
      </c>
      <c r="F2415" s="10">
        <f t="shared" si="374"/>
        <v>0</v>
      </c>
      <c r="G2415" s="1">
        <f t="shared" si="379"/>
        <v>-0.56973358352915027</v>
      </c>
      <c r="H2415" s="15">
        <f t="shared" si="375"/>
        <v>1.107400246088952E-2</v>
      </c>
      <c r="I2415" s="10">
        <f t="shared" si="370"/>
        <v>2.0905923344947119E-3</v>
      </c>
      <c r="J2415" s="15">
        <f t="shared" si="371"/>
        <v>2.7816411682892728E-3</v>
      </c>
      <c r="K2415" s="1">
        <f t="shared" si="372"/>
        <v>-1.1517912157899826E-3</v>
      </c>
      <c r="L2415" s="15">
        <f t="shared" si="373"/>
        <v>3.9334323840792551E-3</v>
      </c>
      <c r="M2415" s="19" t="str">
        <f t="shared" si="377"/>
        <v>Compra</v>
      </c>
      <c r="N2415" s="10">
        <f t="shared" si="378"/>
        <v>2.7816411682892728E-3</v>
      </c>
      <c r="O2415" s="5">
        <f t="shared" si="376"/>
        <v>0.8131774487150446</v>
      </c>
      <c r="P2415" s="5"/>
      <c r="Q2415" s="5"/>
      <c r="R2415" s="5"/>
    </row>
    <row r="2416" spans="1:18" x14ac:dyDescent="0.25">
      <c r="A2416" s="3">
        <v>42058</v>
      </c>
      <c r="B2416" s="1">
        <v>2892</v>
      </c>
      <c r="C2416" s="1">
        <v>2909</v>
      </c>
      <c r="D2416" s="1">
        <v>2867.5</v>
      </c>
      <c r="E2416" s="1">
        <v>2884</v>
      </c>
      <c r="F2416" s="10">
        <f t="shared" si="374"/>
        <v>2.7816411682892728E-3</v>
      </c>
      <c r="G2416" s="1">
        <f t="shared" si="379"/>
        <v>-0.25178912737171888</v>
      </c>
      <c r="H2416" s="15">
        <f t="shared" si="375"/>
        <v>0</v>
      </c>
      <c r="I2416" s="10">
        <f t="shared" si="370"/>
        <v>-2.7662517289073207E-3</v>
      </c>
      <c r="J2416" s="15">
        <f t="shared" si="371"/>
        <v>-1.8723994452149784E-2</v>
      </c>
      <c r="K2416" s="1">
        <f t="shared" si="372"/>
        <v>-9.5963048171070393E-5</v>
      </c>
      <c r="L2416" s="15">
        <f t="shared" si="373"/>
        <v>-1.8628031403978715E-2</v>
      </c>
      <c r="M2416" s="19" t="str">
        <f t="shared" si="377"/>
        <v>Venda</v>
      </c>
      <c r="N2416" s="10">
        <f t="shared" si="378"/>
        <v>1.8723994452149784E-2</v>
      </c>
      <c r="O2416" s="5">
        <f t="shared" si="376"/>
        <v>0.83190144316719439</v>
      </c>
      <c r="P2416" s="5"/>
      <c r="Q2416" s="5"/>
      <c r="R2416" s="5"/>
    </row>
    <row r="2417" spans="1:18" x14ac:dyDescent="0.25">
      <c r="A2417" s="3">
        <v>42059</v>
      </c>
      <c r="B2417" s="1">
        <v>2884</v>
      </c>
      <c r="C2417" s="1">
        <v>2895</v>
      </c>
      <c r="D2417" s="1">
        <v>2829</v>
      </c>
      <c r="E2417" s="1">
        <v>2830</v>
      </c>
      <c r="F2417" s="10">
        <f t="shared" si="374"/>
        <v>-1.8723994452149784E-2</v>
      </c>
      <c r="G2417" s="1">
        <f t="shared" si="379"/>
        <v>-0.44250400567948073</v>
      </c>
      <c r="H2417" s="15">
        <f t="shared" si="375"/>
        <v>2.7816411682892728E-3</v>
      </c>
      <c r="I2417" s="10">
        <f t="shared" si="370"/>
        <v>-1.8723994452149784E-2</v>
      </c>
      <c r="J2417" s="15">
        <f t="shared" si="371"/>
        <v>1.5371024734982308E-2</v>
      </c>
      <c r="K2417" s="1">
        <f t="shared" si="372"/>
        <v>5.2630775723225417E-5</v>
      </c>
      <c r="L2417" s="15">
        <f t="shared" si="373"/>
        <v>1.5318393959259083E-2</v>
      </c>
      <c r="M2417" s="19" t="str">
        <f t="shared" si="377"/>
        <v>Compra</v>
      </c>
      <c r="N2417" s="10">
        <f t="shared" si="378"/>
        <v>1.5371024734982308E-2</v>
      </c>
      <c r="O2417" s="5">
        <f t="shared" si="376"/>
        <v>0.8472724679021767</v>
      </c>
      <c r="P2417" s="5"/>
      <c r="Q2417" s="5"/>
      <c r="R2417" s="5"/>
    </row>
    <row r="2418" spans="1:18" x14ac:dyDescent="0.25">
      <c r="A2418" s="3">
        <v>42060</v>
      </c>
      <c r="B2418" s="1">
        <v>2860</v>
      </c>
      <c r="C2418" s="1">
        <v>2888</v>
      </c>
      <c r="D2418" s="1">
        <v>2842.5</v>
      </c>
      <c r="E2418" s="1">
        <v>2873.5</v>
      </c>
      <c r="F2418" s="10">
        <f t="shared" si="374"/>
        <v>1.5371024734982308E-2</v>
      </c>
      <c r="G2418" s="1">
        <f t="shared" si="379"/>
        <v>-0.70693808986664253</v>
      </c>
      <c r="H2418" s="15">
        <f t="shared" si="375"/>
        <v>-1.8723994452149784E-2</v>
      </c>
      <c r="I2418" s="10">
        <f t="shared" si="370"/>
        <v>4.7202797202796631E-3</v>
      </c>
      <c r="J2418" s="15">
        <f t="shared" si="371"/>
        <v>1.1484252653558347E-2</v>
      </c>
      <c r="K2418" s="1">
        <f t="shared" si="372"/>
        <v>1.409587533880631E-3</v>
      </c>
      <c r="L2418" s="15">
        <f t="shared" si="373"/>
        <v>1.0074665119677716E-2</v>
      </c>
      <c r="M2418" s="19" t="str">
        <f t="shared" si="377"/>
        <v>Compra</v>
      </c>
      <c r="N2418" s="10">
        <f t="shared" si="378"/>
        <v>1.1484252653558347E-2</v>
      </c>
      <c r="O2418" s="5">
        <f t="shared" si="376"/>
        <v>0.85875672055573504</v>
      </c>
      <c r="P2418" s="5"/>
      <c r="Q2418" s="5"/>
      <c r="R2418" s="5"/>
    </row>
    <row r="2419" spans="1:18" x14ac:dyDescent="0.25">
      <c r="A2419" s="3">
        <v>42061</v>
      </c>
      <c r="B2419" s="1">
        <v>2859.5</v>
      </c>
      <c r="C2419" s="1">
        <v>2909.5</v>
      </c>
      <c r="D2419" s="1">
        <v>2843</v>
      </c>
      <c r="E2419" s="1">
        <v>2906.5</v>
      </c>
      <c r="F2419" s="10">
        <f t="shared" si="374"/>
        <v>1.1484252653558347E-2</v>
      </c>
      <c r="G2419" s="1">
        <f t="shared" si="379"/>
        <v>-0.26797715686924478</v>
      </c>
      <c r="H2419" s="15">
        <f t="shared" si="375"/>
        <v>1.5371024734982308E-2</v>
      </c>
      <c r="I2419" s="10">
        <f t="shared" si="370"/>
        <v>1.6436439937052016E-2</v>
      </c>
      <c r="J2419" s="15">
        <f t="shared" si="371"/>
        <v>-1.393428522277651E-2</v>
      </c>
      <c r="K2419" s="1">
        <f t="shared" si="372"/>
        <v>-1.8927102354420924E-3</v>
      </c>
      <c r="L2419" s="15">
        <f t="shared" si="373"/>
        <v>-1.2041574987334418E-2</v>
      </c>
      <c r="M2419" s="19" t="str">
        <f t="shared" si="377"/>
        <v>Compra</v>
      </c>
      <c r="N2419" s="10">
        <f t="shared" si="378"/>
        <v>-1.393428522277651E-2</v>
      </c>
      <c r="O2419" s="5">
        <f t="shared" si="376"/>
        <v>0.84482243533295853</v>
      </c>
      <c r="P2419" s="5"/>
      <c r="Q2419" s="5"/>
      <c r="R2419" s="5"/>
    </row>
    <row r="2420" spans="1:18" x14ac:dyDescent="0.25">
      <c r="A2420" s="3">
        <v>42062</v>
      </c>
      <c r="B2420" s="1">
        <v>2930</v>
      </c>
      <c r="C2420" s="1">
        <v>2947.5</v>
      </c>
      <c r="D2420" s="1">
        <v>2864</v>
      </c>
      <c r="E2420" s="1">
        <v>2866</v>
      </c>
      <c r="F2420" s="10">
        <f t="shared" si="374"/>
        <v>-1.393428522277651E-2</v>
      </c>
      <c r="G2420" s="1">
        <f t="shared" si="379"/>
        <v>-0.45085040840512924</v>
      </c>
      <c r="H2420" s="15">
        <f t="shared" si="375"/>
        <v>1.1484252653558347E-2</v>
      </c>
      <c r="I2420" s="10">
        <f t="shared" si="370"/>
        <v>-2.1843003412969297E-2</v>
      </c>
      <c r="J2420" s="15">
        <f t="shared" si="371"/>
        <v>1.9190509420795587E-2</v>
      </c>
      <c r="K2420" s="1">
        <f t="shared" si="372"/>
        <v>-6.3580063433196982E-4</v>
      </c>
      <c r="L2420" s="15">
        <f t="shared" si="373"/>
        <v>1.9826310055127559E-2</v>
      </c>
      <c r="M2420" s="19" t="str">
        <f t="shared" si="377"/>
        <v>Compra</v>
      </c>
      <c r="N2420" s="10">
        <f t="shared" si="378"/>
        <v>1.9190509420795587E-2</v>
      </c>
      <c r="O2420" s="5">
        <f t="shared" si="376"/>
        <v>0.86401294475375412</v>
      </c>
      <c r="P2420" s="5"/>
      <c r="Q2420" s="5"/>
      <c r="R2420" s="5"/>
    </row>
    <row r="2421" spans="1:18" x14ac:dyDescent="0.25">
      <c r="A2421" s="3">
        <v>42065</v>
      </c>
      <c r="B2421" s="1">
        <v>2889</v>
      </c>
      <c r="C2421" s="1">
        <v>2924</v>
      </c>
      <c r="D2421" s="1">
        <v>2879</v>
      </c>
      <c r="E2421" s="1">
        <v>2921</v>
      </c>
      <c r="F2421" s="10">
        <f t="shared" si="374"/>
        <v>1.9190509420795587E-2</v>
      </c>
      <c r="G2421" s="1">
        <f t="shared" si="379"/>
        <v>-0.634190079795522</v>
      </c>
      <c r="H2421" s="15">
        <f t="shared" si="375"/>
        <v>-1.393428522277651E-2</v>
      </c>
      <c r="I2421" s="10">
        <f t="shared" si="370"/>
        <v>1.1076497057805446E-2</v>
      </c>
      <c r="J2421" s="15">
        <f t="shared" si="371"/>
        <v>1.2324546388223112E-2</v>
      </c>
      <c r="K2421" s="1">
        <f t="shared" si="372"/>
        <v>8.3394658754265679E-4</v>
      </c>
      <c r="L2421" s="15">
        <f t="shared" si="373"/>
        <v>1.1490599800680455E-2</v>
      </c>
      <c r="M2421" s="19" t="str">
        <f t="shared" si="377"/>
        <v>Compra</v>
      </c>
      <c r="N2421" s="10">
        <f t="shared" si="378"/>
        <v>1.2324546388223112E-2</v>
      </c>
      <c r="O2421" s="5">
        <f t="shared" si="376"/>
        <v>0.87633749114197723</v>
      </c>
      <c r="P2421" s="5"/>
      <c r="Q2421" s="5"/>
      <c r="R2421" s="5"/>
    </row>
    <row r="2422" spans="1:18" x14ac:dyDescent="0.25">
      <c r="A2422" s="3">
        <v>42066</v>
      </c>
      <c r="B2422" s="1">
        <v>2924</v>
      </c>
      <c r="C2422" s="1">
        <v>2961</v>
      </c>
      <c r="D2422" s="1">
        <v>2916.5</v>
      </c>
      <c r="E2422" s="1">
        <v>2957</v>
      </c>
      <c r="F2422" s="10">
        <f t="shared" si="374"/>
        <v>1.2324546388223112E-2</v>
      </c>
      <c r="G2422" s="1">
        <f t="shared" si="379"/>
        <v>-0.33820211658171229</v>
      </c>
      <c r="H2422" s="15">
        <f t="shared" si="375"/>
        <v>1.9190509420795587E-2</v>
      </c>
      <c r="I2422" s="10">
        <f t="shared" si="370"/>
        <v>1.1285909712722253E-2</v>
      </c>
      <c r="J2422" s="15">
        <f t="shared" si="371"/>
        <v>1.589448765640844E-2</v>
      </c>
      <c r="K2422" s="1">
        <f t="shared" si="372"/>
        <v>-2.0999613106495265E-3</v>
      </c>
      <c r="L2422" s="15">
        <f t="shared" si="373"/>
        <v>1.7994448967057968E-2</v>
      </c>
      <c r="M2422" s="19" t="str">
        <f t="shared" si="377"/>
        <v>Compra</v>
      </c>
      <c r="N2422" s="10">
        <f t="shared" si="378"/>
        <v>1.589448765640844E-2</v>
      </c>
      <c r="O2422" s="5">
        <f t="shared" si="376"/>
        <v>0.89223197879838567</v>
      </c>
      <c r="P2422" s="5"/>
      <c r="Q2422" s="5"/>
      <c r="R2422" s="5"/>
    </row>
    <row r="2423" spans="1:18" x14ac:dyDescent="0.25">
      <c r="A2423" s="3">
        <v>42067</v>
      </c>
      <c r="B2423" s="1">
        <v>2992.5</v>
      </c>
      <c r="C2423" s="1">
        <v>3024.5</v>
      </c>
      <c r="D2423" s="1">
        <v>2975</v>
      </c>
      <c r="E2423" s="1">
        <v>3004</v>
      </c>
      <c r="F2423" s="10">
        <f t="shared" si="374"/>
        <v>1.589448765640844E-2</v>
      </c>
      <c r="G2423" s="1">
        <f t="shared" si="379"/>
        <v>-0.31714794777088595</v>
      </c>
      <c r="H2423" s="15">
        <f t="shared" si="375"/>
        <v>1.2324546388223112E-2</v>
      </c>
      <c r="I2423" s="10">
        <f t="shared" si="370"/>
        <v>3.8429406850459813E-3</v>
      </c>
      <c r="J2423" s="15">
        <f t="shared" si="371"/>
        <v>7.9893475366179523E-3</v>
      </c>
      <c r="K2423" s="1">
        <f t="shared" si="372"/>
        <v>-1.3253022110297093E-3</v>
      </c>
      <c r="L2423" s="15">
        <f t="shared" si="373"/>
        <v>9.314649747647662E-3</v>
      </c>
      <c r="M2423" s="19" t="str">
        <f t="shared" si="377"/>
        <v>Venda</v>
      </c>
      <c r="N2423" s="10">
        <f t="shared" si="378"/>
        <v>-7.9893475366179523E-3</v>
      </c>
      <c r="O2423" s="5">
        <f t="shared" si="376"/>
        <v>0.88424263126176772</v>
      </c>
      <c r="P2423" s="5"/>
      <c r="Q2423" s="5"/>
      <c r="R2423" s="5"/>
    </row>
    <row r="2424" spans="1:18" x14ac:dyDescent="0.25">
      <c r="A2424" s="3">
        <v>42068</v>
      </c>
      <c r="B2424" s="1">
        <v>3005.5</v>
      </c>
      <c r="C2424" s="1">
        <v>3047</v>
      </c>
      <c r="D2424" s="1">
        <v>3002.5</v>
      </c>
      <c r="E2424" s="1">
        <v>3028</v>
      </c>
      <c r="F2424" s="10">
        <f t="shared" si="374"/>
        <v>7.9893475366179523E-3</v>
      </c>
      <c r="G2424" s="1">
        <f t="shared" si="379"/>
        <v>-0.3468014278013794</v>
      </c>
      <c r="H2424" s="15">
        <f t="shared" si="375"/>
        <v>1.589448765640844E-2</v>
      </c>
      <c r="I2424" s="10">
        <f t="shared" si="370"/>
        <v>7.4862751622026824E-3</v>
      </c>
      <c r="J2424" s="15">
        <f t="shared" si="371"/>
        <v>1.9815059445178251E-2</v>
      </c>
      <c r="K2424" s="1">
        <f t="shared" si="372"/>
        <v>-1.72107236055237E-3</v>
      </c>
      <c r="L2424" s="15">
        <f t="shared" si="373"/>
        <v>2.1536131805730621E-2</v>
      </c>
      <c r="M2424" s="19" t="str">
        <f t="shared" si="377"/>
        <v>Compra</v>
      </c>
      <c r="N2424" s="10">
        <f t="shared" si="378"/>
        <v>1.9815059445178251E-2</v>
      </c>
      <c r="O2424" s="5">
        <f t="shared" si="376"/>
        <v>0.90405769070694597</v>
      </c>
      <c r="P2424" s="5"/>
      <c r="Q2424" s="5"/>
      <c r="R2424" s="5"/>
    </row>
    <row r="2425" spans="1:18" x14ac:dyDescent="0.25">
      <c r="A2425" s="3">
        <v>42069</v>
      </c>
      <c r="B2425" s="1">
        <v>3034</v>
      </c>
      <c r="C2425" s="1">
        <v>3096.5</v>
      </c>
      <c r="D2425" s="1">
        <v>3007</v>
      </c>
      <c r="E2425" s="1">
        <v>3088</v>
      </c>
      <c r="F2425" s="10">
        <f t="shared" si="374"/>
        <v>1.9815059445178251E-2</v>
      </c>
      <c r="G2425" s="1">
        <f t="shared" si="379"/>
        <v>-0.25249325974287362</v>
      </c>
      <c r="H2425" s="15">
        <f t="shared" si="375"/>
        <v>7.9893475366179523E-3</v>
      </c>
      <c r="I2425" s="10">
        <f t="shared" si="370"/>
        <v>1.7798286090969118E-2</v>
      </c>
      <c r="J2425" s="15">
        <f t="shared" si="371"/>
        <v>1.8458549222797993E-2</v>
      </c>
      <c r="K2425" s="1">
        <f t="shared" si="372"/>
        <v>-1.2793511274685311E-3</v>
      </c>
      <c r="L2425" s="15">
        <f t="shared" si="373"/>
        <v>1.9737900350266523E-2</v>
      </c>
      <c r="M2425" s="19" t="str">
        <f t="shared" si="377"/>
        <v>Venda</v>
      </c>
      <c r="N2425" s="10">
        <f t="shared" si="378"/>
        <v>-1.8458549222797993E-2</v>
      </c>
      <c r="O2425" s="5">
        <f t="shared" si="376"/>
        <v>0.88559914148414798</v>
      </c>
      <c r="P2425" s="5"/>
      <c r="Q2425" s="5"/>
      <c r="R2425" s="5"/>
    </row>
    <row r="2426" spans="1:18" x14ac:dyDescent="0.25">
      <c r="A2426" s="3">
        <v>42072</v>
      </c>
      <c r="B2426" s="1">
        <v>3083</v>
      </c>
      <c r="C2426" s="1">
        <v>3155</v>
      </c>
      <c r="D2426" s="1">
        <v>3080</v>
      </c>
      <c r="E2426" s="1">
        <v>3145</v>
      </c>
      <c r="F2426" s="10">
        <f t="shared" si="374"/>
        <v>1.8458549222797993E-2</v>
      </c>
      <c r="G2426" s="1">
        <f t="shared" si="379"/>
        <v>-0.37771613577847463</v>
      </c>
      <c r="H2426" s="15">
        <f t="shared" si="375"/>
        <v>1.9815059445178251E-2</v>
      </c>
      <c r="I2426" s="10">
        <f t="shared" si="370"/>
        <v>2.0110282192669526E-2</v>
      </c>
      <c r="J2426" s="15">
        <f t="shared" si="371"/>
        <v>-7.1542130365659373E-3</v>
      </c>
      <c r="K2426" s="1">
        <f t="shared" si="372"/>
        <v>-2.3585721242300101E-3</v>
      </c>
      <c r="L2426" s="15">
        <f t="shared" si="373"/>
        <v>-4.7956409123359276E-3</v>
      </c>
      <c r="M2426" s="19" t="str">
        <f t="shared" si="377"/>
        <v>Compra</v>
      </c>
      <c r="N2426" s="10">
        <f t="shared" si="378"/>
        <v>-7.1542130365659373E-3</v>
      </c>
      <c r="O2426" s="5">
        <f t="shared" si="376"/>
        <v>0.87844492844758204</v>
      </c>
      <c r="P2426" s="5"/>
      <c r="Q2426" s="5"/>
      <c r="R2426" s="5"/>
    </row>
    <row r="2427" spans="1:18" x14ac:dyDescent="0.25">
      <c r="A2427" s="3">
        <v>42073</v>
      </c>
      <c r="B2427" s="1">
        <v>3188.5</v>
      </c>
      <c r="C2427" s="1">
        <v>3195</v>
      </c>
      <c r="D2427" s="1">
        <v>3110</v>
      </c>
      <c r="E2427" s="1">
        <v>3122.5</v>
      </c>
      <c r="F2427" s="10">
        <f t="shared" si="374"/>
        <v>-7.1542130365659373E-3</v>
      </c>
      <c r="G2427" s="1">
        <f t="shared" si="379"/>
        <v>-1.1329795674438872</v>
      </c>
      <c r="H2427" s="15">
        <f t="shared" si="375"/>
        <v>1.8458549222797993E-2</v>
      </c>
      <c r="I2427" s="10">
        <f t="shared" si="370"/>
        <v>-2.0699388427160126E-2</v>
      </c>
      <c r="J2427" s="15">
        <f t="shared" si="371"/>
        <v>7.6861489191353272E-3</v>
      </c>
      <c r="K2427" s="1">
        <f t="shared" si="372"/>
        <v>-1.2123327862870298E-3</v>
      </c>
      <c r="L2427" s="15">
        <f t="shared" si="373"/>
        <v>8.8984817054223574E-3</v>
      </c>
      <c r="M2427" s="19" t="str">
        <f t="shared" si="377"/>
        <v>Compra</v>
      </c>
      <c r="N2427" s="10">
        <f t="shared" si="378"/>
        <v>7.6861489191353272E-3</v>
      </c>
      <c r="O2427" s="5">
        <f t="shared" si="376"/>
        <v>0.88613107736671737</v>
      </c>
      <c r="P2427" s="5"/>
      <c r="Q2427" s="5"/>
      <c r="R2427" s="5"/>
    </row>
    <row r="2428" spans="1:18" x14ac:dyDescent="0.25">
      <c r="A2428" s="3">
        <v>42074</v>
      </c>
      <c r="B2428" s="1">
        <v>3114.5</v>
      </c>
      <c r="C2428" s="1">
        <v>3160</v>
      </c>
      <c r="D2428" s="1">
        <v>3102.5</v>
      </c>
      <c r="E2428" s="1">
        <v>3146.5</v>
      </c>
      <c r="F2428" s="10">
        <f t="shared" si="374"/>
        <v>7.6861489191353272E-3</v>
      </c>
      <c r="G2428" s="1">
        <f t="shared" si="379"/>
        <v>-0.10236421443620516</v>
      </c>
      <c r="H2428" s="15">
        <f t="shared" si="375"/>
        <v>-7.1542130365659373E-3</v>
      </c>
      <c r="I2428" s="10">
        <f t="shared" si="370"/>
        <v>1.0274522395248065E-2</v>
      </c>
      <c r="J2428" s="15">
        <f t="shared" si="371"/>
        <v>1.1759097409820507E-2</v>
      </c>
      <c r="K2428" s="1">
        <f t="shared" si="372"/>
        <v>2.1085107256361323E-4</v>
      </c>
      <c r="L2428" s="15">
        <f t="shared" si="373"/>
        <v>1.1548246337256894E-2</v>
      </c>
      <c r="M2428" s="19" t="str">
        <f t="shared" si="377"/>
        <v>Compra</v>
      </c>
      <c r="N2428" s="10">
        <f t="shared" si="378"/>
        <v>1.1759097409820507E-2</v>
      </c>
      <c r="O2428" s="5">
        <f t="shared" si="376"/>
        <v>0.89789017477653787</v>
      </c>
      <c r="P2428" s="5"/>
      <c r="Q2428" s="5"/>
      <c r="R2428" s="5"/>
    </row>
    <row r="2429" spans="1:18" x14ac:dyDescent="0.25">
      <c r="A2429" s="3">
        <v>42075</v>
      </c>
      <c r="B2429" s="1">
        <v>3114.5</v>
      </c>
      <c r="C2429" s="1">
        <v>3190</v>
      </c>
      <c r="D2429" s="1">
        <v>3094</v>
      </c>
      <c r="E2429" s="1">
        <v>3183.5</v>
      </c>
      <c r="F2429" s="10">
        <f t="shared" si="374"/>
        <v>1.1759097409820507E-2</v>
      </c>
      <c r="G2429" s="1">
        <f t="shared" si="379"/>
        <v>-9.7614774759768777E-2</v>
      </c>
      <c r="H2429" s="15">
        <f t="shared" si="375"/>
        <v>7.6861489191353272E-3</v>
      </c>
      <c r="I2429" s="10">
        <f t="shared" si="370"/>
        <v>2.215443891475366E-2</v>
      </c>
      <c r="J2429" s="15">
        <f t="shared" si="371"/>
        <v>2.6228993246426802E-2</v>
      </c>
      <c r="K2429" s="1">
        <f t="shared" si="372"/>
        <v>-1.3691388845360796E-3</v>
      </c>
      <c r="L2429" s="15">
        <f t="shared" si="373"/>
        <v>2.759813213096288E-2</v>
      </c>
      <c r="M2429" s="19" t="str">
        <f t="shared" si="377"/>
        <v>Venda</v>
      </c>
      <c r="N2429" s="10">
        <f t="shared" si="378"/>
        <v>-2.6228993246426802E-2</v>
      </c>
      <c r="O2429" s="5">
        <f t="shared" si="376"/>
        <v>0.87166118153011107</v>
      </c>
      <c r="P2429" s="5"/>
      <c r="Q2429" s="5"/>
      <c r="R2429" s="5"/>
    </row>
    <row r="2430" spans="1:18" x14ac:dyDescent="0.25">
      <c r="A2430" s="3">
        <v>42076</v>
      </c>
      <c r="B2430" s="1">
        <v>3222</v>
      </c>
      <c r="C2430" s="1">
        <v>3297</v>
      </c>
      <c r="D2430" s="1">
        <v>3197.5</v>
      </c>
      <c r="E2430" s="1">
        <v>3267</v>
      </c>
      <c r="F2430" s="10">
        <f t="shared" si="374"/>
        <v>2.6228993246426802E-2</v>
      </c>
      <c r="G2430" s="1">
        <f t="shared" si="379"/>
        <v>2.7707106496481517E-3</v>
      </c>
      <c r="H2430" s="15">
        <f t="shared" si="375"/>
        <v>1.1759097409820507E-2</v>
      </c>
      <c r="I2430" s="10">
        <f t="shared" si="370"/>
        <v>1.3966480446927276E-2</v>
      </c>
      <c r="J2430" s="15">
        <f t="shared" si="371"/>
        <v>-2.1426385062748299E-3</v>
      </c>
      <c r="K2430" s="1">
        <f t="shared" si="372"/>
        <v>-1.5425565250190305E-3</v>
      </c>
      <c r="L2430" s="15">
        <f t="shared" si="373"/>
        <v>-6.0008198125579941E-4</v>
      </c>
      <c r="M2430" s="19" t="str">
        <f t="shared" si="377"/>
        <v>Venda</v>
      </c>
      <c r="N2430" s="10">
        <f t="shared" si="378"/>
        <v>2.1426385062748299E-3</v>
      </c>
      <c r="O2430" s="5">
        <f t="shared" si="376"/>
        <v>0.8738038200363859</v>
      </c>
      <c r="P2430" s="5"/>
      <c r="Q2430" s="5"/>
      <c r="R2430" s="5"/>
    </row>
    <row r="2431" spans="1:18" x14ac:dyDescent="0.25">
      <c r="A2431" s="3">
        <v>42079</v>
      </c>
      <c r="B2431" s="1">
        <v>3278</v>
      </c>
      <c r="C2431" s="1">
        <v>3278.5</v>
      </c>
      <c r="D2431" s="1">
        <v>3222</v>
      </c>
      <c r="E2431" s="1">
        <v>3260</v>
      </c>
      <c r="F2431" s="10">
        <f t="shared" si="374"/>
        <v>-2.1426385062748299E-3</v>
      </c>
      <c r="G2431" s="1">
        <f t="shared" si="379"/>
        <v>-0.41245077246629591</v>
      </c>
      <c r="H2431" s="15">
        <f t="shared" si="375"/>
        <v>2.6228993246426802E-2</v>
      </c>
      <c r="I2431" s="10">
        <f t="shared" si="370"/>
        <v>-5.4911531421598658E-3</v>
      </c>
      <c r="J2431" s="15">
        <f t="shared" si="371"/>
        <v>-1.8404907975460016E-3</v>
      </c>
      <c r="K2431" s="1">
        <f t="shared" si="372"/>
        <v>-2.3155708838199997E-3</v>
      </c>
      <c r="L2431" s="15">
        <f t="shared" si="373"/>
        <v>4.7508008627399805E-4</v>
      </c>
      <c r="M2431" s="19" t="str">
        <f t="shared" si="377"/>
        <v>Compra</v>
      </c>
      <c r="N2431" s="10">
        <f t="shared" si="378"/>
        <v>-1.8404907975460016E-3</v>
      </c>
      <c r="O2431" s="5">
        <f t="shared" si="376"/>
        <v>0.8719633292388399</v>
      </c>
      <c r="P2431" s="5"/>
      <c r="Q2431" s="5"/>
      <c r="R2431" s="5"/>
    </row>
    <row r="2432" spans="1:18" x14ac:dyDescent="0.25">
      <c r="A2432" s="3">
        <v>42080</v>
      </c>
      <c r="B2432" s="1">
        <v>3259</v>
      </c>
      <c r="C2432" s="1">
        <v>3299</v>
      </c>
      <c r="D2432" s="1">
        <v>3239</v>
      </c>
      <c r="E2432" s="1">
        <v>3254</v>
      </c>
      <c r="F2432" s="10">
        <f t="shared" si="374"/>
        <v>-1.8404907975460016E-3</v>
      </c>
      <c r="G2432" s="1">
        <f t="shared" si="379"/>
        <v>-1.7378696904512252E-2</v>
      </c>
      <c r="H2432" s="15">
        <f t="shared" si="375"/>
        <v>-2.1426385062748299E-3</v>
      </c>
      <c r="I2432" s="10">
        <f t="shared" si="370"/>
        <v>-1.5342129487573297E-3</v>
      </c>
      <c r="J2432" s="15">
        <f t="shared" si="371"/>
        <v>-8.9121081745543451E-3</v>
      </c>
      <c r="K2432" s="1">
        <f t="shared" si="372"/>
        <v>4.1698442172242031E-5</v>
      </c>
      <c r="L2432" s="15">
        <f t="shared" si="373"/>
        <v>-8.9538066167265864E-3</v>
      </c>
      <c r="M2432" s="19" t="str">
        <f t="shared" si="377"/>
        <v>Compra</v>
      </c>
      <c r="N2432" s="10">
        <f t="shared" si="378"/>
        <v>-8.9121081745543451E-3</v>
      </c>
      <c r="O2432" s="5">
        <f t="shared" si="376"/>
        <v>0.86305122106428556</v>
      </c>
      <c r="P2432" s="5"/>
      <c r="Q2432" s="5"/>
      <c r="R2432" s="5"/>
    </row>
    <row r="2433" spans="1:18" x14ac:dyDescent="0.25">
      <c r="A2433" s="3">
        <v>42081</v>
      </c>
      <c r="B2433" s="1">
        <v>3248</v>
      </c>
      <c r="C2433" s="1">
        <v>3292.5</v>
      </c>
      <c r="D2433" s="1">
        <v>3202.5</v>
      </c>
      <c r="E2433" s="1">
        <v>3225</v>
      </c>
      <c r="F2433" s="10">
        <f t="shared" si="374"/>
        <v>-8.9121081745543451E-3</v>
      </c>
      <c r="G2433" s="1">
        <f t="shared" si="379"/>
        <v>0.2817286364792565</v>
      </c>
      <c r="H2433" s="15">
        <f t="shared" si="375"/>
        <v>-1.8404907975460016E-3</v>
      </c>
      <c r="I2433" s="10">
        <f t="shared" si="370"/>
        <v>-7.0812807881773798E-3</v>
      </c>
      <c r="J2433" s="15">
        <f t="shared" si="371"/>
        <v>2.5116279069767433E-2</v>
      </c>
      <c r="K2433" s="1">
        <f t="shared" si="372"/>
        <v>1.1869264070764817E-4</v>
      </c>
      <c r="L2433" s="15">
        <f t="shared" si="373"/>
        <v>2.4997586429059786E-2</v>
      </c>
      <c r="M2433" s="19" t="str">
        <f t="shared" si="377"/>
        <v>Compra</v>
      </c>
      <c r="N2433" s="10">
        <f t="shared" si="378"/>
        <v>2.5116279069767433E-2</v>
      </c>
      <c r="O2433" s="5">
        <f t="shared" si="376"/>
        <v>0.88816750013405299</v>
      </c>
      <c r="P2433" s="5"/>
      <c r="Q2433" s="5"/>
      <c r="R2433" s="5"/>
    </row>
    <row r="2434" spans="1:18" x14ac:dyDescent="0.25">
      <c r="A2434" s="3">
        <v>42082</v>
      </c>
      <c r="B2434" s="1">
        <v>3251</v>
      </c>
      <c r="C2434" s="1">
        <v>3318</v>
      </c>
      <c r="D2434" s="1">
        <v>3247.5</v>
      </c>
      <c r="E2434" s="1">
        <v>3306</v>
      </c>
      <c r="F2434" s="10">
        <f t="shared" si="374"/>
        <v>2.5116279069767433E-2</v>
      </c>
      <c r="G2434" s="1">
        <f t="shared" si="379"/>
        <v>-0.18309655015147328</v>
      </c>
      <c r="H2434" s="15">
        <f t="shared" si="375"/>
        <v>-8.9121081745543451E-3</v>
      </c>
      <c r="I2434" s="10">
        <f t="shared" si="370"/>
        <v>1.6917871424177111E-2</v>
      </c>
      <c r="J2434" s="15">
        <f t="shared" si="371"/>
        <v>-2.011494252873558E-2</v>
      </c>
      <c r="K2434" s="1">
        <f t="shared" si="372"/>
        <v>2.1596975840383219E-4</v>
      </c>
      <c r="L2434" s="15">
        <f t="shared" si="373"/>
        <v>-2.0330912287139413E-2</v>
      </c>
      <c r="M2434" s="19" t="str">
        <f t="shared" si="377"/>
        <v>Compra</v>
      </c>
      <c r="N2434" s="10">
        <f t="shared" si="378"/>
        <v>-2.011494252873558E-2</v>
      </c>
      <c r="O2434" s="5">
        <f t="shared" si="376"/>
        <v>0.86805255760531741</v>
      </c>
      <c r="P2434" s="5"/>
      <c r="Q2434" s="5"/>
      <c r="R2434" s="5"/>
    </row>
    <row r="2435" spans="1:18" x14ac:dyDescent="0.25">
      <c r="A2435" s="3">
        <v>42083</v>
      </c>
      <c r="B2435" s="1">
        <v>3291.5</v>
      </c>
      <c r="C2435" s="1">
        <v>3327.5</v>
      </c>
      <c r="D2435" s="1">
        <v>3211</v>
      </c>
      <c r="E2435" s="1">
        <v>3239.5</v>
      </c>
      <c r="F2435" s="10">
        <f t="shared" si="374"/>
        <v>-2.011494252873558E-2</v>
      </c>
      <c r="G2435" s="1">
        <f t="shared" si="379"/>
        <v>-0.63412317307409982</v>
      </c>
      <c r="H2435" s="15">
        <f t="shared" si="375"/>
        <v>2.5116279069767433E-2</v>
      </c>
      <c r="I2435" s="10">
        <f t="shared" ref="I2435:I2498" si="380">(E2435/B2435)-1</f>
        <v>-1.5798268266747684E-2</v>
      </c>
      <c r="J2435" s="15">
        <f t="shared" ref="J2435:J2498" si="381">F2436</f>
        <v>-2.9016823583886353E-2</v>
      </c>
      <c r="K2435" s="1">
        <f t="shared" ref="K2435:K2498" si="382">$U$17+G2435*$U$18+H2435*$U$19+I2435*$U$20</f>
        <v>-1.9558108175568674E-3</v>
      </c>
      <c r="L2435" s="15">
        <f t="shared" ref="L2435:L2498" si="383">J2435-K2435</f>
        <v>-2.7061012766329485E-2</v>
      </c>
      <c r="M2435" s="19" t="str">
        <f t="shared" si="377"/>
        <v>Compra</v>
      </c>
      <c r="N2435" s="10">
        <f t="shared" si="378"/>
        <v>-2.9016823583886353E-2</v>
      </c>
      <c r="O2435" s="5">
        <f t="shared" si="376"/>
        <v>0.83903573402143106</v>
      </c>
      <c r="P2435" s="5"/>
      <c r="Q2435" s="5"/>
      <c r="R2435" s="5"/>
    </row>
    <row r="2436" spans="1:18" x14ac:dyDescent="0.25">
      <c r="A2436" s="3">
        <v>42086</v>
      </c>
      <c r="B2436" s="1">
        <v>3224</v>
      </c>
      <c r="C2436" s="1">
        <v>3233</v>
      </c>
      <c r="D2436" s="1">
        <v>3138.5</v>
      </c>
      <c r="E2436" s="1">
        <v>3145.5</v>
      </c>
      <c r="F2436" s="10">
        <f t="shared" ref="F2436:F2499" si="384">E2436/E2435-1</f>
        <v>-2.9016823583886353E-2</v>
      </c>
      <c r="G2436" s="1">
        <f t="shared" si="379"/>
        <v>-0.16203897123229527</v>
      </c>
      <c r="H2436" s="15">
        <f t="shared" ref="H2436:H2499" si="385">F2435</f>
        <v>-2.011494252873558E-2</v>
      </c>
      <c r="I2436" s="10">
        <f t="shared" si="380"/>
        <v>-2.4348635235732052E-2</v>
      </c>
      <c r="J2436" s="15">
        <f t="shared" si="381"/>
        <v>3.1791448100459974E-4</v>
      </c>
      <c r="K2436" s="1">
        <f t="shared" si="382"/>
        <v>2.165755533276221E-3</v>
      </c>
      <c r="L2436" s="15">
        <f t="shared" si="383"/>
        <v>-1.8478410522716213E-3</v>
      </c>
      <c r="M2436" s="19" t="str">
        <f t="shared" si="377"/>
        <v>Compra</v>
      </c>
      <c r="N2436" s="10">
        <f t="shared" si="378"/>
        <v>3.1791448100459974E-4</v>
      </c>
      <c r="O2436" s="5">
        <f t="shared" ref="O2436:O2499" si="386">N2436+O2435</f>
        <v>0.83935364850243566</v>
      </c>
      <c r="P2436" s="5"/>
      <c r="Q2436" s="5"/>
      <c r="R2436" s="5"/>
    </row>
    <row r="2437" spans="1:18" x14ac:dyDescent="0.25">
      <c r="A2437" s="3">
        <v>42087</v>
      </c>
      <c r="B2437" s="1">
        <v>3125.5</v>
      </c>
      <c r="C2437" s="1">
        <v>3179.5</v>
      </c>
      <c r="D2437" s="1">
        <v>3099</v>
      </c>
      <c r="E2437" s="1">
        <v>3146.5</v>
      </c>
      <c r="F2437" s="10">
        <f t="shared" si="384"/>
        <v>3.1791448100459974E-4</v>
      </c>
      <c r="G2437" s="1">
        <f t="shared" si="379"/>
        <v>-0.21237413989382478</v>
      </c>
      <c r="H2437" s="15">
        <f t="shared" si="385"/>
        <v>-2.9016823583886353E-2</v>
      </c>
      <c r="I2437" s="10">
        <f t="shared" si="380"/>
        <v>6.7189249720045474E-3</v>
      </c>
      <c r="J2437" s="15">
        <f t="shared" si="381"/>
        <v>1.986334021929137E-2</v>
      </c>
      <c r="K2437" s="1">
        <f t="shared" si="382"/>
        <v>2.219904041331378E-3</v>
      </c>
      <c r="L2437" s="15">
        <f t="shared" si="383"/>
        <v>1.7643436177959992E-2</v>
      </c>
      <c r="M2437" s="19" t="str">
        <f t="shared" ref="M2437:M2500" si="387">IF(AND(L2436&gt;L2435,K2437&lt;0),"Venda","Compra")</f>
        <v>Compra</v>
      </c>
      <c r="N2437" s="10">
        <f t="shared" ref="N2437:N2500" si="388">IF(AND(L2436&gt;L2435,K2437&lt;0),-J2437,J2437)</f>
        <v>1.986334021929137E-2</v>
      </c>
      <c r="O2437" s="5">
        <f t="shared" si="386"/>
        <v>0.85921698872172703</v>
      </c>
      <c r="P2437" s="5"/>
      <c r="Q2437" s="5"/>
      <c r="R2437" s="5"/>
    </row>
    <row r="2438" spans="1:18" x14ac:dyDescent="0.25">
      <c r="A2438" s="3">
        <v>42088</v>
      </c>
      <c r="B2438" s="1">
        <v>3180</v>
      </c>
      <c r="C2438" s="1">
        <v>3210</v>
      </c>
      <c r="D2438" s="1">
        <v>3121.5</v>
      </c>
      <c r="E2438" s="1">
        <v>3209</v>
      </c>
      <c r="F2438" s="10">
        <f t="shared" si="384"/>
        <v>1.986334021929137E-2</v>
      </c>
      <c r="G2438" s="1">
        <f t="shared" si="379"/>
        <v>-9.9352229694193564E-2</v>
      </c>
      <c r="H2438" s="15">
        <f t="shared" si="385"/>
        <v>3.1791448100459974E-4</v>
      </c>
      <c r="I2438" s="10">
        <f t="shared" si="380"/>
        <v>9.1194968553458544E-3</v>
      </c>
      <c r="J2438" s="15">
        <f t="shared" si="381"/>
        <v>-7.3231536304144695E-3</v>
      </c>
      <c r="K2438" s="1">
        <f t="shared" si="382"/>
        <v>-4.169607341345823E-4</v>
      </c>
      <c r="L2438" s="15">
        <f t="shared" si="383"/>
        <v>-6.9061928962798873E-3</v>
      </c>
      <c r="M2438" s="19" t="str">
        <f t="shared" si="387"/>
        <v>Venda</v>
      </c>
      <c r="N2438" s="10">
        <f t="shared" si="388"/>
        <v>7.3231536304144695E-3</v>
      </c>
      <c r="O2438" s="5">
        <f t="shared" si="386"/>
        <v>0.8665401423521415</v>
      </c>
      <c r="P2438" s="5"/>
      <c r="Q2438" s="5"/>
      <c r="R2438" s="5"/>
    </row>
    <row r="2439" spans="1:18" x14ac:dyDescent="0.25">
      <c r="A2439" s="3">
        <v>42089</v>
      </c>
      <c r="B2439" s="1">
        <v>3216</v>
      </c>
      <c r="C2439" s="1">
        <v>3228</v>
      </c>
      <c r="D2439" s="1">
        <v>3176.5</v>
      </c>
      <c r="E2439" s="1">
        <v>3185.5</v>
      </c>
      <c r="F2439" s="10">
        <f t="shared" si="384"/>
        <v>-7.3231536304144695E-3</v>
      </c>
      <c r="G2439" s="1">
        <f t="shared" si="379"/>
        <v>-4.3069161642860711E-2</v>
      </c>
      <c r="H2439" s="15">
        <f t="shared" si="385"/>
        <v>1.986334021929137E-2</v>
      </c>
      <c r="I2439" s="10">
        <f t="shared" si="380"/>
        <v>-9.4838308457710907E-3</v>
      </c>
      <c r="J2439" s="15">
        <f t="shared" si="381"/>
        <v>2.0875843666614324E-2</v>
      </c>
      <c r="K2439" s="1">
        <f t="shared" si="382"/>
        <v>-1.6972264339254191E-3</v>
      </c>
      <c r="L2439" s="15">
        <f t="shared" si="383"/>
        <v>2.2573070100539744E-2</v>
      </c>
      <c r="M2439" s="19" t="str">
        <f t="shared" si="387"/>
        <v>Compra</v>
      </c>
      <c r="N2439" s="10">
        <f t="shared" si="388"/>
        <v>2.0875843666614324E-2</v>
      </c>
      <c r="O2439" s="5">
        <f t="shared" si="386"/>
        <v>0.88741598601875582</v>
      </c>
      <c r="P2439" s="5"/>
      <c r="Q2439" s="5"/>
      <c r="R2439" s="5"/>
    </row>
    <row r="2440" spans="1:18" x14ac:dyDescent="0.25">
      <c r="A2440" s="3">
        <v>42090</v>
      </c>
      <c r="B2440" s="1">
        <v>3190</v>
      </c>
      <c r="C2440" s="1">
        <v>3252.5</v>
      </c>
      <c r="D2440" s="1">
        <v>3182</v>
      </c>
      <c r="E2440" s="1">
        <v>3252</v>
      </c>
      <c r="F2440" s="10">
        <f t="shared" si="384"/>
        <v>2.0875843666614324E-2</v>
      </c>
      <c r="G2440" s="1">
        <f t="shared" ref="G2440:G2503" si="389">SLOPE(F2436:F2440,F2435:F2439)</f>
        <v>0.22116432174314976</v>
      </c>
      <c r="H2440" s="15">
        <f t="shared" si="385"/>
        <v>-7.3231536304144695E-3</v>
      </c>
      <c r="I2440" s="10">
        <f t="shared" si="380"/>
        <v>1.9435736677116067E-2</v>
      </c>
      <c r="J2440" s="15">
        <f t="shared" si="381"/>
        <v>-7.0725707257072168E-3</v>
      </c>
      <c r="K2440" s="1">
        <f t="shared" si="382"/>
        <v>-1.8846845466242307E-5</v>
      </c>
      <c r="L2440" s="15">
        <f t="shared" si="383"/>
        <v>-7.0537238802409743E-3</v>
      </c>
      <c r="M2440" s="19" t="str">
        <f t="shared" si="387"/>
        <v>Venda</v>
      </c>
      <c r="N2440" s="10">
        <f t="shared" si="388"/>
        <v>7.0725707257072168E-3</v>
      </c>
      <c r="O2440" s="5">
        <f t="shared" si="386"/>
        <v>0.89448855674446304</v>
      </c>
      <c r="P2440" s="5"/>
      <c r="Q2440" s="5"/>
      <c r="R2440" s="5"/>
    </row>
    <row r="2441" spans="1:18" x14ac:dyDescent="0.25">
      <c r="A2441" s="3">
        <v>42093</v>
      </c>
      <c r="B2441" s="1">
        <v>3270</v>
      </c>
      <c r="C2441" s="1">
        <v>3292</v>
      </c>
      <c r="D2441" s="1">
        <v>3209</v>
      </c>
      <c r="E2441" s="1">
        <v>3229</v>
      </c>
      <c r="F2441" s="10">
        <f t="shared" si="384"/>
        <v>-7.0725707257072168E-3</v>
      </c>
      <c r="G2441" s="1">
        <f t="shared" si="389"/>
        <v>-0.27535189938509513</v>
      </c>
      <c r="H2441" s="15">
        <f t="shared" si="385"/>
        <v>2.0875843666614324E-2</v>
      </c>
      <c r="I2441" s="10">
        <f t="shared" si="380"/>
        <v>-1.2538226299694144E-2</v>
      </c>
      <c r="J2441" s="15">
        <f t="shared" si="381"/>
        <v>-2.4775472282440036E-3</v>
      </c>
      <c r="K2441" s="1">
        <f t="shared" si="382"/>
        <v>-1.6932185031966851E-3</v>
      </c>
      <c r="L2441" s="15">
        <f t="shared" si="383"/>
        <v>-7.8432872504731856E-4</v>
      </c>
      <c r="M2441" s="19" t="str">
        <f t="shared" si="387"/>
        <v>Compra</v>
      </c>
      <c r="N2441" s="10">
        <f t="shared" si="388"/>
        <v>-2.4775472282440036E-3</v>
      </c>
      <c r="O2441" s="5">
        <f t="shared" si="386"/>
        <v>0.89201100951621903</v>
      </c>
      <c r="P2441" s="5"/>
      <c r="Q2441" s="5"/>
      <c r="R2441" s="5"/>
    </row>
    <row r="2442" spans="1:18" x14ac:dyDescent="0.25">
      <c r="A2442" s="3">
        <v>42094</v>
      </c>
      <c r="B2442" s="1">
        <v>3279</v>
      </c>
      <c r="C2442" s="1">
        <v>3293.5</v>
      </c>
      <c r="D2442" s="1">
        <v>3190</v>
      </c>
      <c r="E2442" s="1">
        <v>3221</v>
      </c>
      <c r="F2442" s="10">
        <f t="shared" si="384"/>
        <v>-2.4775472282440036E-3</v>
      </c>
      <c r="G2442" s="1">
        <f t="shared" si="389"/>
        <v>-0.69375017983638687</v>
      </c>
      <c r="H2442" s="15">
        <f t="shared" si="385"/>
        <v>-7.0725707257072168E-3</v>
      </c>
      <c r="I2442" s="10">
        <f t="shared" si="380"/>
        <v>-1.7688319609637126E-2</v>
      </c>
      <c r="J2442" s="15">
        <f t="shared" si="381"/>
        <v>-9.3138776777398347E-3</v>
      </c>
      <c r="K2442" s="1">
        <f t="shared" si="382"/>
        <v>9.143158870970401E-4</v>
      </c>
      <c r="L2442" s="15">
        <f t="shared" si="383"/>
        <v>-1.0228193564836875E-2</v>
      </c>
      <c r="M2442" s="19" t="str">
        <f t="shared" si="387"/>
        <v>Compra</v>
      </c>
      <c r="N2442" s="10">
        <f t="shared" si="388"/>
        <v>-9.3138776777398347E-3</v>
      </c>
      <c r="O2442" s="5">
        <f t="shared" si="386"/>
        <v>0.8826971318384792</v>
      </c>
      <c r="P2442" s="5"/>
      <c r="Q2442" s="5"/>
      <c r="R2442" s="5"/>
    </row>
    <row r="2443" spans="1:18" x14ac:dyDescent="0.25">
      <c r="A2443" s="3">
        <v>42095</v>
      </c>
      <c r="B2443" s="1">
        <v>3194</v>
      </c>
      <c r="C2443" s="1">
        <v>3217.5</v>
      </c>
      <c r="D2443" s="1">
        <v>3156.5</v>
      </c>
      <c r="E2443" s="1">
        <v>3191</v>
      </c>
      <c r="F2443" s="10">
        <f t="shared" si="384"/>
        <v>-9.3138776777398347E-3</v>
      </c>
      <c r="G2443" s="1">
        <f t="shared" si="389"/>
        <v>-0.45996577094551006</v>
      </c>
      <c r="H2443" s="15">
        <f t="shared" si="385"/>
        <v>-2.4775472282440036E-3</v>
      </c>
      <c r="I2443" s="10">
        <f t="shared" si="380"/>
        <v>-9.3926111458986217E-4</v>
      </c>
      <c r="J2443" s="15">
        <f t="shared" si="381"/>
        <v>-1.1281729865246004E-2</v>
      </c>
      <c r="K2443" s="1">
        <f t="shared" si="382"/>
        <v>9.6911826100162433E-5</v>
      </c>
      <c r="L2443" s="15">
        <f t="shared" si="383"/>
        <v>-1.1378641691346166E-2</v>
      </c>
      <c r="M2443" s="19" t="str">
        <f t="shared" si="387"/>
        <v>Compra</v>
      </c>
      <c r="N2443" s="10">
        <f t="shared" si="388"/>
        <v>-1.1281729865246004E-2</v>
      </c>
      <c r="O2443" s="5">
        <f t="shared" si="386"/>
        <v>0.87141540197323319</v>
      </c>
      <c r="P2443" s="5"/>
      <c r="Q2443" s="5"/>
      <c r="R2443" s="5"/>
    </row>
    <row r="2444" spans="1:18" x14ac:dyDescent="0.25">
      <c r="A2444" s="3">
        <v>42096</v>
      </c>
      <c r="B2444" s="1">
        <v>3191</v>
      </c>
      <c r="C2444" s="1">
        <v>3210</v>
      </c>
      <c r="D2444" s="1">
        <v>3142</v>
      </c>
      <c r="E2444" s="1">
        <v>3155</v>
      </c>
      <c r="F2444" s="10">
        <f t="shared" si="384"/>
        <v>-1.1281729865246004E-2</v>
      </c>
      <c r="G2444" s="1">
        <f t="shared" si="389"/>
        <v>-0.26279930270498253</v>
      </c>
      <c r="H2444" s="15">
        <f t="shared" si="385"/>
        <v>-9.3138776777398347E-3</v>
      </c>
      <c r="I2444" s="10">
        <f t="shared" si="380"/>
        <v>-1.1281729865246004E-2</v>
      </c>
      <c r="J2444" s="15">
        <f t="shared" si="381"/>
        <v>-1.7432646592709933E-3</v>
      </c>
      <c r="K2444" s="1">
        <f t="shared" si="382"/>
        <v>9.2127808511041653E-4</v>
      </c>
      <c r="L2444" s="15">
        <f t="shared" si="383"/>
        <v>-2.6645427443814096E-3</v>
      </c>
      <c r="M2444" s="19" t="str">
        <f t="shared" si="387"/>
        <v>Compra</v>
      </c>
      <c r="N2444" s="10">
        <f t="shared" si="388"/>
        <v>-1.7432646592709933E-3</v>
      </c>
      <c r="O2444" s="5">
        <f t="shared" si="386"/>
        <v>0.8696721373139622</v>
      </c>
      <c r="P2444" s="5"/>
      <c r="Q2444" s="5"/>
      <c r="R2444" s="5"/>
    </row>
    <row r="2445" spans="1:18" x14ac:dyDescent="0.25">
      <c r="A2445" s="3">
        <v>42100</v>
      </c>
      <c r="B2445" s="1">
        <v>3110</v>
      </c>
      <c r="C2445" s="1">
        <v>3152</v>
      </c>
      <c r="D2445" s="1">
        <v>3106</v>
      </c>
      <c r="E2445" s="1">
        <v>3149.5</v>
      </c>
      <c r="F2445" s="10">
        <f t="shared" si="384"/>
        <v>-1.7432646592709933E-3</v>
      </c>
      <c r="G2445" s="1">
        <f t="shared" si="389"/>
        <v>-6.0141441829019725E-2</v>
      </c>
      <c r="H2445" s="15">
        <f t="shared" si="385"/>
        <v>-1.1281729865246004E-2</v>
      </c>
      <c r="I2445" s="10">
        <f t="shared" si="380"/>
        <v>1.2700964630225187E-2</v>
      </c>
      <c r="J2445" s="15">
        <f t="shared" si="381"/>
        <v>1.587553579933676E-4</v>
      </c>
      <c r="K2445" s="1">
        <f t="shared" si="382"/>
        <v>5.1165203961628858E-4</v>
      </c>
      <c r="L2445" s="15">
        <f t="shared" si="383"/>
        <v>-3.5289668162292098E-4</v>
      </c>
      <c r="M2445" s="19" t="str">
        <f t="shared" si="387"/>
        <v>Compra</v>
      </c>
      <c r="N2445" s="10">
        <f t="shared" si="388"/>
        <v>1.587553579933676E-4</v>
      </c>
      <c r="O2445" s="5">
        <f t="shared" si="386"/>
        <v>0.86983089267195557</v>
      </c>
      <c r="P2445" s="5"/>
      <c r="Q2445" s="5"/>
      <c r="R2445" s="5"/>
    </row>
    <row r="2446" spans="1:18" x14ac:dyDescent="0.25">
      <c r="A2446" s="3">
        <v>42101</v>
      </c>
      <c r="B2446" s="1">
        <v>3149.5</v>
      </c>
      <c r="C2446" s="1">
        <v>3169</v>
      </c>
      <c r="D2446" s="1">
        <v>3130.5</v>
      </c>
      <c r="E2446" s="1">
        <v>3150</v>
      </c>
      <c r="F2446" s="10">
        <f t="shared" si="384"/>
        <v>1.587553579933676E-4</v>
      </c>
      <c r="G2446" s="1">
        <f t="shared" si="389"/>
        <v>0.11173023718441151</v>
      </c>
      <c r="H2446" s="15">
        <f t="shared" si="385"/>
        <v>-1.7432646592709933E-3</v>
      </c>
      <c r="I2446" s="10">
        <f t="shared" si="380"/>
        <v>1.587553579933676E-4</v>
      </c>
      <c r="J2446" s="15">
        <f t="shared" si="381"/>
        <v>-2.7619047619047654E-2</v>
      </c>
      <c r="K2446" s="1">
        <f t="shared" si="382"/>
        <v>-4.4719450929623614E-5</v>
      </c>
      <c r="L2446" s="15">
        <f t="shared" si="383"/>
        <v>-2.7574328168118032E-2</v>
      </c>
      <c r="M2446" s="19" t="str">
        <f t="shared" si="387"/>
        <v>Venda</v>
      </c>
      <c r="N2446" s="10">
        <f t="shared" si="388"/>
        <v>2.7619047619047654E-2</v>
      </c>
      <c r="O2446" s="5">
        <f t="shared" si="386"/>
        <v>0.89744994029100322</v>
      </c>
      <c r="P2446" s="5"/>
      <c r="Q2446" s="5"/>
      <c r="R2446" s="5"/>
    </row>
    <row r="2447" spans="1:18" x14ac:dyDescent="0.25">
      <c r="A2447" s="3">
        <v>42102</v>
      </c>
      <c r="B2447" s="1">
        <v>3135.5</v>
      </c>
      <c r="C2447" s="1">
        <v>3135.5</v>
      </c>
      <c r="D2447" s="1">
        <v>3063</v>
      </c>
      <c r="E2447" s="1">
        <v>3063</v>
      </c>
      <c r="F2447" s="10">
        <f t="shared" si="384"/>
        <v>-2.7619047619047654E-2</v>
      </c>
      <c r="G2447" s="1">
        <f t="shared" si="389"/>
        <v>-1.0078747081117077</v>
      </c>
      <c r="H2447" s="15">
        <f t="shared" si="385"/>
        <v>1.587553579933676E-4</v>
      </c>
      <c r="I2447" s="10">
        <f t="shared" si="380"/>
        <v>-2.3122309041620159E-2</v>
      </c>
      <c r="J2447" s="15">
        <f t="shared" si="381"/>
        <v>4.2442050277504695E-3</v>
      </c>
      <c r="K2447" s="1">
        <f t="shared" si="382"/>
        <v>4.3675309366270472E-4</v>
      </c>
      <c r="L2447" s="15">
        <f t="shared" si="383"/>
        <v>3.8074519340877649E-3</v>
      </c>
      <c r="M2447" s="19" t="str">
        <f t="shared" si="387"/>
        <v>Compra</v>
      </c>
      <c r="N2447" s="10">
        <f t="shared" si="388"/>
        <v>4.2442050277504695E-3</v>
      </c>
      <c r="O2447" s="5">
        <f t="shared" si="386"/>
        <v>0.90169414531875369</v>
      </c>
      <c r="P2447" s="5"/>
      <c r="Q2447" s="5"/>
      <c r="R2447" s="5"/>
    </row>
    <row r="2448" spans="1:18" x14ac:dyDescent="0.25">
      <c r="A2448" s="3">
        <v>42103</v>
      </c>
      <c r="B2448" s="1">
        <v>3057</v>
      </c>
      <c r="C2448" s="1">
        <v>3094</v>
      </c>
      <c r="D2448" s="1">
        <v>3042</v>
      </c>
      <c r="E2448" s="1">
        <v>3076</v>
      </c>
      <c r="F2448" s="10">
        <f t="shared" si="384"/>
        <v>4.2442050277504695E-3</v>
      </c>
      <c r="G2448" s="1">
        <f t="shared" si="389"/>
        <v>-0.74000017935419093</v>
      </c>
      <c r="H2448" s="15">
        <f t="shared" si="385"/>
        <v>-2.7619047619047654E-2</v>
      </c>
      <c r="I2448" s="10">
        <f t="shared" si="380"/>
        <v>6.2152437029767693E-3</v>
      </c>
      <c r="J2448" s="15">
        <f t="shared" si="381"/>
        <v>7.152145643693153E-3</v>
      </c>
      <c r="K2448" s="1">
        <f t="shared" si="382"/>
        <v>2.15678798549249E-3</v>
      </c>
      <c r="L2448" s="15">
        <f t="shared" si="383"/>
        <v>4.995357658200663E-3</v>
      </c>
      <c r="M2448" s="19" t="str">
        <f t="shared" si="387"/>
        <v>Compra</v>
      </c>
      <c r="N2448" s="10">
        <f t="shared" si="388"/>
        <v>7.152145643693153E-3</v>
      </c>
      <c r="O2448" s="5">
        <f t="shared" si="386"/>
        <v>0.90884629096244685</v>
      </c>
      <c r="P2448" s="5"/>
      <c r="Q2448" s="5"/>
      <c r="R2448" s="5"/>
    </row>
    <row r="2449" spans="1:18" x14ac:dyDescent="0.25">
      <c r="A2449" s="3">
        <v>42104</v>
      </c>
      <c r="B2449" s="1">
        <v>3090.5</v>
      </c>
      <c r="C2449" s="1">
        <v>3113</v>
      </c>
      <c r="D2449" s="1">
        <v>3088</v>
      </c>
      <c r="E2449" s="1">
        <v>3098</v>
      </c>
      <c r="F2449" s="10">
        <f t="shared" si="384"/>
        <v>7.152145643693153E-3</v>
      </c>
      <c r="G2449" s="1">
        <f t="shared" si="389"/>
        <v>-0.30984690358378653</v>
      </c>
      <c r="H2449" s="15">
        <f t="shared" si="385"/>
        <v>4.2442050277504695E-3</v>
      </c>
      <c r="I2449" s="10">
        <f t="shared" si="380"/>
        <v>2.4267917812652584E-3</v>
      </c>
      <c r="J2449" s="15">
        <f t="shared" si="381"/>
        <v>1.4686894770819858E-2</v>
      </c>
      <c r="K2449" s="1">
        <f t="shared" si="382"/>
        <v>-5.8468427947088863E-4</v>
      </c>
      <c r="L2449" s="15">
        <f t="shared" si="383"/>
        <v>1.5271579050290748E-2</v>
      </c>
      <c r="M2449" s="19" t="str">
        <f t="shared" si="387"/>
        <v>Venda</v>
      </c>
      <c r="N2449" s="10">
        <f t="shared" si="388"/>
        <v>-1.4686894770819858E-2</v>
      </c>
      <c r="O2449" s="5">
        <f t="shared" si="386"/>
        <v>0.89415939619162699</v>
      </c>
      <c r="P2449" s="5"/>
      <c r="Q2449" s="5"/>
      <c r="R2449" s="5"/>
    </row>
    <row r="2450" spans="1:18" x14ac:dyDescent="0.25">
      <c r="A2450" s="3">
        <v>42107</v>
      </c>
      <c r="B2450" s="1">
        <v>3112.5</v>
      </c>
      <c r="C2450" s="1">
        <v>3146</v>
      </c>
      <c r="D2450" s="1">
        <v>3101.5</v>
      </c>
      <c r="E2450" s="1">
        <v>3143.5</v>
      </c>
      <c r="F2450" s="10">
        <f t="shared" si="384"/>
        <v>1.4686894770819858E-2</v>
      </c>
      <c r="G2450" s="1">
        <f t="shared" si="389"/>
        <v>1.1160093994255417E-2</v>
      </c>
      <c r="H2450" s="15">
        <f t="shared" si="385"/>
        <v>7.152145643693153E-3</v>
      </c>
      <c r="I2450" s="10">
        <f t="shared" si="380"/>
        <v>9.9598393574296118E-3</v>
      </c>
      <c r="J2450" s="15">
        <f t="shared" si="381"/>
        <v>-2.0836647049467194E-2</v>
      </c>
      <c r="K2450" s="1">
        <f t="shared" si="382"/>
        <v>-1.0454698723683172E-3</v>
      </c>
      <c r="L2450" s="15">
        <f t="shared" si="383"/>
        <v>-1.9791177177098877E-2</v>
      </c>
      <c r="M2450" s="19" t="str">
        <f t="shared" si="387"/>
        <v>Venda</v>
      </c>
      <c r="N2450" s="10">
        <f t="shared" si="388"/>
        <v>2.0836647049467194E-2</v>
      </c>
      <c r="O2450" s="5">
        <f t="shared" si="386"/>
        <v>0.91499604324109418</v>
      </c>
      <c r="P2450" s="5"/>
      <c r="Q2450" s="5"/>
      <c r="R2450" s="5"/>
    </row>
    <row r="2451" spans="1:18" x14ac:dyDescent="0.25">
      <c r="A2451" s="3">
        <v>42108</v>
      </c>
      <c r="B2451" s="1">
        <v>3132</v>
      </c>
      <c r="C2451" s="1">
        <v>3136.5</v>
      </c>
      <c r="D2451" s="1">
        <v>3071.5</v>
      </c>
      <c r="E2451" s="1">
        <v>3078</v>
      </c>
      <c r="F2451" s="10">
        <f t="shared" si="384"/>
        <v>-2.0836647049467194E-2</v>
      </c>
      <c r="G2451" s="1">
        <f t="shared" si="389"/>
        <v>-0.28491027181824968</v>
      </c>
      <c r="H2451" s="15">
        <f t="shared" si="385"/>
        <v>1.4686894770819858E-2</v>
      </c>
      <c r="I2451" s="10">
        <f t="shared" si="380"/>
        <v>-1.7241379310344862E-2</v>
      </c>
      <c r="J2451" s="15">
        <f t="shared" si="381"/>
        <v>-1.1371020142949995E-2</v>
      </c>
      <c r="K2451" s="1">
        <f t="shared" si="382"/>
        <v>-1.0395301727762257E-3</v>
      </c>
      <c r="L2451" s="15">
        <f t="shared" si="383"/>
        <v>-1.0331489970173769E-2</v>
      </c>
      <c r="M2451" s="19" t="str">
        <f t="shared" si="387"/>
        <v>Compra</v>
      </c>
      <c r="N2451" s="10">
        <f t="shared" si="388"/>
        <v>-1.1371020142949995E-2</v>
      </c>
      <c r="O2451" s="5">
        <f t="shared" si="386"/>
        <v>0.90362502309814419</v>
      </c>
      <c r="P2451" s="5"/>
      <c r="Q2451" s="5"/>
      <c r="R2451" s="5"/>
    </row>
    <row r="2452" spans="1:18" x14ac:dyDescent="0.25">
      <c r="A2452" s="3">
        <v>42109</v>
      </c>
      <c r="B2452" s="1">
        <v>3095</v>
      </c>
      <c r="C2452" s="1">
        <v>3108.5</v>
      </c>
      <c r="D2452" s="1">
        <v>3040</v>
      </c>
      <c r="E2452" s="1">
        <v>3043</v>
      </c>
      <c r="F2452" s="10">
        <f t="shared" si="384"/>
        <v>-1.1371020142949995E-2</v>
      </c>
      <c r="G2452" s="1">
        <f t="shared" si="389"/>
        <v>-5.6680765199629016E-2</v>
      </c>
      <c r="H2452" s="15">
        <f t="shared" si="385"/>
        <v>-2.0836647049467194E-2</v>
      </c>
      <c r="I2452" s="10">
        <f t="shared" si="380"/>
        <v>-1.6801292407108259E-2</v>
      </c>
      <c r="J2452" s="15">
        <f t="shared" si="381"/>
        <v>-2.7932960893854997E-3</v>
      </c>
      <c r="K2452" s="1">
        <f t="shared" si="382"/>
        <v>2.0420759378575733E-3</v>
      </c>
      <c r="L2452" s="15">
        <f t="shared" si="383"/>
        <v>-4.8353720272430734E-3</v>
      </c>
      <c r="M2452" s="19" t="str">
        <f t="shared" si="387"/>
        <v>Compra</v>
      </c>
      <c r="N2452" s="10">
        <f t="shared" si="388"/>
        <v>-2.7932960893854997E-3</v>
      </c>
      <c r="O2452" s="5">
        <f t="shared" si="386"/>
        <v>0.90083172700875869</v>
      </c>
      <c r="P2452" s="5"/>
      <c r="Q2452" s="5"/>
      <c r="R2452" s="5"/>
    </row>
    <row r="2453" spans="1:18" x14ac:dyDescent="0.25">
      <c r="A2453" s="3">
        <v>42110</v>
      </c>
      <c r="B2453" s="1">
        <v>3020</v>
      </c>
      <c r="C2453" s="1">
        <v>3054.5</v>
      </c>
      <c r="D2453" s="1">
        <v>3011</v>
      </c>
      <c r="E2453" s="1">
        <v>3034.5</v>
      </c>
      <c r="F2453" s="10">
        <f t="shared" si="384"/>
        <v>-2.7932960893854997E-3</v>
      </c>
      <c r="G2453" s="1">
        <f t="shared" si="389"/>
        <v>9.7459083740407848E-2</v>
      </c>
      <c r="H2453" s="15">
        <f t="shared" si="385"/>
        <v>-1.1371020142949995E-2</v>
      </c>
      <c r="I2453" s="10">
        <f t="shared" si="380"/>
        <v>4.8013245033111662E-3</v>
      </c>
      <c r="J2453" s="15">
        <f t="shared" si="381"/>
        <v>7.2499588070522591E-3</v>
      </c>
      <c r="K2453" s="1">
        <f t="shared" si="382"/>
        <v>6.9099151786342539E-4</v>
      </c>
      <c r="L2453" s="15">
        <f t="shared" si="383"/>
        <v>6.5589672891888341E-3</v>
      </c>
      <c r="M2453" s="19" t="str">
        <f t="shared" si="387"/>
        <v>Compra</v>
      </c>
      <c r="N2453" s="10">
        <f t="shared" si="388"/>
        <v>7.2499588070522591E-3</v>
      </c>
      <c r="O2453" s="5">
        <f t="shared" si="386"/>
        <v>0.90808168581581095</v>
      </c>
      <c r="P2453" s="5"/>
      <c r="Q2453" s="5"/>
      <c r="R2453" s="5"/>
    </row>
    <row r="2454" spans="1:18" x14ac:dyDescent="0.25">
      <c r="A2454" s="3">
        <v>42111</v>
      </c>
      <c r="B2454" s="1">
        <v>3028</v>
      </c>
      <c r="C2454" s="1">
        <v>3082.5</v>
      </c>
      <c r="D2454" s="1">
        <v>3015.5</v>
      </c>
      <c r="E2454" s="1">
        <v>3056.5</v>
      </c>
      <c r="F2454" s="10">
        <f t="shared" si="384"/>
        <v>7.2499588070522591E-3</v>
      </c>
      <c r="G2454" s="1">
        <f t="shared" si="389"/>
        <v>1.627009567064348E-2</v>
      </c>
      <c r="H2454" s="15">
        <f t="shared" si="385"/>
        <v>-2.7932960893854997E-3</v>
      </c>
      <c r="I2454" s="10">
        <f t="shared" si="380"/>
        <v>9.4121532364597194E-3</v>
      </c>
      <c r="J2454" s="15">
        <f t="shared" si="381"/>
        <v>-4.0896450188123712E-3</v>
      </c>
      <c r="K2454" s="1">
        <f t="shared" si="382"/>
        <v>-1.6165433777177036E-4</v>
      </c>
      <c r="L2454" s="15">
        <f t="shared" si="383"/>
        <v>-3.9279906810406008E-3</v>
      </c>
      <c r="M2454" s="19" t="str">
        <f t="shared" si="387"/>
        <v>Venda</v>
      </c>
      <c r="N2454" s="10">
        <f t="shared" si="388"/>
        <v>4.0896450188123712E-3</v>
      </c>
      <c r="O2454" s="5">
        <f t="shared" si="386"/>
        <v>0.91217133083462332</v>
      </c>
      <c r="P2454" s="5"/>
      <c r="Q2454" s="5"/>
      <c r="R2454" s="5"/>
    </row>
    <row r="2455" spans="1:18" x14ac:dyDescent="0.25">
      <c r="A2455" s="3">
        <v>42114</v>
      </c>
      <c r="B2455" s="1">
        <v>3065</v>
      </c>
      <c r="C2455" s="1">
        <v>3068.5</v>
      </c>
      <c r="D2455" s="1">
        <v>3031.5</v>
      </c>
      <c r="E2455" s="1">
        <v>3044</v>
      </c>
      <c r="F2455" s="10">
        <f t="shared" si="384"/>
        <v>-4.0896450188123712E-3</v>
      </c>
      <c r="G2455" s="1">
        <f t="shared" si="389"/>
        <v>-0.21160149984851323</v>
      </c>
      <c r="H2455" s="15">
        <f t="shared" si="385"/>
        <v>7.2499588070522591E-3</v>
      </c>
      <c r="I2455" s="10">
        <f t="shared" si="380"/>
        <v>-6.8515497553017779E-3</v>
      </c>
      <c r="J2455" s="15">
        <f t="shared" si="381"/>
        <v>-7.8843626806832656E-3</v>
      </c>
      <c r="K2455" s="1">
        <f t="shared" si="382"/>
        <v>-6.3877044955857904E-4</v>
      </c>
      <c r="L2455" s="15">
        <f t="shared" si="383"/>
        <v>-7.2455922311246866E-3</v>
      </c>
      <c r="M2455" s="19" t="str">
        <f t="shared" si="387"/>
        <v>Compra</v>
      </c>
      <c r="N2455" s="10">
        <f t="shared" si="388"/>
        <v>-7.8843626806832656E-3</v>
      </c>
      <c r="O2455" s="5">
        <f t="shared" si="386"/>
        <v>0.90428696815394005</v>
      </c>
      <c r="P2455" s="5"/>
      <c r="Q2455" s="5"/>
      <c r="R2455" s="5"/>
    </row>
    <row r="2456" spans="1:18" x14ac:dyDescent="0.25">
      <c r="A2456" s="3">
        <v>42116</v>
      </c>
      <c r="B2456" s="1">
        <v>3038</v>
      </c>
      <c r="C2456" s="1">
        <v>3045</v>
      </c>
      <c r="D2456" s="1">
        <v>3005</v>
      </c>
      <c r="E2456" s="1">
        <v>3020</v>
      </c>
      <c r="F2456" s="10">
        <f t="shared" si="384"/>
        <v>-7.8843626806832656E-3</v>
      </c>
      <c r="G2456" s="1">
        <f t="shared" si="389"/>
        <v>0.29867322498908422</v>
      </c>
      <c r="H2456" s="15">
        <f t="shared" si="385"/>
        <v>-4.0896450188123712E-3</v>
      </c>
      <c r="I2456" s="10">
        <f t="shared" si="380"/>
        <v>-5.9249506254114293E-3</v>
      </c>
      <c r="J2456" s="15">
        <f t="shared" si="381"/>
        <v>-1.4735099337748303E-2</v>
      </c>
      <c r="K2456" s="1">
        <f t="shared" si="382"/>
        <v>2.8704979271676457E-4</v>
      </c>
      <c r="L2456" s="15">
        <f t="shared" si="383"/>
        <v>-1.5022149130465068E-2</v>
      </c>
      <c r="M2456" s="19" t="str">
        <f t="shared" si="387"/>
        <v>Compra</v>
      </c>
      <c r="N2456" s="10">
        <f t="shared" si="388"/>
        <v>-1.4735099337748303E-2</v>
      </c>
      <c r="O2456" s="5">
        <f t="shared" si="386"/>
        <v>0.88955186881619175</v>
      </c>
      <c r="P2456" s="5"/>
      <c r="Q2456" s="5"/>
      <c r="R2456" s="5"/>
    </row>
    <row r="2457" spans="1:18" x14ac:dyDescent="0.25">
      <c r="A2457" s="3">
        <v>42117</v>
      </c>
      <c r="B2457" s="1">
        <v>3012.5</v>
      </c>
      <c r="C2457" s="1">
        <v>3039</v>
      </c>
      <c r="D2457" s="1">
        <v>2975</v>
      </c>
      <c r="E2457" s="1">
        <v>2975.5</v>
      </c>
      <c r="F2457" s="10">
        <f t="shared" si="384"/>
        <v>-1.4735099337748303E-2</v>
      </c>
      <c r="G2457" s="1">
        <f t="shared" si="389"/>
        <v>0.23438397084528814</v>
      </c>
      <c r="H2457" s="15">
        <f t="shared" si="385"/>
        <v>-7.8843626806832656E-3</v>
      </c>
      <c r="I2457" s="10">
        <f t="shared" si="380"/>
        <v>-1.2282157676348548E-2</v>
      </c>
      <c r="J2457" s="15">
        <f t="shared" si="381"/>
        <v>-6.3854814316921527E-3</v>
      </c>
      <c r="K2457" s="1">
        <f t="shared" si="382"/>
        <v>7.7477303537035235E-4</v>
      </c>
      <c r="L2457" s="15">
        <f t="shared" si="383"/>
        <v>-7.1602544670625046E-3</v>
      </c>
      <c r="M2457" s="19" t="str">
        <f t="shared" si="387"/>
        <v>Compra</v>
      </c>
      <c r="N2457" s="10">
        <f t="shared" si="388"/>
        <v>-6.3854814316921527E-3</v>
      </c>
      <c r="O2457" s="5">
        <f t="shared" si="386"/>
        <v>0.8831663873844996</v>
      </c>
      <c r="P2457" s="5"/>
      <c r="Q2457" s="5"/>
      <c r="R2457" s="5"/>
    </row>
    <row r="2458" spans="1:18" x14ac:dyDescent="0.25">
      <c r="A2458" s="3">
        <v>42118</v>
      </c>
      <c r="B2458" s="1">
        <v>2978.5</v>
      </c>
      <c r="C2458" s="1">
        <v>2995.5</v>
      </c>
      <c r="D2458" s="1">
        <v>2955.5</v>
      </c>
      <c r="E2458" s="1">
        <v>2956.5</v>
      </c>
      <c r="F2458" s="10">
        <f t="shared" si="384"/>
        <v>-6.3854814316921527E-3</v>
      </c>
      <c r="G2458" s="1">
        <f t="shared" si="389"/>
        <v>0.30150398076341778</v>
      </c>
      <c r="H2458" s="15">
        <f t="shared" si="385"/>
        <v>-1.4735099337748303E-2</v>
      </c>
      <c r="I2458" s="10">
        <f t="shared" si="380"/>
        <v>-7.3862682558334392E-3</v>
      </c>
      <c r="J2458" s="15">
        <f t="shared" si="381"/>
        <v>-1.2176560121765601E-2</v>
      </c>
      <c r="K2458" s="1">
        <f t="shared" si="382"/>
        <v>1.2538823852082446E-3</v>
      </c>
      <c r="L2458" s="15">
        <f t="shared" si="383"/>
        <v>-1.3430442506973846E-2</v>
      </c>
      <c r="M2458" s="19" t="str">
        <f t="shared" si="387"/>
        <v>Compra</v>
      </c>
      <c r="N2458" s="10">
        <f t="shared" si="388"/>
        <v>-1.2176560121765601E-2</v>
      </c>
      <c r="O2458" s="5">
        <f t="shared" si="386"/>
        <v>0.870989827262734</v>
      </c>
      <c r="P2458" s="5"/>
      <c r="Q2458" s="5"/>
      <c r="R2458" s="5"/>
    </row>
    <row r="2459" spans="1:18" x14ac:dyDescent="0.25">
      <c r="A2459" s="3">
        <v>42121</v>
      </c>
      <c r="B2459" s="1">
        <v>2952</v>
      </c>
      <c r="C2459" s="1">
        <v>2964.5</v>
      </c>
      <c r="D2459" s="1">
        <v>2904.5</v>
      </c>
      <c r="E2459" s="1">
        <v>2920.5</v>
      </c>
      <c r="F2459" s="10">
        <f t="shared" si="384"/>
        <v>-1.2176560121765601E-2</v>
      </c>
      <c r="G2459" s="1">
        <f t="shared" si="389"/>
        <v>0.22134932084051809</v>
      </c>
      <c r="H2459" s="15">
        <f t="shared" si="385"/>
        <v>-6.3854814316921527E-3</v>
      </c>
      <c r="I2459" s="10">
        <f t="shared" si="380"/>
        <v>-1.0670731707317027E-2</v>
      </c>
      <c r="J2459" s="15">
        <f t="shared" si="381"/>
        <v>6.3345317582605976E-3</v>
      </c>
      <c r="K2459" s="1">
        <f t="shared" si="382"/>
        <v>6.0673562549815973E-4</v>
      </c>
      <c r="L2459" s="15">
        <f t="shared" si="383"/>
        <v>5.7277961327624376E-3</v>
      </c>
      <c r="M2459" s="19" t="str">
        <f t="shared" si="387"/>
        <v>Compra</v>
      </c>
      <c r="N2459" s="10">
        <f t="shared" si="388"/>
        <v>6.3345317582605976E-3</v>
      </c>
      <c r="O2459" s="5">
        <f t="shared" si="386"/>
        <v>0.87732435902099459</v>
      </c>
      <c r="P2459" s="5"/>
      <c r="Q2459" s="5"/>
      <c r="R2459" s="5"/>
    </row>
    <row r="2460" spans="1:18" x14ac:dyDescent="0.25">
      <c r="A2460" s="3">
        <v>42122</v>
      </c>
      <c r="B2460" s="1">
        <v>2902.5</v>
      </c>
      <c r="C2460" s="1">
        <v>2947</v>
      </c>
      <c r="D2460" s="1">
        <v>2885</v>
      </c>
      <c r="E2460" s="1">
        <v>2939</v>
      </c>
      <c r="F2460" s="10">
        <f t="shared" si="384"/>
        <v>6.3345317582605976E-3</v>
      </c>
      <c r="G2460" s="1">
        <f t="shared" si="389"/>
        <v>-0.96302707021389711</v>
      </c>
      <c r="H2460" s="15">
        <f t="shared" si="385"/>
        <v>-1.2176560121765601E-2</v>
      </c>
      <c r="I2460" s="10">
        <f t="shared" si="380"/>
        <v>1.2575366063738214E-2</v>
      </c>
      <c r="J2460" s="15">
        <f t="shared" si="381"/>
        <v>7.1452875127593352E-3</v>
      </c>
      <c r="K2460" s="1">
        <f t="shared" si="382"/>
        <v>6.7431435349545152E-4</v>
      </c>
      <c r="L2460" s="15">
        <f t="shared" si="383"/>
        <v>6.4709731592638839E-3</v>
      </c>
      <c r="M2460" s="19" t="str">
        <f t="shared" si="387"/>
        <v>Compra</v>
      </c>
      <c r="N2460" s="10">
        <f t="shared" si="388"/>
        <v>7.1452875127593352E-3</v>
      </c>
      <c r="O2460" s="5">
        <f t="shared" si="386"/>
        <v>0.88446964653375393</v>
      </c>
      <c r="P2460" s="5"/>
      <c r="Q2460" s="5"/>
      <c r="R2460" s="5"/>
    </row>
    <row r="2461" spans="1:18" x14ac:dyDescent="0.25">
      <c r="A2461" s="3">
        <v>42123</v>
      </c>
      <c r="B2461" s="1">
        <v>2954</v>
      </c>
      <c r="C2461" s="1">
        <v>2966.5</v>
      </c>
      <c r="D2461" s="1">
        <v>2915.5</v>
      </c>
      <c r="E2461" s="1">
        <v>2960</v>
      </c>
      <c r="F2461" s="10">
        <f t="shared" si="384"/>
        <v>7.1452875127593352E-3</v>
      </c>
      <c r="G2461" s="1">
        <f t="shared" si="389"/>
        <v>0.44442112899097186</v>
      </c>
      <c r="H2461" s="15">
        <f t="shared" si="385"/>
        <v>6.3345317582605976E-3</v>
      </c>
      <c r="I2461" s="10">
        <f t="shared" si="380"/>
        <v>2.0311442112390665E-3</v>
      </c>
      <c r="J2461" s="15">
        <f t="shared" si="381"/>
        <v>2.8209459459459518E-2</v>
      </c>
      <c r="K2461" s="1">
        <f t="shared" si="382"/>
        <v>-8.2645674080194045E-4</v>
      </c>
      <c r="L2461" s="15">
        <f t="shared" si="383"/>
        <v>2.9035916200261459E-2</v>
      </c>
      <c r="M2461" s="19" t="str">
        <f t="shared" si="387"/>
        <v>Venda</v>
      </c>
      <c r="N2461" s="10">
        <f t="shared" si="388"/>
        <v>-2.8209459459459518E-2</v>
      </c>
      <c r="O2461" s="5">
        <f t="shared" si="386"/>
        <v>0.85626018707429441</v>
      </c>
      <c r="P2461" s="5"/>
      <c r="Q2461" s="5"/>
      <c r="R2461" s="5"/>
    </row>
    <row r="2462" spans="1:18" x14ac:dyDescent="0.25">
      <c r="A2462" s="3">
        <v>42124</v>
      </c>
      <c r="B2462" s="1">
        <v>2970</v>
      </c>
      <c r="C2462" s="1">
        <v>3049</v>
      </c>
      <c r="D2462" s="1">
        <v>2970</v>
      </c>
      <c r="E2462" s="1">
        <v>3043.5</v>
      </c>
      <c r="F2462" s="10">
        <f t="shared" si="384"/>
        <v>2.8209459459459518E-2</v>
      </c>
      <c r="G2462" s="1">
        <f t="shared" si="389"/>
        <v>1.0343825757518961</v>
      </c>
      <c r="H2462" s="15">
        <f t="shared" si="385"/>
        <v>7.1452875127593352E-3</v>
      </c>
      <c r="I2462" s="10">
        <f t="shared" si="380"/>
        <v>2.474747474747474E-2</v>
      </c>
      <c r="J2462" s="15">
        <f t="shared" si="381"/>
        <v>2.3492689337933248E-2</v>
      </c>
      <c r="K2462" s="1">
        <f t="shared" si="382"/>
        <v>-1.484646164888056E-3</v>
      </c>
      <c r="L2462" s="15">
        <f t="shared" si="383"/>
        <v>2.4977335502821305E-2</v>
      </c>
      <c r="M2462" s="19" t="str">
        <f t="shared" si="387"/>
        <v>Venda</v>
      </c>
      <c r="N2462" s="10">
        <f t="shared" si="388"/>
        <v>-2.3492689337933248E-2</v>
      </c>
      <c r="O2462" s="5">
        <f t="shared" si="386"/>
        <v>0.83276749773636116</v>
      </c>
      <c r="P2462" s="5"/>
      <c r="Q2462" s="5"/>
      <c r="R2462" s="5"/>
    </row>
    <row r="2463" spans="1:18" x14ac:dyDescent="0.25">
      <c r="A2463" s="3">
        <v>42128</v>
      </c>
      <c r="B2463" s="1">
        <v>3104</v>
      </c>
      <c r="C2463" s="1">
        <v>3124.5</v>
      </c>
      <c r="D2463" s="1">
        <v>3087</v>
      </c>
      <c r="E2463" s="1">
        <v>3115</v>
      </c>
      <c r="F2463" s="10">
        <f t="shared" si="384"/>
        <v>2.3492689337933248E-2</v>
      </c>
      <c r="G2463" s="1">
        <f t="shared" si="389"/>
        <v>0.68624651567849881</v>
      </c>
      <c r="H2463" s="15">
        <f t="shared" si="385"/>
        <v>2.8209459459459518E-2</v>
      </c>
      <c r="I2463" s="10">
        <f t="shared" si="380"/>
        <v>3.5438144329897892E-3</v>
      </c>
      <c r="J2463" s="15">
        <f t="shared" si="381"/>
        <v>-9.9518459069021237E-3</v>
      </c>
      <c r="K2463" s="1">
        <f t="shared" si="382"/>
        <v>-2.8004330854970558E-3</v>
      </c>
      <c r="L2463" s="15">
        <f t="shared" si="383"/>
        <v>-7.1514128214050683E-3</v>
      </c>
      <c r="M2463" s="19" t="str">
        <f t="shared" si="387"/>
        <v>Compra</v>
      </c>
      <c r="N2463" s="10">
        <f t="shared" si="388"/>
        <v>-9.9518459069021237E-3</v>
      </c>
      <c r="O2463" s="5">
        <f t="shared" si="386"/>
        <v>0.82281565182945904</v>
      </c>
      <c r="P2463" s="5"/>
      <c r="Q2463" s="5"/>
      <c r="R2463" s="5"/>
    </row>
    <row r="2464" spans="1:18" x14ac:dyDescent="0.25">
      <c r="A2464" s="3">
        <v>42129</v>
      </c>
      <c r="B2464" s="1">
        <v>3110</v>
      </c>
      <c r="C2464" s="1">
        <v>3118.5</v>
      </c>
      <c r="D2464" s="1">
        <v>3071</v>
      </c>
      <c r="E2464" s="1">
        <v>3084</v>
      </c>
      <c r="F2464" s="10">
        <f t="shared" si="384"/>
        <v>-9.9518459069021237E-3</v>
      </c>
      <c r="G2464" s="1">
        <f t="shared" si="389"/>
        <v>1.2792778719797587E-2</v>
      </c>
      <c r="H2464" s="15">
        <f t="shared" si="385"/>
        <v>2.3492689337933248E-2</v>
      </c>
      <c r="I2464" s="10">
        <f t="shared" si="380"/>
        <v>-8.3601286173633493E-3</v>
      </c>
      <c r="J2464" s="15">
        <f t="shared" si="381"/>
        <v>-8.2684824902723442E-3</v>
      </c>
      <c r="K2464" s="1">
        <f t="shared" si="382"/>
        <v>-2.0466699653452166E-3</v>
      </c>
      <c r="L2464" s="15">
        <f t="shared" si="383"/>
        <v>-6.221812524927128E-3</v>
      </c>
      <c r="M2464" s="19" t="str">
        <f t="shared" si="387"/>
        <v>Compra</v>
      </c>
      <c r="N2464" s="10">
        <f t="shared" si="388"/>
        <v>-8.2684824902723442E-3</v>
      </c>
      <c r="O2464" s="5">
        <f t="shared" si="386"/>
        <v>0.81454716933918669</v>
      </c>
      <c r="P2464" s="5"/>
      <c r="Q2464" s="5"/>
      <c r="R2464" s="5"/>
    </row>
    <row r="2465" spans="1:18" x14ac:dyDescent="0.25">
      <c r="A2465" s="3">
        <v>42130</v>
      </c>
      <c r="B2465" s="1">
        <v>3097</v>
      </c>
      <c r="C2465" s="1">
        <v>3102</v>
      </c>
      <c r="D2465" s="1">
        <v>3051</v>
      </c>
      <c r="E2465" s="1">
        <v>3058.5</v>
      </c>
      <c r="F2465" s="10">
        <f t="shared" si="384"/>
        <v>-8.2684824902723442E-3</v>
      </c>
      <c r="G2465" s="1">
        <f t="shared" si="389"/>
        <v>0.33332257281716676</v>
      </c>
      <c r="H2465" s="15">
        <f t="shared" si="385"/>
        <v>-9.9518459069021237E-3</v>
      </c>
      <c r="I2465" s="10">
        <f t="shared" si="380"/>
        <v>-1.2431385211495005E-2</v>
      </c>
      <c r="J2465" s="15">
        <f t="shared" si="381"/>
        <v>-2.6156612718652994E-3</v>
      </c>
      <c r="K2465" s="1">
        <f t="shared" si="382"/>
        <v>9.505204518451822E-4</v>
      </c>
      <c r="L2465" s="15">
        <f t="shared" si="383"/>
        <v>-3.5661817237104816E-3</v>
      </c>
      <c r="M2465" s="19" t="str">
        <f t="shared" si="387"/>
        <v>Compra</v>
      </c>
      <c r="N2465" s="10">
        <f t="shared" si="388"/>
        <v>-2.6156612718652994E-3</v>
      </c>
      <c r="O2465" s="5">
        <f t="shared" si="386"/>
        <v>0.81193150806732139</v>
      </c>
      <c r="P2465" s="5"/>
      <c r="Q2465" s="5"/>
      <c r="R2465" s="5"/>
    </row>
    <row r="2466" spans="1:18" x14ac:dyDescent="0.25">
      <c r="A2466" s="3">
        <v>42131</v>
      </c>
      <c r="B2466" s="1">
        <v>3058.5</v>
      </c>
      <c r="C2466" s="1">
        <v>3087</v>
      </c>
      <c r="D2466" s="1">
        <v>3039</v>
      </c>
      <c r="E2466" s="1">
        <v>3050.5</v>
      </c>
      <c r="F2466" s="10">
        <f t="shared" si="384"/>
        <v>-2.6156612718652994E-3</v>
      </c>
      <c r="G2466" s="1">
        <f t="shared" si="389"/>
        <v>0.39125171572392081</v>
      </c>
      <c r="H2466" s="15">
        <f t="shared" si="385"/>
        <v>-8.2684824902723442E-3</v>
      </c>
      <c r="I2466" s="10">
        <f t="shared" si="380"/>
        <v>-2.6156612718652994E-3</v>
      </c>
      <c r="J2466" s="15">
        <f t="shared" si="381"/>
        <v>-1.8521553843632188E-2</v>
      </c>
      <c r="K2466" s="1">
        <f t="shared" si="382"/>
        <v>5.670583975697414E-4</v>
      </c>
      <c r="L2466" s="15">
        <f t="shared" si="383"/>
        <v>-1.9088612241201928E-2</v>
      </c>
      <c r="M2466" s="19" t="str">
        <f t="shared" si="387"/>
        <v>Compra</v>
      </c>
      <c r="N2466" s="10">
        <f t="shared" si="388"/>
        <v>-1.8521553843632188E-2</v>
      </c>
      <c r="O2466" s="5">
        <f t="shared" si="386"/>
        <v>0.79340995422368921</v>
      </c>
      <c r="P2466" s="5"/>
      <c r="Q2466" s="5"/>
      <c r="R2466" s="5"/>
    </row>
    <row r="2467" spans="1:18" x14ac:dyDescent="0.25">
      <c r="A2467" s="3">
        <v>42132</v>
      </c>
      <c r="B2467" s="1">
        <v>3047.5</v>
      </c>
      <c r="C2467" s="1">
        <v>3066.5</v>
      </c>
      <c r="D2467" s="1">
        <v>2994</v>
      </c>
      <c r="E2467" s="1">
        <v>2994</v>
      </c>
      <c r="F2467" s="10">
        <f t="shared" si="384"/>
        <v>-1.8521553843632188E-2</v>
      </c>
      <c r="G2467" s="1">
        <f t="shared" si="389"/>
        <v>0.51015918038976593</v>
      </c>
      <c r="H2467" s="15">
        <f t="shared" si="385"/>
        <v>-2.6156612718652994E-3</v>
      </c>
      <c r="I2467" s="10">
        <f t="shared" si="380"/>
        <v>-1.7555373256767814E-2</v>
      </c>
      <c r="J2467" s="15">
        <f t="shared" si="381"/>
        <v>2.8891115564462222E-2</v>
      </c>
      <c r="K2467" s="1">
        <f t="shared" si="382"/>
        <v>4.1227062080752269E-4</v>
      </c>
      <c r="L2467" s="15">
        <f t="shared" si="383"/>
        <v>2.8478844943654699E-2</v>
      </c>
      <c r="M2467" s="19" t="str">
        <f t="shared" si="387"/>
        <v>Compra</v>
      </c>
      <c r="N2467" s="10">
        <f t="shared" si="388"/>
        <v>2.8891115564462222E-2</v>
      </c>
      <c r="O2467" s="5">
        <f t="shared" si="386"/>
        <v>0.82230106978815143</v>
      </c>
      <c r="P2467" s="5"/>
      <c r="Q2467" s="5"/>
      <c r="R2467" s="5"/>
    </row>
    <row r="2468" spans="1:18" x14ac:dyDescent="0.25">
      <c r="A2468" s="3">
        <v>42135</v>
      </c>
      <c r="B2468" s="1">
        <v>3002</v>
      </c>
      <c r="C2468" s="1">
        <v>3083.5</v>
      </c>
      <c r="D2468" s="1">
        <v>2995</v>
      </c>
      <c r="E2468" s="1">
        <v>3080.5</v>
      </c>
      <c r="F2468" s="10">
        <f t="shared" si="384"/>
        <v>2.8891115564462222E-2</v>
      </c>
      <c r="G2468" s="1">
        <f t="shared" si="389"/>
        <v>-0.63772305218006053</v>
      </c>
      <c r="H2468" s="15">
        <f t="shared" si="385"/>
        <v>-1.8521553843632188E-2</v>
      </c>
      <c r="I2468" s="10">
        <f t="shared" si="380"/>
        <v>2.6149233844103836E-2</v>
      </c>
      <c r="J2468" s="15">
        <f t="shared" si="381"/>
        <v>-1.3796461613374444E-2</v>
      </c>
      <c r="K2468" s="1">
        <f t="shared" si="382"/>
        <v>8.8185582307311245E-4</v>
      </c>
      <c r="L2468" s="15">
        <f t="shared" si="383"/>
        <v>-1.4678317436447557E-2</v>
      </c>
      <c r="M2468" s="19" t="str">
        <f t="shared" si="387"/>
        <v>Compra</v>
      </c>
      <c r="N2468" s="10">
        <f t="shared" si="388"/>
        <v>-1.3796461613374444E-2</v>
      </c>
      <c r="O2468" s="5">
        <f t="shared" si="386"/>
        <v>0.80850460817477698</v>
      </c>
      <c r="P2468" s="5"/>
      <c r="Q2468" s="5"/>
      <c r="R2468" s="5"/>
    </row>
    <row r="2469" spans="1:18" x14ac:dyDescent="0.25">
      <c r="A2469" s="3">
        <v>42136</v>
      </c>
      <c r="B2469" s="1">
        <v>3074.5</v>
      </c>
      <c r="C2469" s="1">
        <v>3097</v>
      </c>
      <c r="D2469" s="1">
        <v>3031.5</v>
      </c>
      <c r="E2469" s="1">
        <v>3038</v>
      </c>
      <c r="F2469" s="10">
        <f t="shared" si="384"/>
        <v>-1.3796461613374444E-2</v>
      </c>
      <c r="G2469" s="1">
        <f t="shared" si="389"/>
        <v>-0.60996169181248927</v>
      </c>
      <c r="H2469" s="15">
        <f t="shared" si="385"/>
        <v>2.8891115564462222E-2</v>
      </c>
      <c r="I2469" s="10">
        <f t="shared" si="380"/>
        <v>-1.1871849081151353E-2</v>
      </c>
      <c r="J2469" s="15">
        <f t="shared" si="381"/>
        <v>6.4186965108623539E-3</v>
      </c>
      <c r="K2469" s="1">
        <f t="shared" si="382"/>
        <v>-2.3810345012708822E-3</v>
      </c>
      <c r="L2469" s="15">
        <f t="shared" si="383"/>
        <v>8.799731012133237E-3</v>
      </c>
      <c r="M2469" s="19" t="str">
        <f t="shared" si="387"/>
        <v>Compra</v>
      </c>
      <c r="N2469" s="10">
        <f t="shared" si="388"/>
        <v>6.4186965108623539E-3</v>
      </c>
      <c r="O2469" s="5">
        <f t="shared" si="386"/>
        <v>0.81492330468563934</v>
      </c>
      <c r="P2469" s="5"/>
      <c r="Q2469" s="5"/>
      <c r="R2469" s="5"/>
    </row>
    <row r="2470" spans="1:18" x14ac:dyDescent="0.25">
      <c r="A2470" s="3">
        <v>42137</v>
      </c>
      <c r="B2470" s="1">
        <v>3029</v>
      </c>
      <c r="C2470" s="1">
        <v>3061.5</v>
      </c>
      <c r="D2470" s="1">
        <v>3000</v>
      </c>
      <c r="E2470" s="1">
        <v>3057.5</v>
      </c>
      <c r="F2470" s="10">
        <f t="shared" si="384"/>
        <v>6.4186965108623539E-3</v>
      </c>
      <c r="G2470" s="1">
        <f t="shared" si="389"/>
        <v>-0.67823200013472129</v>
      </c>
      <c r="H2470" s="15">
        <f t="shared" si="385"/>
        <v>-1.3796461613374444E-2</v>
      </c>
      <c r="I2470" s="10">
        <f t="shared" si="380"/>
        <v>9.4090458897326812E-3</v>
      </c>
      <c r="J2470" s="15">
        <f t="shared" si="381"/>
        <v>-1.6516762060506895E-2</v>
      </c>
      <c r="K2470" s="1">
        <f t="shared" si="382"/>
        <v>8.6503597689647008E-4</v>
      </c>
      <c r="L2470" s="15">
        <f t="shared" si="383"/>
        <v>-1.7381798037403366E-2</v>
      </c>
      <c r="M2470" s="19" t="str">
        <f t="shared" si="387"/>
        <v>Compra</v>
      </c>
      <c r="N2470" s="10">
        <f t="shared" si="388"/>
        <v>-1.6516762060506895E-2</v>
      </c>
      <c r="O2470" s="5">
        <f t="shared" si="386"/>
        <v>0.79840654262513244</v>
      </c>
      <c r="P2470" s="5"/>
      <c r="Q2470" s="5"/>
      <c r="R2470" s="5"/>
    </row>
    <row r="2471" spans="1:18" x14ac:dyDescent="0.25">
      <c r="A2471" s="3">
        <v>42138</v>
      </c>
      <c r="B2471" s="1">
        <v>3058</v>
      </c>
      <c r="C2471" s="1">
        <v>3059.5</v>
      </c>
      <c r="D2471" s="1">
        <v>3006</v>
      </c>
      <c r="E2471" s="1">
        <v>3007</v>
      </c>
      <c r="F2471" s="10">
        <f t="shared" si="384"/>
        <v>-1.6516762060506895E-2</v>
      </c>
      <c r="G2471" s="1">
        <f t="shared" si="389"/>
        <v>-0.76181866218991079</v>
      </c>
      <c r="H2471" s="15">
        <f t="shared" si="385"/>
        <v>6.4186965108623539E-3</v>
      </c>
      <c r="I2471" s="10">
        <f t="shared" si="380"/>
        <v>-1.6677567037279295E-2</v>
      </c>
      <c r="J2471" s="15">
        <f t="shared" si="381"/>
        <v>1.3302294645827217E-3</v>
      </c>
      <c r="K2471" s="1">
        <f t="shared" si="382"/>
        <v>-2.8539450222072113E-4</v>
      </c>
      <c r="L2471" s="15">
        <f t="shared" si="383"/>
        <v>1.6156239668034429E-3</v>
      </c>
      <c r="M2471" s="19" t="str">
        <f t="shared" si="387"/>
        <v>Compra</v>
      </c>
      <c r="N2471" s="10">
        <f t="shared" si="388"/>
        <v>1.3302294645827217E-3</v>
      </c>
      <c r="O2471" s="5">
        <f t="shared" si="386"/>
        <v>0.79973677208971516</v>
      </c>
      <c r="P2471" s="5"/>
      <c r="Q2471" s="5"/>
      <c r="R2471" s="5"/>
    </row>
    <row r="2472" spans="1:18" x14ac:dyDescent="0.25">
      <c r="A2472" s="3">
        <v>42139</v>
      </c>
      <c r="B2472" s="1">
        <v>3020</v>
      </c>
      <c r="C2472" s="1">
        <v>3030</v>
      </c>
      <c r="D2472" s="1">
        <v>2985</v>
      </c>
      <c r="E2472" s="1">
        <v>3011</v>
      </c>
      <c r="F2472" s="10">
        <f t="shared" si="384"/>
        <v>1.3302294645827217E-3</v>
      </c>
      <c r="G2472" s="1">
        <f t="shared" si="389"/>
        <v>-0.68862262387054129</v>
      </c>
      <c r="H2472" s="15">
        <f t="shared" si="385"/>
        <v>-1.6516762060506895E-2</v>
      </c>
      <c r="I2472" s="10">
        <f t="shared" si="380"/>
        <v>-2.9801324503311299E-3</v>
      </c>
      <c r="J2472" s="15">
        <f t="shared" si="381"/>
        <v>2.3248090335437066E-3</v>
      </c>
      <c r="K2472" s="1">
        <f t="shared" si="382"/>
        <v>1.3955694357329919E-3</v>
      </c>
      <c r="L2472" s="15">
        <f t="shared" si="383"/>
        <v>9.2923959781071467E-4</v>
      </c>
      <c r="M2472" s="19" t="str">
        <f t="shared" si="387"/>
        <v>Compra</v>
      </c>
      <c r="N2472" s="10">
        <f t="shared" si="388"/>
        <v>2.3248090335437066E-3</v>
      </c>
      <c r="O2472" s="5">
        <f t="shared" si="386"/>
        <v>0.80206158112325887</v>
      </c>
      <c r="P2472" s="5"/>
      <c r="Q2472" s="5"/>
      <c r="R2472" s="5"/>
    </row>
    <row r="2473" spans="1:18" x14ac:dyDescent="0.25">
      <c r="A2473" s="3">
        <v>42142</v>
      </c>
      <c r="B2473" s="1">
        <v>3020</v>
      </c>
      <c r="C2473" s="1">
        <v>3042.5</v>
      </c>
      <c r="D2473" s="1">
        <v>3008</v>
      </c>
      <c r="E2473" s="1">
        <v>3018</v>
      </c>
      <c r="F2473" s="10">
        <f t="shared" si="384"/>
        <v>2.3248090335437066E-3</v>
      </c>
      <c r="G2473" s="1">
        <f t="shared" si="389"/>
        <v>-0.44000018322592266</v>
      </c>
      <c r="H2473" s="15">
        <f t="shared" si="385"/>
        <v>1.3302294645827217E-3</v>
      </c>
      <c r="I2473" s="10">
        <f t="shared" si="380"/>
        <v>-6.6225165562916466E-4</v>
      </c>
      <c r="J2473" s="15">
        <f t="shared" si="381"/>
        <v>1.159708416169658E-2</v>
      </c>
      <c r="K2473" s="1">
        <f t="shared" si="382"/>
        <v>-2.4502823048736525E-4</v>
      </c>
      <c r="L2473" s="15">
        <f t="shared" si="383"/>
        <v>1.1842112392183945E-2</v>
      </c>
      <c r="M2473" s="19" t="str">
        <f t="shared" si="387"/>
        <v>Compra</v>
      </c>
      <c r="N2473" s="10">
        <f t="shared" si="388"/>
        <v>1.159708416169658E-2</v>
      </c>
      <c r="O2473" s="5">
        <f t="shared" si="386"/>
        <v>0.81365866528495545</v>
      </c>
      <c r="P2473" s="5"/>
      <c r="Q2473" s="5"/>
      <c r="R2473" s="5"/>
    </row>
    <row r="2474" spans="1:18" x14ac:dyDescent="0.25">
      <c r="A2474" s="3">
        <v>42143</v>
      </c>
      <c r="B2474" s="1">
        <v>3029.5</v>
      </c>
      <c r="C2474" s="1">
        <v>3057</v>
      </c>
      <c r="D2474" s="1">
        <v>3015.5</v>
      </c>
      <c r="E2474" s="1">
        <v>3053</v>
      </c>
      <c r="F2474" s="10">
        <f t="shared" si="384"/>
        <v>1.159708416169658E-2</v>
      </c>
      <c r="G2474" s="1">
        <f t="shared" si="389"/>
        <v>-0.385541895316663</v>
      </c>
      <c r="H2474" s="15">
        <f t="shared" si="385"/>
        <v>2.3248090335437066E-3</v>
      </c>
      <c r="I2474" s="10">
        <f t="shared" si="380"/>
        <v>7.7570556197392726E-3</v>
      </c>
      <c r="J2474" s="15">
        <f t="shared" si="381"/>
        <v>-1.3429413691451009E-2</v>
      </c>
      <c r="K2474" s="1">
        <f t="shared" si="382"/>
        <v>-5.3500023410149209E-4</v>
      </c>
      <c r="L2474" s="15">
        <f t="shared" si="383"/>
        <v>-1.2894413457349516E-2</v>
      </c>
      <c r="M2474" s="19" t="str">
        <f t="shared" si="387"/>
        <v>Venda</v>
      </c>
      <c r="N2474" s="10">
        <f t="shared" si="388"/>
        <v>1.3429413691451009E-2</v>
      </c>
      <c r="O2474" s="5">
        <f t="shared" si="386"/>
        <v>0.82708807897640646</v>
      </c>
      <c r="P2474" s="5"/>
      <c r="Q2474" s="5"/>
      <c r="R2474" s="5"/>
    </row>
    <row r="2475" spans="1:18" x14ac:dyDescent="0.25">
      <c r="A2475" s="3">
        <v>42144</v>
      </c>
      <c r="B2475" s="1">
        <v>3053.5</v>
      </c>
      <c r="C2475" s="1">
        <v>3056</v>
      </c>
      <c r="D2475" s="1">
        <v>3009</v>
      </c>
      <c r="E2475" s="1">
        <v>3012</v>
      </c>
      <c r="F2475" s="10">
        <f t="shared" si="384"/>
        <v>-1.3429413691451009E-2</v>
      </c>
      <c r="G2475" s="1">
        <f t="shared" si="389"/>
        <v>-0.52964416695689587</v>
      </c>
      <c r="H2475" s="15">
        <f t="shared" si="385"/>
        <v>1.159708416169658E-2</v>
      </c>
      <c r="I2475" s="10">
        <f t="shared" si="380"/>
        <v>-1.3590961192074702E-2</v>
      </c>
      <c r="J2475" s="15">
        <f t="shared" si="381"/>
        <v>1.1288180610889764E-2</v>
      </c>
      <c r="K2475" s="1">
        <f t="shared" si="382"/>
        <v>-8.3258385714802207E-4</v>
      </c>
      <c r="L2475" s="15">
        <f t="shared" si="383"/>
        <v>1.2120764468037786E-2</v>
      </c>
      <c r="M2475" s="19" t="str">
        <f t="shared" si="387"/>
        <v>Compra</v>
      </c>
      <c r="N2475" s="10">
        <f t="shared" si="388"/>
        <v>1.1288180610889764E-2</v>
      </c>
      <c r="O2475" s="5">
        <f t="shared" si="386"/>
        <v>0.83837625958729622</v>
      </c>
      <c r="P2475" s="5"/>
      <c r="Q2475" s="5"/>
      <c r="R2475" s="5"/>
    </row>
    <row r="2476" spans="1:18" x14ac:dyDescent="0.25">
      <c r="A2476" s="3">
        <v>42145</v>
      </c>
      <c r="B2476" s="1">
        <v>3014</v>
      </c>
      <c r="C2476" s="1">
        <v>3054.5</v>
      </c>
      <c r="D2476" s="1">
        <v>3008</v>
      </c>
      <c r="E2476" s="1">
        <v>3046</v>
      </c>
      <c r="F2476" s="10">
        <f t="shared" si="384"/>
        <v>1.1288180610889764E-2</v>
      </c>
      <c r="G2476" s="1">
        <f t="shared" si="389"/>
        <v>-0.47263547622098157</v>
      </c>
      <c r="H2476" s="15">
        <f t="shared" si="385"/>
        <v>-1.3429413691451009E-2</v>
      </c>
      <c r="I2476" s="10">
        <f t="shared" si="380"/>
        <v>1.0617120106171107E-2</v>
      </c>
      <c r="J2476" s="15">
        <f t="shared" si="381"/>
        <v>1.8056467498358542E-2</v>
      </c>
      <c r="K2476" s="1">
        <f t="shared" si="382"/>
        <v>7.8596168634344297E-4</v>
      </c>
      <c r="L2476" s="15">
        <f t="shared" si="383"/>
        <v>1.7270505812015099E-2</v>
      </c>
      <c r="M2476" s="19" t="str">
        <f t="shared" si="387"/>
        <v>Compra</v>
      </c>
      <c r="N2476" s="10">
        <f t="shared" si="388"/>
        <v>1.8056467498358542E-2</v>
      </c>
      <c r="O2476" s="5">
        <f t="shared" si="386"/>
        <v>0.85643272708565477</v>
      </c>
      <c r="P2476" s="5"/>
      <c r="Q2476" s="5"/>
      <c r="R2476" s="5"/>
    </row>
    <row r="2477" spans="1:18" x14ac:dyDescent="0.25">
      <c r="A2477" s="3">
        <v>42146</v>
      </c>
      <c r="B2477" s="1">
        <v>3045.5</v>
      </c>
      <c r="C2477" s="1">
        <v>3105.5</v>
      </c>
      <c r="D2477" s="1">
        <v>3039.5</v>
      </c>
      <c r="E2477" s="1">
        <v>3101</v>
      </c>
      <c r="F2477" s="10">
        <f t="shared" si="384"/>
        <v>1.8056467498358542E-2</v>
      </c>
      <c r="G2477" s="1">
        <f t="shared" si="389"/>
        <v>-0.36547933814505706</v>
      </c>
      <c r="H2477" s="15">
        <f t="shared" si="385"/>
        <v>1.1288180610889764E-2</v>
      </c>
      <c r="I2477" s="10">
        <f t="shared" si="380"/>
        <v>1.8223608602856656E-2</v>
      </c>
      <c r="J2477" s="15">
        <f t="shared" si="381"/>
        <v>8.0619155111261165E-4</v>
      </c>
      <c r="K2477" s="1">
        <f t="shared" si="382"/>
        <v>-1.5682126098980227E-3</v>
      </c>
      <c r="L2477" s="15">
        <f t="shared" si="383"/>
        <v>2.3744041610106346E-3</v>
      </c>
      <c r="M2477" s="19" t="str">
        <f t="shared" si="387"/>
        <v>Venda</v>
      </c>
      <c r="N2477" s="10">
        <f t="shared" si="388"/>
        <v>-8.0619155111261165E-4</v>
      </c>
      <c r="O2477" s="5">
        <f t="shared" si="386"/>
        <v>0.85562653553454215</v>
      </c>
      <c r="P2477" s="5"/>
      <c r="Q2477" s="5"/>
      <c r="R2477" s="5"/>
    </row>
    <row r="2478" spans="1:18" x14ac:dyDescent="0.25">
      <c r="A2478" s="3">
        <v>42149</v>
      </c>
      <c r="B2478" s="1">
        <v>3118</v>
      </c>
      <c r="C2478" s="1">
        <v>3139.5</v>
      </c>
      <c r="D2478" s="1">
        <v>3102</v>
      </c>
      <c r="E2478" s="1">
        <v>3103.5</v>
      </c>
      <c r="F2478" s="10">
        <f t="shared" si="384"/>
        <v>8.0619155111261165E-4</v>
      </c>
      <c r="G2478" s="1">
        <f t="shared" si="389"/>
        <v>-0.38777791888865204</v>
      </c>
      <c r="H2478" s="15">
        <f t="shared" si="385"/>
        <v>1.8056467498358542E-2</v>
      </c>
      <c r="I2478" s="10">
        <f t="shared" si="380"/>
        <v>-4.6504169339319779E-3</v>
      </c>
      <c r="J2478" s="15">
        <f t="shared" si="381"/>
        <v>1.8205252134686711E-2</v>
      </c>
      <c r="K2478" s="1">
        <f t="shared" si="382"/>
        <v>-1.6214961471963879E-3</v>
      </c>
      <c r="L2478" s="15">
        <f t="shared" si="383"/>
        <v>1.9826748281883098E-2</v>
      </c>
      <c r="M2478" s="19" t="str">
        <f t="shared" si="387"/>
        <v>Compra</v>
      </c>
      <c r="N2478" s="10">
        <f t="shared" si="388"/>
        <v>1.8205252134686711E-2</v>
      </c>
      <c r="O2478" s="5">
        <f t="shared" si="386"/>
        <v>0.87383178766922887</v>
      </c>
      <c r="P2478" s="5"/>
      <c r="Q2478" s="5"/>
      <c r="R2478" s="5"/>
    </row>
    <row r="2479" spans="1:18" x14ac:dyDescent="0.25">
      <c r="A2479" s="3">
        <v>42150</v>
      </c>
      <c r="B2479" s="1">
        <v>3122</v>
      </c>
      <c r="C2479" s="1">
        <v>3161</v>
      </c>
      <c r="D2479" s="1">
        <v>3117</v>
      </c>
      <c r="E2479" s="1">
        <v>3160</v>
      </c>
      <c r="F2479" s="10">
        <f t="shared" si="384"/>
        <v>1.8205252134686711E-2</v>
      </c>
      <c r="G2479" s="1">
        <f t="shared" si="389"/>
        <v>-0.44710485905124181</v>
      </c>
      <c r="H2479" s="15">
        <f t="shared" si="385"/>
        <v>8.0619155111261165E-4</v>
      </c>
      <c r="I2479" s="10">
        <f t="shared" si="380"/>
        <v>1.2171684817424699E-2</v>
      </c>
      <c r="J2479" s="15">
        <f t="shared" si="381"/>
        <v>-5.0632911392405333E-3</v>
      </c>
      <c r="K2479" s="1">
        <f t="shared" si="382"/>
        <v>-5.0017909946765146E-4</v>
      </c>
      <c r="L2479" s="15">
        <f t="shared" si="383"/>
        <v>-4.5631120397728823E-3</v>
      </c>
      <c r="M2479" s="19" t="str">
        <f t="shared" si="387"/>
        <v>Venda</v>
      </c>
      <c r="N2479" s="10">
        <f t="shared" si="388"/>
        <v>5.0632911392405333E-3</v>
      </c>
      <c r="O2479" s="5">
        <f t="shared" si="386"/>
        <v>0.8788950788084694</v>
      </c>
      <c r="P2479" s="5"/>
      <c r="Q2479" s="5"/>
      <c r="R2479" s="5"/>
    </row>
    <row r="2480" spans="1:18" x14ac:dyDescent="0.25">
      <c r="A2480" s="3">
        <v>42151</v>
      </c>
      <c r="B2480" s="1">
        <v>3155.5</v>
      </c>
      <c r="C2480" s="1">
        <v>3188.5</v>
      </c>
      <c r="D2480" s="1">
        <v>3142</v>
      </c>
      <c r="E2480" s="1">
        <v>3144</v>
      </c>
      <c r="F2480" s="10">
        <f t="shared" si="384"/>
        <v>-5.0632911392405333E-3</v>
      </c>
      <c r="G2480" s="1">
        <f t="shared" si="389"/>
        <v>-0.43374693906855749</v>
      </c>
      <c r="H2480" s="15">
        <f t="shared" si="385"/>
        <v>1.8205252134686711E-2</v>
      </c>
      <c r="I2480" s="10">
        <f t="shared" si="380"/>
        <v>-3.6444303596894212E-3</v>
      </c>
      <c r="J2480" s="15">
        <f t="shared" si="381"/>
        <v>6.9974554707379344E-3</v>
      </c>
      <c r="K2480" s="1">
        <f t="shared" si="382"/>
        <v>-1.6540419591294154E-3</v>
      </c>
      <c r="L2480" s="15">
        <f t="shared" si="383"/>
        <v>8.6514974298673494E-3</v>
      </c>
      <c r="M2480" s="19" t="str">
        <f t="shared" si="387"/>
        <v>Compra</v>
      </c>
      <c r="N2480" s="10">
        <f t="shared" si="388"/>
        <v>6.9974554707379344E-3</v>
      </c>
      <c r="O2480" s="5">
        <f t="shared" si="386"/>
        <v>0.88589253427920733</v>
      </c>
      <c r="P2480" s="5"/>
      <c r="Q2480" s="5"/>
      <c r="R2480" s="5"/>
    </row>
    <row r="2481" spans="1:18" x14ac:dyDescent="0.25">
      <c r="A2481" s="3">
        <v>42152</v>
      </c>
      <c r="B2481" s="1">
        <v>3158</v>
      </c>
      <c r="C2481" s="1">
        <v>3192.5</v>
      </c>
      <c r="D2481" s="1">
        <v>3151.5</v>
      </c>
      <c r="E2481" s="1">
        <v>3166</v>
      </c>
      <c r="F2481" s="10">
        <f t="shared" si="384"/>
        <v>6.9974554707379344E-3</v>
      </c>
      <c r="G2481" s="1">
        <f t="shared" si="389"/>
        <v>-0.53229255300245137</v>
      </c>
      <c r="H2481" s="15">
        <f t="shared" si="385"/>
        <v>-5.0632911392405333E-3</v>
      </c>
      <c r="I2481" s="10">
        <f t="shared" si="380"/>
        <v>2.5332488917035878E-3</v>
      </c>
      <c r="J2481" s="15">
        <f t="shared" si="381"/>
        <v>1.516108654453574E-2</v>
      </c>
      <c r="K2481" s="1">
        <f t="shared" si="382"/>
        <v>2.4834957769819958E-4</v>
      </c>
      <c r="L2481" s="15">
        <f t="shared" si="383"/>
        <v>1.491273696683754E-2</v>
      </c>
      <c r="M2481" s="19" t="str">
        <f t="shared" si="387"/>
        <v>Compra</v>
      </c>
      <c r="N2481" s="10">
        <f t="shared" si="388"/>
        <v>1.516108654453574E-2</v>
      </c>
      <c r="O2481" s="5">
        <f t="shared" si="386"/>
        <v>0.90105362082374307</v>
      </c>
      <c r="P2481" s="5"/>
      <c r="Q2481" s="5"/>
      <c r="R2481" s="5"/>
    </row>
    <row r="2482" spans="1:18" x14ac:dyDescent="0.25">
      <c r="A2482" s="3">
        <v>42153</v>
      </c>
      <c r="B2482" s="1">
        <v>3195</v>
      </c>
      <c r="C2482" s="1">
        <v>3227.5</v>
      </c>
      <c r="D2482" s="1">
        <v>3169.5</v>
      </c>
      <c r="E2482" s="1">
        <v>3214</v>
      </c>
      <c r="F2482" s="10">
        <f t="shared" si="384"/>
        <v>1.516108654453574E-2</v>
      </c>
      <c r="G2482" s="1">
        <f t="shared" si="389"/>
        <v>-0.63930414110584233</v>
      </c>
      <c r="H2482" s="15">
        <f t="shared" si="385"/>
        <v>6.9974554707379344E-3</v>
      </c>
      <c r="I2482" s="10">
        <f t="shared" si="380"/>
        <v>5.9467918622848615E-3</v>
      </c>
      <c r="J2482" s="15">
        <f t="shared" si="381"/>
        <v>-5.6004978220286494E-3</v>
      </c>
      <c r="K2482" s="1">
        <f t="shared" si="382"/>
        <v>-8.7900031492301844E-4</v>
      </c>
      <c r="L2482" s="15">
        <f t="shared" si="383"/>
        <v>-4.7214975071056308E-3</v>
      </c>
      <c r="M2482" s="19" t="str">
        <f t="shared" si="387"/>
        <v>Venda</v>
      </c>
      <c r="N2482" s="10">
        <f t="shared" si="388"/>
        <v>5.6004978220286494E-3</v>
      </c>
      <c r="O2482" s="5">
        <f t="shared" si="386"/>
        <v>0.90665411864577172</v>
      </c>
      <c r="P2482" s="5"/>
      <c r="Q2482" s="5"/>
      <c r="R2482" s="5"/>
    </row>
    <row r="2483" spans="1:18" x14ac:dyDescent="0.25">
      <c r="A2483" s="3">
        <v>42156</v>
      </c>
      <c r="B2483" s="1">
        <v>3229.5</v>
      </c>
      <c r="C2483" s="1">
        <v>3245.5</v>
      </c>
      <c r="D2483" s="1">
        <v>3191</v>
      </c>
      <c r="E2483" s="1">
        <v>3196</v>
      </c>
      <c r="F2483" s="10">
        <f t="shared" si="384"/>
        <v>-5.6004978220286494E-3</v>
      </c>
      <c r="G2483" s="1">
        <f t="shared" si="389"/>
        <v>-0.81485961917723515</v>
      </c>
      <c r="H2483" s="15">
        <f t="shared" si="385"/>
        <v>1.516108654453574E-2</v>
      </c>
      <c r="I2483" s="10">
        <f t="shared" si="380"/>
        <v>-1.037312277442326E-2</v>
      </c>
      <c r="J2483" s="15">
        <f t="shared" si="381"/>
        <v>-1.0951188986232818E-2</v>
      </c>
      <c r="K2483" s="1">
        <f t="shared" si="382"/>
        <v>-1.1948171141715357E-3</v>
      </c>
      <c r="L2483" s="15">
        <f t="shared" si="383"/>
        <v>-9.7563718720612824E-3</v>
      </c>
      <c r="M2483" s="19" t="str">
        <f t="shared" si="387"/>
        <v>Compra</v>
      </c>
      <c r="N2483" s="10">
        <f t="shared" si="388"/>
        <v>-1.0951188986232818E-2</v>
      </c>
      <c r="O2483" s="5">
        <f t="shared" si="386"/>
        <v>0.8957029296595389</v>
      </c>
      <c r="P2483" s="5"/>
      <c r="Q2483" s="5"/>
      <c r="R2483" s="5"/>
    </row>
    <row r="2484" spans="1:18" x14ac:dyDescent="0.25">
      <c r="A2484" s="3">
        <v>42157</v>
      </c>
      <c r="B2484" s="1">
        <v>3182.5</v>
      </c>
      <c r="C2484" s="1">
        <v>3190.5</v>
      </c>
      <c r="D2484" s="1">
        <v>3157</v>
      </c>
      <c r="E2484" s="1">
        <v>3161</v>
      </c>
      <c r="F2484" s="10">
        <f t="shared" si="384"/>
        <v>-1.0951188986232818E-2</v>
      </c>
      <c r="G2484" s="1">
        <f t="shared" si="389"/>
        <v>-9.8455815832459229E-2</v>
      </c>
      <c r="H2484" s="15">
        <f t="shared" si="385"/>
        <v>-5.6004978220286494E-3</v>
      </c>
      <c r="I2484" s="10">
        <f t="shared" si="380"/>
        <v>-6.7556952081696542E-3</v>
      </c>
      <c r="J2484" s="15">
        <f t="shared" si="381"/>
        <v>3.1635558367604233E-4</v>
      </c>
      <c r="K2484" s="1">
        <f t="shared" si="382"/>
        <v>4.7471946071541316E-4</v>
      </c>
      <c r="L2484" s="15">
        <f t="shared" si="383"/>
        <v>-1.5836387703937083E-4</v>
      </c>
      <c r="M2484" s="19" t="str">
        <f t="shared" si="387"/>
        <v>Compra</v>
      </c>
      <c r="N2484" s="10">
        <f t="shared" si="388"/>
        <v>3.1635558367604233E-4</v>
      </c>
      <c r="O2484" s="5">
        <f t="shared" si="386"/>
        <v>0.89601928524321495</v>
      </c>
      <c r="P2484" s="5"/>
      <c r="Q2484" s="5"/>
      <c r="R2484" s="5"/>
    </row>
    <row r="2485" spans="1:18" x14ac:dyDescent="0.25">
      <c r="A2485" s="3">
        <v>42158</v>
      </c>
      <c r="B2485" s="1">
        <v>3165</v>
      </c>
      <c r="C2485" s="1">
        <v>3175</v>
      </c>
      <c r="D2485" s="1">
        <v>3133</v>
      </c>
      <c r="E2485" s="1">
        <v>3162</v>
      </c>
      <c r="F2485" s="10">
        <f t="shared" si="384"/>
        <v>3.1635558367604233E-4</v>
      </c>
      <c r="G2485" s="1">
        <f t="shared" si="389"/>
        <v>9.430203369090509E-2</v>
      </c>
      <c r="H2485" s="15">
        <f t="shared" si="385"/>
        <v>-1.0951188986232818E-2</v>
      </c>
      <c r="I2485" s="10">
        <f t="shared" si="380"/>
        <v>-9.4786729857820884E-4</v>
      </c>
      <c r="J2485" s="15">
        <f t="shared" si="381"/>
        <v>2.6881720430107503E-3</v>
      </c>
      <c r="K2485" s="1">
        <f t="shared" si="382"/>
        <v>7.8964555957005821E-4</v>
      </c>
      <c r="L2485" s="15">
        <f t="shared" si="383"/>
        <v>1.8985264834406922E-3</v>
      </c>
      <c r="M2485" s="19" t="str">
        <f t="shared" si="387"/>
        <v>Compra</v>
      </c>
      <c r="N2485" s="10">
        <f t="shared" si="388"/>
        <v>2.6881720430107503E-3</v>
      </c>
      <c r="O2485" s="5">
        <f t="shared" si="386"/>
        <v>0.8987074572862257</v>
      </c>
      <c r="P2485" s="5"/>
      <c r="Q2485" s="5"/>
      <c r="R2485" s="5"/>
    </row>
    <row r="2486" spans="1:18" x14ac:dyDescent="0.25">
      <c r="A2486" s="3">
        <v>42160</v>
      </c>
      <c r="B2486" s="1">
        <v>3174.5</v>
      </c>
      <c r="C2486" s="1">
        <v>3215</v>
      </c>
      <c r="D2486" s="1">
        <v>3126.5</v>
      </c>
      <c r="E2486" s="1">
        <v>3170.5</v>
      </c>
      <c r="F2486" s="10">
        <f t="shared" si="384"/>
        <v>2.6881720430107503E-3</v>
      </c>
      <c r="G2486" s="1">
        <f t="shared" si="389"/>
        <v>0.18427571765511566</v>
      </c>
      <c r="H2486" s="15">
        <f t="shared" si="385"/>
        <v>3.1635558367604233E-4</v>
      </c>
      <c r="I2486" s="10">
        <f t="shared" si="380"/>
        <v>-1.2600409513309208E-3</v>
      </c>
      <c r="J2486" s="15">
        <f t="shared" si="381"/>
        <v>-1.0566156757609191E-2</v>
      </c>
      <c r="K2486" s="1">
        <f t="shared" si="382"/>
        <v>-1.9835856323018942E-4</v>
      </c>
      <c r="L2486" s="15">
        <f t="shared" si="383"/>
        <v>-1.0367798194379002E-2</v>
      </c>
      <c r="M2486" s="19" t="str">
        <f t="shared" si="387"/>
        <v>Venda</v>
      </c>
      <c r="N2486" s="10">
        <f t="shared" si="388"/>
        <v>1.0566156757609191E-2</v>
      </c>
      <c r="O2486" s="5">
        <f t="shared" si="386"/>
        <v>0.90927361404383489</v>
      </c>
      <c r="P2486" s="5"/>
      <c r="Q2486" s="5"/>
      <c r="R2486" s="5"/>
    </row>
    <row r="2487" spans="1:18" x14ac:dyDescent="0.25">
      <c r="A2487" s="3">
        <v>42163</v>
      </c>
      <c r="B2487" s="1">
        <v>3167</v>
      </c>
      <c r="C2487" s="1">
        <v>3167.5</v>
      </c>
      <c r="D2487" s="1">
        <v>3133</v>
      </c>
      <c r="E2487" s="1">
        <v>3137</v>
      </c>
      <c r="F2487" s="10">
        <f t="shared" si="384"/>
        <v>-1.0566156757609191E-2</v>
      </c>
      <c r="G2487" s="1">
        <f t="shared" si="389"/>
        <v>-0.1206619935171183</v>
      </c>
      <c r="H2487" s="15">
        <f t="shared" si="385"/>
        <v>2.6881720430107503E-3</v>
      </c>
      <c r="I2487" s="10">
        <f t="shared" si="380"/>
        <v>-9.4726870855699197E-3</v>
      </c>
      <c r="J2487" s="15">
        <f t="shared" si="381"/>
        <v>-5.2598023589416343E-3</v>
      </c>
      <c r="K2487" s="1">
        <f t="shared" si="382"/>
        <v>-1.8564588073524023E-4</v>
      </c>
      <c r="L2487" s="15">
        <f t="shared" si="383"/>
        <v>-5.0741564782063944E-3</v>
      </c>
      <c r="M2487" s="19" t="str">
        <f t="shared" si="387"/>
        <v>Compra</v>
      </c>
      <c r="N2487" s="10">
        <f t="shared" si="388"/>
        <v>-5.2598023589416343E-3</v>
      </c>
      <c r="O2487" s="5">
        <f t="shared" si="386"/>
        <v>0.90401381168489325</v>
      </c>
      <c r="P2487" s="5"/>
      <c r="Q2487" s="5"/>
      <c r="R2487" s="5"/>
    </row>
    <row r="2488" spans="1:18" x14ac:dyDescent="0.25">
      <c r="A2488" s="3">
        <v>42164</v>
      </c>
      <c r="B2488" s="1">
        <v>3133</v>
      </c>
      <c r="C2488" s="1">
        <v>3141</v>
      </c>
      <c r="D2488" s="1">
        <v>3114.5</v>
      </c>
      <c r="E2488" s="1">
        <v>3120.5</v>
      </c>
      <c r="F2488" s="10">
        <f t="shared" si="384"/>
        <v>-5.2598023589416343E-3</v>
      </c>
      <c r="G2488" s="1">
        <f t="shared" si="389"/>
        <v>-0.18676584285716966</v>
      </c>
      <c r="H2488" s="15">
        <f t="shared" si="385"/>
        <v>-1.0566156757609191E-2</v>
      </c>
      <c r="I2488" s="10">
        <f t="shared" si="380"/>
        <v>-3.9897861474624818E-3</v>
      </c>
      <c r="J2488" s="15">
        <f t="shared" si="381"/>
        <v>6.2489985579234908E-3</v>
      </c>
      <c r="K2488" s="1">
        <f t="shared" si="382"/>
        <v>8.527311891049007E-4</v>
      </c>
      <c r="L2488" s="15">
        <f t="shared" si="383"/>
        <v>5.39626736881859E-3</v>
      </c>
      <c r="M2488" s="19" t="str">
        <f t="shared" si="387"/>
        <v>Compra</v>
      </c>
      <c r="N2488" s="10">
        <f t="shared" si="388"/>
        <v>6.2489985579234908E-3</v>
      </c>
      <c r="O2488" s="5">
        <f t="shared" si="386"/>
        <v>0.91026281024281674</v>
      </c>
      <c r="P2488" s="5"/>
      <c r="Q2488" s="5"/>
      <c r="R2488" s="5"/>
    </row>
    <row r="2489" spans="1:18" x14ac:dyDescent="0.25">
      <c r="A2489" s="3">
        <v>42165</v>
      </c>
      <c r="B2489" s="1">
        <v>3099.5</v>
      </c>
      <c r="C2489" s="1">
        <v>3141</v>
      </c>
      <c r="D2489" s="1">
        <v>3085</v>
      </c>
      <c r="E2489" s="1">
        <v>3140</v>
      </c>
      <c r="F2489" s="10">
        <f t="shared" si="384"/>
        <v>6.2489985579234908E-3</v>
      </c>
      <c r="G2489" s="1">
        <f t="shared" si="389"/>
        <v>-0.25765254069663135</v>
      </c>
      <c r="H2489" s="15">
        <f t="shared" si="385"/>
        <v>-5.2598023589416343E-3</v>
      </c>
      <c r="I2489" s="10">
        <f t="shared" si="380"/>
        <v>1.3066623648975595E-2</v>
      </c>
      <c r="J2489" s="15">
        <f t="shared" si="381"/>
        <v>-9.8726114649682062E-3</v>
      </c>
      <c r="K2489" s="1">
        <f t="shared" si="382"/>
        <v>-6.787515435968661E-6</v>
      </c>
      <c r="L2489" s="15">
        <f t="shared" si="383"/>
        <v>-9.8658239495322368E-3</v>
      </c>
      <c r="M2489" s="19" t="str">
        <f t="shared" si="387"/>
        <v>Venda</v>
      </c>
      <c r="N2489" s="10">
        <f t="shared" si="388"/>
        <v>9.8726114649682062E-3</v>
      </c>
      <c r="O2489" s="5">
        <f t="shared" si="386"/>
        <v>0.92013542170778495</v>
      </c>
      <c r="P2489" s="5"/>
      <c r="Q2489" s="5"/>
      <c r="R2489" s="5"/>
    </row>
    <row r="2490" spans="1:18" x14ac:dyDescent="0.25">
      <c r="A2490" s="3">
        <v>42166</v>
      </c>
      <c r="B2490" s="1">
        <v>3175</v>
      </c>
      <c r="C2490" s="1">
        <v>3191</v>
      </c>
      <c r="D2490" s="1">
        <v>3106</v>
      </c>
      <c r="E2490" s="1">
        <v>3109</v>
      </c>
      <c r="F2490" s="10">
        <f t="shared" si="384"/>
        <v>-9.8726114649682062E-3</v>
      </c>
      <c r="G2490" s="1">
        <f t="shared" si="389"/>
        <v>-0.50027860912304356</v>
      </c>
      <c r="H2490" s="15">
        <f t="shared" si="385"/>
        <v>6.2489985579234908E-3</v>
      </c>
      <c r="I2490" s="10">
        <f t="shared" si="380"/>
        <v>-2.0787401574803188E-2</v>
      </c>
      <c r="J2490" s="15">
        <f t="shared" si="381"/>
        <v>9.9710517851399061E-3</v>
      </c>
      <c r="K2490" s="1">
        <f t="shared" si="382"/>
        <v>-1.9746221370374331E-4</v>
      </c>
      <c r="L2490" s="15">
        <f t="shared" si="383"/>
        <v>1.0168513998843649E-2</v>
      </c>
      <c r="M2490" s="19" t="str">
        <f t="shared" si="387"/>
        <v>Compra</v>
      </c>
      <c r="N2490" s="10">
        <f t="shared" si="388"/>
        <v>9.9710517851399061E-3</v>
      </c>
      <c r="O2490" s="5">
        <f t="shared" si="386"/>
        <v>0.93010647349292486</v>
      </c>
      <c r="P2490" s="5"/>
      <c r="Q2490" s="5"/>
      <c r="R2490" s="5"/>
    </row>
    <row r="2491" spans="1:18" x14ac:dyDescent="0.25">
      <c r="A2491" s="3">
        <v>42167</v>
      </c>
      <c r="B2491" s="1">
        <v>3123.5</v>
      </c>
      <c r="C2491" s="1">
        <v>3148</v>
      </c>
      <c r="D2491" s="1">
        <v>3111.5</v>
      </c>
      <c r="E2491" s="1">
        <v>3140</v>
      </c>
      <c r="F2491" s="10">
        <f t="shared" si="384"/>
        <v>9.9710517851399061E-3</v>
      </c>
      <c r="G2491" s="1">
        <f t="shared" si="389"/>
        <v>-0.87102533872287002</v>
      </c>
      <c r="H2491" s="15">
        <f t="shared" si="385"/>
        <v>-9.8726114649682062E-3</v>
      </c>
      <c r="I2491" s="10">
        <f t="shared" si="380"/>
        <v>5.2825356170962401E-3</v>
      </c>
      <c r="J2491" s="15">
        <f t="shared" si="381"/>
        <v>1.4331210191083077E-3</v>
      </c>
      <c r="K2491" s="1">
        <f t="shared" si="382"/>
        <v>6.3560497788700575E-4</v>
      </c>
      <c r="L2491" s="15">
        <f t="shared" si="383"/>
        <v>7.9751604122130194E-4</v>
      </c>
      <c r="M2491" s="19" t="str">
        <f t="shared" si="387"/>
        <v>Compra</v>
      </c>
      <c r="N2491" s="10">
        <f t="shared" si="388"/>
        <v>1.4331210191083077E-3</v>
      </c>
      <c r="O2491" s="5">
        <f t="shared" si="386"/>
        <v>0.93153959451203316</v>
      </c>
      <c r="P2491" s="5"/>
      <c r="Q2491" s="5"/>
      <c r="R2491" s="5"/>
    </row>
    <row r="2492" spans="1:18" x14ac:dyDescent="0.25">
      <c r="A2492" s="3">
        <v>42170</v>
      </c>
      <c r="B2492" s="1">
        <v>3149</v>
      </c>
      <c r="C2492" s="1">
        <v>3155.5</v>
      </c>
      <c r="D2492" s="1">
        <v>3112</v>
      </c>
      <c r="E2492" s="1">
        <v>3144.5</v>
      </c>
      <c r="F2492" s="10">
        <f t="shared" si="384"/>
        <v>1.4331210191083077E-3</v>
      </c>
      <c r="G2492" s="1">
        <f t="shared" si="389"/>
        <v>-0.33127569232699799</v>
      </c>
      <c r="H2492" s="15">
        <f t="shared" si="385"/>
        <v>9.9710517851399061E-3</v>
      </c>
      <c r="I2492" s="10">
        <f t="shared" si="380"/>
        <v>-1.4290250873293386E-3</v>
      </c>
      <c r="J2492" s="15">
        <f t="shared" si="381"/>
        <v>-1.3038638893305809E-2</v>
      </c>
      <c r="K2492" s="1">
        <f t="shared" si="382"/>
        <v>-9.9388561788546189E-4</v>
      </c>
      <c r="L2492" s="15">
        <f t="shared" si="383"/>
        <v>-1.2044753275420348E-2</v>
      </c>
      <c r="M2492" s="19" t="str">
        <f t="shared" si="387"/>
        <v>Compra</v>
      </c>
      <c r="N2492" s="10">
        <f t="shared" si="388"/>
        <v>-1.3038638893305809E-2</v>
      </c>
      <c r="O2492" s="5">
        <f t="shared" si="386"/>
        <v>0.91850095561872735</v>
      </c>
      <c r="P2492" s="5"/>
      <c r="Q2492" s="5"/>
      <c r="R2492" s="5"/>
    </row>
    <row r="2493" spans="1:18" x14ac:dyDescent="0.25">
      <c r="A2493" s="3">
        <v>42171</v>
      </c>
      <c r="B2493" s="1">
        <v>3150</v>
      </c>
      <c r="C2493" s="1">
        <v>3156.5</v>
      </c>
      <c r="D2493" s="1">
        <v>3102</v>
      </c>
      <c r="E2493" s="1">
        <v>3103.5</v>
      </c>
      <c r="F2493" s="10">
        <f t="shared" si="384"/>
        <v>-1.3038638893305809E-2</v>
      </c>
      <c r="G2493" s="1">
        <f t="shared" si="389"/>
        <v>-0.7365973433570594</v>
      </c>
      <c r="H2493" s="15">
        <f t="shared" si="385"/>
        <v>1.4331210191083077E-3</v>
      </c>
      <c r="I2493" s="10">
        <f t="shared" si="380"/>
        <v>-1.4761904761904754E-2</v>
      </c>
      <c r="J2493" s="15">
        <f t="shared" si="381"/>
        <v>-1.063315611406479E-2</v>
      </c>
      <c r="K2493" s="1">
        <f t="shared" si="382"/>
        <v>1.041265632023812E-4</v>
      </c>
      <c r="L2493" s="15">
        <f t="shared" si="383"/>
        <v>-1.0737282677267172E-2</v>
      </c>
      <c r="M2493" s="19" t="str">
        <f t="shared" si="387"/>
        <v>Compra</v>
      </c>
      <c r="N2493" s="10">
        <f t="shared" si="388"/>
        <v>-1.063315611406479E-2</v>
      </c>
      <c r="O2493" s="5">
        <f t="shared" si="386"/>
        <v>0.90786779950466256</v>
      </c>
      <c r="P2493" s="5"/>
      <c r="Q2493" s="5"/>
      <c r="R2493" s="5"/>
    </row>
    <row r="2494" spans="1:18" x14ac:dyDescent="0.25">
      <c r="A2494" s="3">
        <v>42172</v>
      </c>
      <c r="B2494" s="1">
        <v>3111</v>
      </c>
      <c r="C2494" s="1">
        <v>3119</v>
      </c>
      <c r="D2494" s="1">
        <v>3064.5</v>
      </c>
      <c r="E2494" s="1">
        <v>3070.5</v>
      </c>
      <c r="F2494" s="10">
        <f t="shared" si="384"/>
        <v>-1.063315611406479E-2</v>
      </c>
      <c r="G2494" s="1">
        <f t="shared" si="389"/>
        <v>-0.12217437454554619</v>
      </c>
      <c r="H2494" s="15">
        <f t="shared" si="385"/>
        <v>-1.3038638893305809E-2</v>
      </c>
      <c r="I2494" s="10">
        <f t="shared" si="380"/>
        <v>-1.3018322082931522E-2</v>
      </c>
      <c r="J2494" s="15">
        <f t="shared" si="381"/>
        <v>3.2567985670084454E-4</v>
      </c>
      <c r="K2494" s="1">
        <f t="shared" si="382"/>
        <v>1.2757955533728451E-3</v>
      </c>
      <c r="L2494" s="15">
        <f t="shared" si="383"/>
        <v>-9.5011569667200054E-4</v>
      </c>
      <c r="M2494" s="19" t="str">
        <f t="shared" si="387"/>
        <v>Compra</v>
      </c>
      <c r="N2494" s="10">
        <f t="shared" si="388"/>
        <v>3.2567985670084454E-4</v>
      </c>
      <c r="O2494" s="5">
        <f t="shared" si="386"/>
        <v>0.90819347936136341</v>
      </c>
      <c r="P2494" s="5"/>
      <c r="Q2494" s="5"/>
      <c r="R2494" s="5"/>
    </row>
    <row r="2495" spans="1:18" x14ac:dyDescent="0.25">
      <c r="A2495" s="3">
        <v>42173</v>
      </c>
      <c r="B2495" s="1">
        <v>3065</v>
      </c>
      <c r="C2495" s="1">
        <v>3077</v>
      </c>
      <c r="D2495" s="1">
        <v>3043</v>
      </c>
      <c r="E2495" s="1">
        <v>3071.5</v>
      </c>
      <c r="F2495" s="10">
        <f t="shared" si="384"/>
        <v>3.2567985670084454E-4</v>
      </c>
      <c r="G2495" s="1">
        <f t="shared" si="389"/>
        <v>-5.3485449328711437E-2</v>
      </c>
      <c r="H2495" s="15">
        <f t="shared" si="385"/>
        <v>-1.063315611406479E-2</v>
      </c>
      <c r="I2495" s="10">
        <f t="shared" si="380"/>
        <v>2.120717781402881E-3</v>
      </c>
      <c r="J2495" s="15">
        <f t="shared" si="381"/>
        <v>1.1720657659124223E-2</v>
      </c>
      <c r="K2495" s="1">
        <f t="shared" si="382"/>
        <v>7.0295099144102914E-4</v>
      </c>
      <c r="L2495" s="15">
        <f t="shared" si="383"/>
        <v>1.1017706667683194E-2</v>
      </c>
      <c r="M2495" s="19" t="str">
        <f t="shared" si="387"/>
        <v>Compra</v>
      </c>
      <c r="N2495" s="10">
        <f t="shared" si="388"/>
        <v>1.1720657659124223E-2</v>
      </c>
      <c r="O2495" s="5">
        <f t="shared" si="386"/>
        <v>0.91991413702048763</v>
      </c>
      <c r="P2495" s="5"/>
      <c r="Q2495" s="5"/>
      <c r="R2495" s="5"/>
    </row>
    <row r="2496" spans="1:18" x14ac:dyDescent="0.25">
      <c r="A2496" s="3">
        <v>42174</v>
      </c>
      <c r="B2496" s="1">
        <v>3084</v>
      </c>
      <c r="C2496" s="1">
        <v>3114</v>
      </c>
      <c r="D2496" s="1">
        <v>3067</v>
      </c>
      <c r="E2496" s="1">
        <v>3107.5</v>
      </c>
      <c r="F2496" s="10">
        <f t="shared" si="384"/>
        <v>1.1720657659124223E-2</v>
      </c>
      <c r="G2496" s="1">
        <f t="shared" si="389"/>
        <v>0.30959652648735014</v>
      </c>
      <c r="H2496" s="15">
        <f t="shared" si="385"/>
        <v>3.2567985670084454E-4</v>
      </c>
      <c r="I2496" s="10">
        <f t="shared" si="380"/>
        <v>7.6199740596627485E-3</v>
      </c>
      <c r="J2496" s="15">
        <f t="shared" si="381"/>
        <v>-6.2751407884151789E-3</v>
      </c>
      <c r="K2496" s="1">
        <f t="shared" si="382"/>
        <v>-4.1921620656584465E-4</v>
      </c>
      <c r="L2496" s="15">
        <f t="shared" si="383"/>
        <v>-5.8559245818493345E-3</v>
      </c>
      <c r="M2496" s="19" t="str">
        <f t="shared" si="387"/>
        <v>Venda</v>
      </c>
      <c r="N2496" s="10">
        <f t="shared" si="388"/>
        <v>6.2751407884151789E-3</v>
      </c>
      <c r="O2496" s="5">
        <f t="shared" si="386"/>
        <v>0.92618927780890281</v>
      </c>
      <c r="P2496" s="5"/>
      <c r="Q2496" s="5"/>
      <c r="R2496" s="5"/>
    </row>
    <row r="2497" spans="1:18" x14ac:dyDescent="0.25">
      <c r="A2497" s="3">
        <v>42177</v>
      </c>
      <c r="B2497" s="1">
        <v>3106</v>
      </c>
      <c r="C2497" s="1">
        <v>3109</v>
      </c>
      <c r="D2497" s="1">
        <v>3076.5</v>
      </c>
      <c r="E2497" s="1">
        <v>3088</v>
      </c>
      <c r="F2497" s="10">
        <f t="shared" si="384"/>
        <v>-6.2751407884151789E-3</v>
      </c>
      <c r="G2497" s="1">
        <f t="shared" si="389"/>
        <v>2.5562118581831595E-2</v>
      </c>
      <c r="H2497" s="15">
        <f t="shared" si="385"/>
        <v>1.1720657659124223E-2</v>
      </c>
      <c r="I2497" s="10">
        <f t="shared" si="380"/>
        <v>-5.7952350289761645E-3</v>
      </c>
      <c r="J2497" s="15">
        <f t="shared" si="381"/>
        <v>-2.26683937823835E-3</v>
      </c>
      <c r="K2497" s="1">
        <f t="shared" si="382"/>
        <v>-1.0766737730285177E-3</v>
      </c>
      <c r="L2497" s="15">
        <f t="shared" si="383"/>
        <v>-1.1901656052098323E-3</v>
      </c>
      <c r="M2497" s="19" t="str">
        <f t="shared" si="387"/>
        <v>Compra</v>
      </c>
      <c r="N2497" s="10">
        <f t="shared" si="388"/>
        <v>-2.26683937823835E-3</v>
      </c>
      <c r="O2497" s="5">
        <f t="shared" si="386"/>
        <v>0.92392243843066446</v>
      </c>
      <c r="P2497" s="5"/>
      <c r="Q2497" s="5"/>
      <c r="R2497" s="5"/>
    </row>
    <row r="2498" spans="1:18" x14ac:dyDescent="0.25">
      <c r="A2498" s="3">
        <v>42178</v>
      </c>
      <c r="B2498" s="1">
        <v>3100.5</v>
      </c>
      <c r="C2498" s="1">
        <v>3123.5</v>
      </c>
      <c r="D2498" s="1">
        <v>3081</v>
      </c>
      <c r="E2498" s="1">
        <v>3081</v>
      </c>
      <c r="F2498" s="10">
        <f t="shared" si="384"/>
        <v>-2.26683937823835E-3</v>
      </c>
      <c r="G2498" s="1">
        <f t="shared" si="389"/>
        <v>0.13679748338292264</v>
      </c>
      <c r="H2498" s="15">
        <f t="shared" si="385"/>
        <v>-6.2751407884151789E-3</v>
      </c>
      <c r="I2498" s="10">
        <f t="shared" si="380"/>
        <v>-6.2893081761006275E-3</v>
      </c>
      <c r="J2498" s="15">
        <f t="shared" si="381"/>
        <v>7.4651087309314246E-3</v>
      </c>
      <c r="K2498" s="1">
        <f t="shared" si="382"/>
        <v>5.0168138681279774E-4</v>
      </c>
      <c r="L2498" s="15">
        <f t="shared" si="383"/>
        <v>6.9634273441186272E-3</v>
      </c>
      <c r="M2498" s="19" t="str">
        <f t="shared" si="387"/>
        <v>Compra</v>
      </c>
      <c r="N2498" s="10">
        <f t="shared" si="388"/>
        <v>7.4651087309314246E-3</v>
      </c>
      <c r="O2498" s="5">
        <f t="shared" si="386"/>
        <v>0.93138754716159589</v>
      </c>
      <c r="P2498" s="5"/>
      <c r="Q2498" s="5"/>
      <c r="R2498" s="5"/>
    </row>
    <row r="2499" spans="1:18" x14ac:dyDescent="0.25">
      <c r="A2499" s="3">
        <v>42179</v>
      </c>
      <c r="B2499" s="1">
        <v>3077.5</v>
      </c>
      <c r="C2499" s="1">
        <v>3109</v>
      </c>
      <c r="D2499" s="1">
        <v>3070.5</v>
      </c>
      <c r="E2499" s="1">
        <v>3104</v>
      </c>
      <c r="F2499" s="10">
        <f t="shared" si="384"/>
        <v>7.4651087309314246E-3</v>
      </c>
      <c r="G2499" s="1">
        <f t="shared" si="389"/>
        <v>-0.2114886333158208</v>
      </c>
      <c r="H2499" s="15">
        <f t="shared" si="385"/>
        <v>-2.26683937823835E-3</v>
      </c>
      <c r="I2499" s="10">
        <f t="shared" ref="I2499:I2562" si="390">(E2499/B2499)-1</f>
        <v>8.6108854589763695E-3</v>
      </c>
      <c r="J2499" s="15">
        <f t="shared" ref="J2499:J2562" si="391">F2500</f>
        <v>8.8595360824741398E-3</v>
      </c>
      <c r="K2499" s="1">
        <f t="shared" ref="K2499:K2562" si="392">$U$17+G2499*$U$18+H2499*$U$19+I2499*$U$20</f>
        <v>-1.6843484378978221E-4</v>
      </c>
      <c r="L2499" s="15">
        <f t="shared" ref="L2499:L2562" si="393">J2499-K2499</f>
        <v>9.0279709262639212E-3</v>
      </c>
      <c r="M2499" s="19" t="str">
        <f t="shared" si="387"/>
        <v>Venda</v>
      </c>
      <c r="N2499" s="10">
        <f t="shared" si="388"/>
        <v>-8.8595360824741398E-3</v>
      </c>
      <c r="O2499" s="5">
        <f t="shared" si="386"/>
        <v>0.92252801107912175</v>
      </c>
      <c r="P2499" s="5"/>
      <c r="Q2499" s="5"/>
      <c r="R2499" s="5"/>
    </row>
    <row r="2500" spans="1:18" x14ac:dyDescent="0.25">
      <c r="A2500" s="3">
        <v>42180</v>
      </c>
      <c r="B2500" s="1">
        <v>3102</v>
      </c>
      <c r="C2500" s="1">
        <v>3138</v>
      </c>
      <c r="D2500" s="1">
        <v>3086.5</v>
      </c>
      <c r="E2500" s="1">
        <v>3131.5</v>
      </c>
      <c r="F2500" s="10">
        <f t="shared" ref="F2500:F2563" si="394">E2500/E2499-1</f>
        <v>8.8595360824741398E-3</v>
      </c>
      <c r="G2500" s="1">
        <f t="shared" si="389"/>
        <v>-0.22971244920584474</v>
      </c>
      <c r="H2500" s="15">
        <f t="shared" ref="H2500:H2563" si="395">F2499</f>
        <v>7.4651087309314246E-3</v>
      </c>
      <c r="I2500" s="10">
        <f t="shared" si="390"/>
        <v>9.5099935525466694E-3</v>
      </c>
      <c r="J2500" s="15">
        <f t="shared" si="391"/>
        <v>-4.7900367236153318E-4</v>
      </c>
      <c r="K2500" s="1">
        <f t="shared" si="392"/>
        <v>-1.0406249400020844E-3</v>
      </c>
      <c r="L2500" s="15">
        <f t="shared" si="393"/>
        <v>5.6162126764055121E-4</v>
      </c>
      <c r="M2500" s="19" t="str">
        <f t="shared" si="387"/>
        <v>Venda</v>
      </c>
      <c r="N2500" s="10">
        <f t="shared" si="388"/>
        <v>4.7900367236153318E-4</v>
      </c>
      <c r="O2500" s="5">
        <f t="shared" ref="O2500:O2563" si="396">N2500+O2499</f>
        <v>0.92300701475148328</v>
      </c>
      <c r="P2500" s="5"/>
      <c r="Q2500" s="5"/>
      <c r="R2500" s="5"/>
    </row>
    <row r="2501" spans="1:18" x14ac:dyDescent="0.25">
      <c r="A2501" s="3">
        <v>42181</v>
      </c>
      <c r="B2501" s="1">
        <v>3145.5</v>
      </c>
      <c r="C2501" s="1">
        <v>3147.5</v>
      </c>
      <c r="D2501" s="1">
        <v>3121</v>
      </c>
      <c r="E2501" s="1">
        <v>3130</v>
      </c>
      <c r="F2501" s="10">
        <f t="shared" si="394"/>
        <v>-4.7900367236153318E-4</v>
      </c>
      <c r="G2501" s="1">
        <f t="shared" si="389"/>
        <v>-0.17848258256004496</v>
      </c>
      <c r="H2501" s="15">
        <f t="shared" si="395"/>
        <v>8.8595360824741398E-3</v>
      </c>
      <c r="I2501" s="10">
        <f t="shared" si="390"/>
        <v>-4.9276744555714069E-3</v>
      </c>
      <c r="J2501" s="15">
        <f t="shared" si="391"/>
        <v>-3.8338658146964688E-3</v>
      </c>
      <c r="K2501" s="1">
        <f t="shared" si="392"/>
        <v>-8.2800823610290706E-4</v>
      </c>
      <c r="L2501" s="15">
        <f t="shared" si="393"/>
        <v>-3.0058575785935618E-3</v>
      </c>
      <c r="M2501" s="19" t="str">
        <f t="shared" ref="M2501:M2564" si="397">IF(AND(L2500&gt;L2499,K2501&lt;0),"Venda","Compra")</f>
        <v>Compra</v>
      </c>
      <c r="N2501" s="10">
        <f t="shared" ref="N2501:N2564" si="398">IF(AND(L2500&gt;L2499,K2501&lt;0),-J2501,J2501)</f>
        <v>-3.8338658146964688E-3</v>
      </c>
      <c r="O2501" s="5">
        <f t="shared" si="396"/>
        <v>0.91917314893678681</v>
      </c>
      <c r="P2501" s="5"/>
      <c r="Q2501" s="5"/>
      <c r="R2501" s="5"/>
    </row>
    <row r="2502" spans="1:18" x14ac:dyDescent="0.25">
      <c r="A2502" s="3">
        <v>42184</v>
      </c>
      <c r="B2502" s="1">
        <v>3148</v>
      </c>
      <c r="C2502" s="1">
        <v>3154</v>
      </c>
      <c r="D2502" s="1">
        <v>3107.5</v>
      </c>
      <c r="E2502" s="1">
        <v>3118</v>
      </c>
      <c r="F2502" s="10">
        <f t="shared" si="394"/>
        <v>-3.8338658146964688E-3</v>
      </c>
      <c r="G2502" s="1">
        <f t="shared" si="389"/>
        <v>0.27806897708412931</v>
      </c>
      <c r="H2502" s="15">
        <f t="shared" si="395"/>
        <v>-4.7900367236153318E-4</v>
      </c>
      <c r="I2502" s="10">
        <f t="shared" si="390"/>
        <v>-9.5298602287166023E-3</v>
      </c>
      <c r="J2502" s="15">
        <f t="shared" si="391"/>
        <v>6.0936497754970897E-3</v>
      </c>
      <c r="K2502" s="1">
        <f t="shared" si="392"/>
        <v>5.7293606818555591E-5</v>
      </c>
      <c r="L2502" s="15">
        <f t="shared" si="393"/>
        <v>6.0363561686785343E-3</v>
      </c>
      <c r="M2502" s="19" t="str">
        <f t="shared" si="397"/>
        <v>Compra</v>
      </c>
      <c r="N2502" s="10">
        <f t="shared" si="398"/>
        <v>6.0936497754970897E-3</v>
      </c>
      <c r="O2502" s="5">
        <f t="shared" si="396"/>
        <v>0.9252667987122839</v>
      </c>
      <c r="P2502" s="5"/>
      <c r="Q2502" s="5"/>
      <c r="R2502" s="5"/>
    </row>
    <row r="2503" spans="1:18" x14ac:dyDescent="0.25">
      <c r="A2503" s="3">
        <v>42185</v>
      </c>
      <c r="B2503" s="1">
        <v>3161</v>
      </c>
      <c r="C2503" s="1">
        <v>3162</v>
      </c>
      <c r="D2503" s="1">
        <v>3123</v>
      </c>
      <c r="E2503" s="1">
        <v>3137</v>
      </c>
      <c r="F2503" s="10">
        <f t="shared" si="394"/>
        <v>6.0936497754970897E-3</v>
      </c>
      <c r="G2503" s="1">
        <f t="shared" si="389"/>
        <v>-8.7525544531459373E-2</v>
      </c>
      <c r="H2503" s="15">
        <f t="shared" si="395"/>
        <v>-3.8338658146964688E-3</v>
      </c>
      <c r="I2503" s="10">
        <f t="shared" si="390"/>
        <v>-7.5925340082252379E-3</v>
      </c>
      <c r="J2503" s="15">
        <f t="shared" si="391"/>
        <v>1.4344915524386437E-2</v>
      </c>
      <c r="K2503" s="1">
        <f t="shared" si="392"/>
        <v>3.3861905326263141E-4</v>
      </c>
      <c r="L2503" s="15">
        <f t="shared" si="393"/>
        <v>1.4006296471123805E-2</v>
      </c>
      <c r="M2503" s="19" t="str">
        <f t="shared" si="397"/>
        <v>Compra</v>
      </c>
      <c r="N2503" s="10">
        <f t="shared" si="398"/>
        <v>1.4344915524386437E-2</v>
      </c>
      <c r="O2503" s="5">
        <f t="shared" si="396"/>
        <v>0.93961171423667034</v>
      </c>
      <c r="P2503" s="5"/>
      <c r="Q2503" s="5"/>
      <c r="R2503" s="5"/>
    </row>
    <row r="2504" spans="1:18" x14ac:dyDescent="0.25">
      <c r="A2504" s="3">
        <v>42186</v>
      </c>
      <c r="B2504" s="1">
        <v>3140</v>
      </c>
      <c r="C2504" s="1">
        <v>3185</v>
      </c>
      <c r="D2504" s="1">
        <v>3133</v>
      </c>
      <c r="E2504" s="1">
        <v>3182</v>
      </c>
      <c r="F2504" s="10">
        <f t="shared" si="394"/>
        <v>1.4344915524386437E-2</v>
      </c>
      <c r="G2504" s="1">
        <f t="shared" ref="G2504:G2567" si="399">SLOPE(F2500:F2504,F2499:F2503)</f>
        <v>0.3090420896125291</v>
      </c>
      <c r="H2504" s="15">
        <f t="shared" si="395"/>
        <v>6.0936497754970897E-3</v>
      </c>
      <c r="I2504" s="10">
        <f t="shared" si="390"/>
        <v>1.3375796178344057E-2</v>
      </c>
      <c r="J2504" s="15">
        <f t="shared" si="391"/>
        <v>-1.6027655562539267E-2</v>
      </c>
      <c r="K2504" s="1">
        <f t="shared" si="392"/>
        <v>-1.0598551046669081E-3</v>
      </c>
      <c r="L2504" s="15">
        <f t="shared" si="393"/>
        <v>-1.4967800457872358E-2</v>
      </c>
      <c r="M2504" s="19" t="str">
        <f t="shared" si="397"/>
        <v>Venda</v>
      </c>
      <c r="N2504" s="10">
        <f t="shared" si="398"/>
        <v>1.6027655562539267E-2</v>
      </c>
      <c r="O2504" s="5">
        <f t="shared" si="396"/>
        <v>0.9556393697992096</v>
      </c>
      <c r="P2504" s="5"/>
      <c r="Q2504" s="5"/>
      <c r="R2504" s="5"/>
    </row>
    <row r="2505" spans="1:18" x14ac:dyDescent="0.25">
      <c r="A2505" s="3">
        <v>42187</v>
      </c>
      <c r="B2505" s="1">
        <v>3188.5</v>
      </c>
      <c r="C2505" s="1">
        <v>3191</v>
      </c>
      <c r="D2505" s="1">
        <v>3126</v>
      </c>
      <c r="E2505" s="1">
        <v>3131</v>
      </c>
      <c r="F2505" s="10">
        <f t="shared" si="394"/>
        <v>-1.6027655562539267E-2</v>
      </c>
      <c r="G2505" s="1">
        <f t="shared" si="399"/>
        <v>-0.79801873407215584</v>
      </c>
      <c r="H2505" s="15">
        <f t="shared" si="395"/>
        <v>1.4344915524386437E-2</v>
      </c>
      <c r="I2505" s="10">
        <f t="shared" si="390"/>
        <v>-1.8033558099419755E-2</v>
      </c>
      <c r="J2505" s="15">
        <f t="shared" si="391"/>
        <v>1.0220376876397319E-2</v>
      </c>
      <c r="K2505" s="1">
        <f t="shared" si="392"/>
        <v>-9.4473743273417365E-4</v>
      </c>
      <c r="L2505" s="15">
        <f t="shared" si="393"/>
        <v>1.1165114309131493E-2</v>
      </c>
      <c r="M2505" s="19" t="str">
        <f t="shared" si="397"/>
        <v>Compra</v>
      </c>
      <c r="N2505" s="10">
        <f t="shared" si="398"/>
        <v>1.0220376876397319E-2</v>
      </c>
      <c r="O2505" s="5">
        <f t="shared" si="396"/>
        <v>0.96585974667560692</v>
      </c>
      <c r="P2505" s="5"/>
      <c r="Q2505" s="5"/>
      <c r="R2505" s="5"/>
    </row>
    <row r="2506" spans="1:18" x14ac:dyDescent="0.25">
      <c r="A2506" s="3">
        <v>42188</v>
      </c>
      <c r="B2506" s="1">
        <v>3143.5</v>
      </c>
      <c r="C2506" s="1">
        <v>3174</v>
      </c>
      <c r="D2506" s="1">
        <v>3138.5</v>
      </c>
      <c r="E2506" s="1">
        <v>3163</v>
      </c>
      <c r="F2506" s="10">
        <f t="shared" si="394"/>
        <v>1.0220376876397319E-2</v>
      </c>
      <c r="G2506" s="1">
        <f t="shared" si="399"/>
        <v>-0.63733303105871697</v>
      </c>
      <c r="H2506" s="15">
        <f t="shared" si="395"/>
        <v>-1.6027655562539267E-2</v>
      </c>
      <c r="I2506" s="10">
        <f t="shared" si="390"/>
        <v>6.2032766025130748E-3</v>
      </c>
      <c r="J2506" s="15">
        <f t="shared" si="391"/>
        <v>1.5807777426493086E-3</v>
      </c>
      <c r="K2506" s="1">
        <f t="shared" si="392"/>
        <v>1.1322085132853548E-3</v>
      </c>
      <c r="L2506" s="15">
        <f t="shared" si="393"/>
        <v>4.4856922936395384E-4</v>
      </c>
      <c r="M2506" s="19" t="str">
        <f t="shared" si="397"/>
        <v>Compra</v>
      </c>
      <c r="N2506" s="10">
        <f t="shared" si="398"/>
        <v>1.5807777426493086E-3</v>
      </c>
      <c r="O2506" s="5">
        <f t="shared" si="396"/>
        <v>0.96744052441825623</v>
      </c>
      <c r="P2506" s="5"/>
      <c r="Q2506" s="5"/>
      <c r="R2506" s="5"/>
    </row>
    <row r="2507" spans="1:18" x14ac:dyDescent="0.25">
      <c r="A2507" s="3">
        <v>42191</v>
      </c>
      <c r="B2507" s="1">
        <v>3181.5</v>
      </c>
      <c r="C2507" s="1">
        <v>3185</v>
      </c>
      <c r="D2507" s="1">
        <v>3159.5</v>
      </c>
      <c r="E2507" s="1">
        <v>3168</v>
      </c>
      <c r="F2507" s="10">
        <f t="shared" si="394"/>
        <v>1.5807777426493086E-3</v>
      </c>
      <c r="G2507" s="1">
        <f t="shared" si="399"/>
        <v>-0.58513736971906916</v>
      </c>
      <c r="H2507" s="15">
        <f t="shared" si="395"/>
        <v>1.0220376876397319E-2</v>
      </c>
      <c r="I2507" s="10">
        <f t="shared" si="390"/>
        <v>-4.2432814710042788E-3</v>
      </c>
      <c r="J2507" s="15">
        <f t="shared" si="391"/>
        <v>1.4993686868686851E-2</v>
      </c>
      <c r="K2507" s="1">
        <f t="shared" si="392"/>
        <v>-9.2671154457311445E-4</v>
      </c>
      <c r="L2507" s="15">
        <f t="shared" si="393"/>
        <v>1.5920398413259967E-2</v>
      </c>
      <c r="M2507" s="19" t="str">
        <f t="shared" si="397"/>
        <v>Compra</v>
      </c>
      <c r="N2507" s="10">
        <f t="shared" si="398"/>
        <v>1.4993686868686851E-2</v>
      </c>
      <c r="O2507" s="5">
        <f t="shared" si="396"/>
        <v>0.98243421128694308</v>
      </c>
      <c r="P2507" s="5"/>
      <c r="Q2507" s="5"/>
      <c r="R2507" s="5"/>
    </row>
    <row r="2508" spans="1:18" x14ac:dyDescent="0.25">
      <c r="A2508" s="3">
        <v>42192</v>
      </c>
      <c r="B2508" s="1">
        <v>3183</v>
      </c>
      <c r="C2508" s="1">
        <v>3229</v>
      </c>
      <c r="D2508" s="1">
        <v>3182.5</v>
      </c>
      <c r="E2508" s="1">
        <v>3215.5</v>
      </c>
      <c r="F2508" s="10">
        <f t="shared" si="394"/>
        <v>1.4993686868686851E-2</v>
      </c>
      <c r="G2508" s="1">
        <f t="shared" si="399"/>
        <v>-0.62772893673549168</v>
      </c>
      <c r="H2508" s="15">
        <f t="shared" si="395"/>
        <v>1.5807777426493086E-3</v>
      </c>
      <c r="I2508" s="10">
        <f t="shared" si="390"/>
        <v>1.0210493245365937E-2</v>
      </c>
      <c r="J2508" s="15">
        <f t="shared" si="391"/>
        <v>1.4772197169957924E-2</v>
      </c>
      <c r="K2508" s="1">
        <f t="shared" si="392"/>
        <v>-5.0567678693755802E-4</v>
      </c>
      <c r="L2508" s="15">
        <f t="shared" si="393"/>
        <v>1.5277873956895482E-2</v>
      </c>
      <c r="M2508" s="19" t="str">
        <f t="shared" si="397"/>
        <v>Venda</v>
      </c>
      <c r="N2508" s="10">
        <f t="shared" si="398"/>
        <v>-1.4772197169957924E-2</v>
      </c>
      <c r="O2508" s="5">
        <f t="shared" si="396"/>
        <v>0.96766201411698516</v>
      </c>
      <c r="P2508" s="5"/>
      <c r="Q2508" s="5"/>
      <c r="R2508" s="5"/>
    </row>
    <row r="2509" spans="1:18" x14ac:dyDescent="0.25">
      <c r="A2509" s="3">
        <v>42193</v>
      </c>
      <c r="B2509" s="1">
        <v>3218</v>
      </c>
      <c r="C2509" s="1">
        <v>3270</v>
      </c>
      <c r="D2509" s="1">
        <v>3215.5</v>
      </c>
      <c r="E2509" s="1">
        <v>3263</v>
      </c>
      <c r="F2509" s="10">
        <f t="shared" si="394"/>
        <v>1.4772197169957924E-2</v>
      </c>
      <c r="G2509" s="1">
        <f t="shared" si="399"/>
        <v>-0.39001093267374809</v>
      </c>
      <c r="H2509" s="15">
        <f t="shared" si="395"/>
        <v>1.4993686868686851E-2</v>
      </c>
      <c r="I2509" s="10">
        <f t="shared" si="390"/>
        <v>1.3983840894965738E-2</v>
      </c>
      <c r="J2509" s="15">
        <f t="shared" si="391"/>
        <v>-2.5130248237817954E-2</v>
      </c>
      <c r="K2509" s="1">
        <f t="shared" si="392"/>
        <v>-1.7910024875419928E-3</v>
      </c>
      <c r="L2509" s="15">
        <f t="shared" si="393"/>
        <v>-2.3339245750275961E-2</v>
      </c>
      <c r="M2509" s="19" t="str">
        <f t="shared" si="397"/>
        <v>Compra</v>
      </c>
      <c r="N2509" s="10">
        <f t="shared" si="398"/>
        <v>-2.5130248237817954E-2</v>
      </c>
      <c r="O2509" s="5">
        <f t="shared" si="396"/>
        <v>0.9425317658791672</v>
      </c>
      <c r="P2509" s="5"/>
      <c r="Q2509" s="5"/>
      <c r="R2509" s="5"/>
    </row>
    <row r="2510" spans="1:18" x14ac:dyDescent="0.25">
      <c r="A2510" s="3">
        <v>42195</v>
      </c>
      <c r="B2510" s="1">
        <v>3218</v>
      </c>
      <c r="C2510" s="1">
        <v>3226.5</v>
      </c>
      <c r="D2510" s="1">
        <v>3181</v>
      </c>
      <c r="E2510" s="1">
        <v>3181</v>
      </c>
      <c r="F2510" s="10">
        <f t="shared" si="394"/>
        <v>-2.5130248237817954E-2</v>
      </c>
      <c r="G2510" s="1">
        <f t="shared" si="399"/>
        <v>-0.52873767972837205</v>
      </c>
      <c r="H2510" s="15">
        <f t="shared" si="395"/>
        <v>1.4772197169957924E-2</v>
      </c>
      <c r="I2510" s="10">
        <f t="shared" si="390"/>
        <v>-1.1497824735860807E-2</v>
      </c>
      <c r="J2510" s="15">
        <f t="shared" si="391"/>
        <v>-7.3876139578749056E-3</v>
      </c>
      <c r="K2510" s="1">
        <f t="shared" si="392"/>
        <v>-1.1600691517264427E-3</v>
      </c>
      <c r="L2510" s="15">
        <f t="shared" si="393"/>
        <v>-6.2275448061484629E-3</v>
      </c>
      <c r="M2510" s="19" t="str">
        <f t="shared" si="397"/>
        <v>Compra</v>
      </c>
      <c r="N2510" s="10">
        <f t="shared" si="398"/>
        <v>-7.3876139578749056E-3</v>
      </c>
      <c r="O2510" s="5">
        <f t="shared" si="396"/>
        <v>0.9351441519212923</v>
      </c>
      <c r="P2510" s="5"/>
      <c r="Q2510" s="5"/>
      <c r="R2510" s="5"/>
    </row>
    <row r="2511" spans="1:18" x14ac:dyDescent="0.25">
      <c r="A2511" s="3">
        <v>42198</v>
      </c>
      <c r="B2511" s="1">
        <v>3189</v>
      </c>
      <c r="C2511" s="1">
        <v>3200</v>
      </c>
      <c r="D2511" s="1">
        <v>3151.5</v>
      </c>
      <c r="E2511" s="1">
        <v>3157.5</v>
      </c>
      <c r="F2511" s="10">
        <f t="shared" si="394"/>
        <v>-7.3876139578749056E-3</v>
      </c>
      <c r="G2511" s="1">
        <f t="shared" si="399"/>
        <v>7.0618843329753475E-2</v>
      </c>
      <c r="H2511" s="15">
        <f t="shared" si="395"/>
        <v>-2.5130248237817954E-2</v>
      </c>
      <c r="I2511" s="10">
        <f t="shared" si="390"/>
        <v>-9.8777046095954724E-3</v>
      </c>
      <c r="J2511" s="15">
        <f t="shared" si="391"/>
        <v>4.7505938242276002E-4</v>
      </c>
      <c r="K2511" s="1">
        <f t="shared" si="392"/>
        <v>2.2440466980089679E-3</v>
      </c>
      <c r="L2511" s="15">
        <f t="shared" si="393"/>
        <v>-1.7689873155862079E-3</v>
      </c>
      <c r="M2511" s="19" t="str">
        <f t="shared" si="397"/>
        <v>Compra</v>
      </c>
      <c r="N2511" s="10">
        <f t="shared" si="398"/>
        <v>4.7505938242276002E-4</v>
      </c>
      <c r="O2511" s="5">
        <f t="shared" si="396"/>
        <v>0.93561921130371506</v>
      </c>
      <c r="P2511" s="5"/>
      <c r="Q2511" s="5"/>
      <c r="R2511" s="5"/>
    </row>
    <row r="2512" spans="1:18" x14ac:dyDescent="0.25">
      <c r="A2512" s="3">
        <v>42199</v>
      </c>
      <c r="B2512" s="1">
        <v>3150</v>
      </c>
      <c r="C2512" s="1">
        <v>3163</v>
      </c>
      <c r="D2512" s="1">
        <v>3135</v>
      </c>
      <c r="E2512" s="1">
        <v>3159</v>
      </c>
      <c r="F2512" s="10">
        <f t="shared" si="394"/>
        <v>4.7505938242276002E-4</v>
      </c>
      <c r="G2512" s="1">
        <f t="shared" si="399"/>
        <v>4.9119745161490633E-2</v>
      </c>
      <c r="H2512" s="15">
        <f t="shared" si="395"/>
        <v>-7.3876139578749056E-3</v>
      </c>
      <c r="I2512" s="10">
        <f t="shared" si="390"/>
        <v>2.8571428571428914E-3</v>
      </c>
      <c r="J2512" s="15">
        <f t="shared" si="391"/>
        <v>0</v>
      </c>
      <c r="K2512" s="1">
        <f t="shared" si="392"/>
        <v>3.920308599906834E-4</v>
      </c>
      <c r="L2512" s="15">
        <f t="shared" si="393"/>
        <v>-3.920308599906834E-4</v>
      </c>
      <c r="M2512" s="19" t="str">
        <f t="shared" si="397"/>
        <v>Compra</v>
      </c>
      <c r="N2512" s="10">
        <f t="shared" si="398"/>
        <v>0</v>
      </c>
      <c r="O2512" s="5">
        <f t="shared" si="396"/>
        <v>0.93561921130371506</v>
      </c>
      <c r="P2512" s="5"/>
      <c r="Q2512" s="5"/>
      <c r="R2512" s="5"/>
    </row>
    <row r="2513" spans="1:18" x14ac:dyDescent="0.25">
      <c r="A2513" s="3">
        <v>42200</v>
      </c>
      <c r="B2513" s="1">
        <v>3157.5</v>
      </c>
      <c r="C2513" s="1">
        <v>3183.5</v>
      </c>
      <c r="D2513" s="1">
        <v>3147.5</v>
      </c>
      <c r="E2513" s="1">
        <v>3159</v>
      </c>
      <c r="F2513" s="10">
        <f t="shared" si="394"/>
        <v>0</v>
      </c>
      <c r="G2513" s="1">
        <f t="shared" si="399"/>
        <v>2.1748178880099157E-2</v>
      </c>
      <c r="H2513" s="15">
        <f t="shared" si="395"/>
        <v>4.7505938242276002E-4</v>
      </c>
      <c r="I2513" s="10">
        <f t="shared" si="390"/>
        <v>4.7505938242276002E-4</v>
      </c>
      <c r="J2513" s="15">
        <f t="shared" si="391"/>
        <v>5.381449825894169E-3</v>
      </c>
      <c r="K2513" s="1">
        <f t="shared" si="392"/>
        <v>-2.3841750906629581E-4</v>
      </c>
      <c r="L2513" s="15">
        <f t="shared" si="393"/>
        <v>5.6198673349604645E-3</v>
      </c>
      <c r="M2513" s="19" t="str">
        <f t="shared" si="397"/>
        <v>Venda</v>
      </c>
      <c r="N2513" s="10">
        <f t="shared" si="398"/>
        <v>-5.381449825894169E-3</v>
      </c>
      <c r="O2513" s="5">
        <f t="shared" si="396"/>
        <v>0.93023776147782089</v>
      </c>
      <c r="P2513" s="5"/>
      <c r="Q2513" s="5"/>
      <c r="R2513" s="5"/>
    </row>
    <row r="2514" spans="1:18" x14ac:dyDescent="0.25">
      <c r="A2514" s="3">
        <v>42201</v>
      </c>
      <c r="B2514" s="1">
        <v>3165</v>
      </c>
      <c r="C2514" s="1">
        <v>3179</v>
      </c>
      <c r="D2514" s="1">
        <v>3145.5</v>
      </c>
      <c r="E2514" s="1">
        <v>3176</v>
      </c>
      <c r="F2514" s="10">
        <f t="shared" si="394"/>
        <v>5.381449825894169E-3</v>
      </c>
      <c r="G2514" s="1">
        <f t="shared" si="399"/>
        <v>-0.33279582211750103</v>
      </c>
      <c r="H2514" s="15">
        <f t="shared" si="395"/>
        <v>0</v>
      </c>
      <c r="I2514" s="10">
        <f t="shared" si="390"/>
        <v>3.4755134281201361E-3</v>
      </c>
      <c r="J2514" s="15">
        <f t="shared" si="391"/>
        <v>9.2884130982366919E-3</v>
      </c>
      <c r="K2514" s="1">
        <f t="shared" si="392"/>
        <v>-2.3540243132474443E-4</v>
      </c>
      <c r="L2514" s="15">
        <f t="shared" si="393"/>
        <v>9.5238155295614361E-3</v>
      </c>
      <c r="M2514" s="19" t="str">
        <f t="shared" si="397"/>
        <v>Venda</v>
      </c>
      <c r="N2514" s="10">
        <f t="shared" si="398"/>
        <v>-9.2884130982366919E-3</v>
      </c>
      <c r="O2514" s="5">
        <f t="shared" si="396"/>
        <v>0.9209493483795842</v>
      </c>
      <c r="P2514" s="5"/>
      <c r="Q2514" s="5"/>
      <c r="R2514" s="5"/>
    </row>
    <row r="2515" spans="1:18" x14ac:dyDescent="0.25">
      <c r="A2515" s="3">
        <v>42202</v>
      </c>
      <c r="B2515" s="1">
        <v>3170</v>
      </c>
      <c r="C2515" s="1">
        <v>3218.5</v>
      </c>
      <c r="D2515" s="1">
        <v>3168</v>
      </c>
      <c r="E2515" s="1">
        <v>3205.5</v>
      </c>
      <c r="F2515" s="10">
        <f t="shared" si="394"/>
        <v>9.2884130982366919E-3</v>
      </c>
      <c r="G2515" s="1">
        <f t="shared" si="399"/>
        <v>0.47719357673334523</v>
      </c>
      <c r="H2515" s="15">
        <f t="shared" si="395"/>
        <v>5.381449825894169E-3</v>
      </c>
      <c r="I2515" s="10">
        <f t="shared" si="390"/>
        <v>1.1198738170347111E-2</v>
      </c>
      <c r="J2515" s="15">
        <f t="shared" si="391"/>
        <v>9.3589143659333907E-4</v>
      </c>
      <c r="K2515" s="1">
        <f t="shared" si="392"/>
        <v>-9.6141660181369641E-4</v>
      </c>
      <c r="L2515" s="15">
        <f t="shared" si="393"/>
        <v>1.8973080384070355E-3</v>
      </c>
      <c r="M2515" s="19" t="str">
        <f t="shared" si="397"/>
        <v>Venda</v>
      </c>
      <c r="N2515" s="10">
        <f t="shared" si="398"/>
        <v>-9.3589143659333907E-4</v>
      </c>
      <c r="O2515" s="5">
        <f t="shared" si="396"/>
        <v>0.92001345694299086</v>
      </c>
      <c r="P2515" s="5"/>
      <c r="Q2515" s="5"/>
      <c r="R2515" s="5"/>
    </row>
    <row r="2516" spans="1:18" x14ac:dyDescent="0.25">
      <c r="A2516" s="3">
        <v>42205</v>
      </c>
      <c r="B2516" s="1">
        <v>3214</v>
      </c>
      <c r="C2516" s="1">
        <v>3238.5</v>
      </c>
      <c r="D2516" s="1">
        <v>3203.5</v>
      </c>
      <c r="E2516" s="1">
        <v>3208.5</v>
      </c>
      <c r="F2516" s="10">
        <f t="shared" si="394"/>
        <v>9.3589143659333907E-4</v>
      </c>
      <c r="G2516" s="1">
        <f t="shared" si="399"/>
        <v>0.19126187423817517</v>
      </c>
      <c r="H2516" s="15">
        <f t="shared" si="395"/>
        <v>9.2884130982366919E-3</v>
      </c>
      <c r="I2516" s="10">
        <f t="shared" si="390"/>
        <v>-1.7112632233976521E-3</v>
      </c>
      <c r="J2516" s="15">
        <f t="shared" si="391"/>
        <v>-7.3242948418263953E-3</v>
      </c>
      <c r="K2516" s="1">
        <f t="shared" si="392"/>
        <v>-9.7449454682536994E-4</v>
      </c>
      <c r="L2516" s="15">
        <f t="shared" si="393"/>
        <v>-6.3498002950010254E-3</v>
      </c>
      <c r="M2516" s="19" t="str">
        <f t="shared" si="397"/>
        <v>Compra</v>
      </c>
      <c r="N2516" s="10">
        <f t="shared" si="398"/>
        <v>-7.3242948418263953E-3</v>
      </c>
      <c r="O2516" s="5">
        <f t="shared" si="396"/>
        <v>0.91268916210116446</v>
      </c>
      <c r="P2516" s="5"/>
      <c r="Q2516" s="5"/>
      <c r="R2516" s="5"/>
    </row>
    <row r="2517" spans="1:18" x14ac:dyDescent="0.25">
      <c r="A2517" s="3">
        <v>42206</v>
      </c>
      <c r="B2517" s="1">
        <v>3201.5</v>
      </c>
      <c r="C2517" s="1">
        <v>3213.5</v>
      </c>
      <c r="D2517" s="1">
        <v>3176</v>
      </c>
      <c r="E2517" s="1">
        <v>3185</v>
      </c>
      <c r="F2517" s="10">
        <f t="shared" si="394"/>
        <v>-7.3242948418263953E-3</v>
      </c>
      <c r="G2517" s="1">
        <f t="shared" si="399"/>
        <v>0.38981295563676738</v>
      </c>
      <c r="H2517" s="15">
        <f t="shared" si="395"/>
        <v>9.3589143659333907E-4</v>
      </c>
      <c r="I2517" s="10">
        <f t="shared" si="390"/>
        <v>-5.1538341402467269E-3</v>
      </c>
      <c r="J2517" s="15">
        <f t="shared" si="391"/>
        <v>1.538461538461533E-2</v>
      </c>
      <c r="K2517" s="1">
        <f t="shared" si="392"/>
        <v>-1.7961306779199268E-4</v>
      </c>
      <c r="L2517" s="15">
        <f t="shared" si="393"/>
        <v>1.5564228452407323E-2</v>
      </c>
      <c r="M2517" s="19" t="str">
        <f t="shared" si="397"/>
        <v>Compra</v>
      </c>
      <c r="N2517" s="10">
        <f t="shared" si="398"/>
        <v>1.538461538461533E-2</v>
      </c>
      <c r="O2517" s="5">
        <f t="shared" si="396"/>
        <v>0.92807377748577979</v>
      </c>
      <c r="P2517" s="5"/>
      <c r="Q2517" s="5"/>
      <c r="R2517" s="5"/>
    </row>
    <row r="2518" spans="1:18" x14ac:dyDescent="0.25">
      <c r="A2518" s="3">
        <v>42207</v>
      </c>
      <c r="B2518" s="1">
        <v>3205</v>
      </c>
      <c r="C2518" s="1">
        <v>3246</v>
      </c>
      <c r="D2518" s="1">
        <v>3196</v>
      </c>
      <c r="E2518" s="1">
        <v>3234</v>
      </c>
      <c r="F2518" s="10">
        <f t="shared" si="394"/>
        <v>1.538461538461533E-2</v>
      </c>
      <c r="G2518" s="1">
        <f t="shared" si="399"/>
        <v>-0.64122346768923144</v>
      </c>
      <c r="H2518" s="15">
        <f t="shared" si="395"/>
        <v>-7.3242948418263953E-3</v>
      </c>
      <c r="I2518" s="10">
        <f t="shared" si="390"/>
        <v>9.0483619344774446E-3</v>
      </c>
      <c r="J2518" s="15">
        <f t="shared" si="391"/>
        <v>1.855287569573294E-2</v>
      </c>
      <c r="K2518" s="1">
        <f t="shared" si="392"/>
        <v>3.0310362520713724E-4</v>
      </c>
      <c r="L2518" s="15">
        <f t="shared" si="393"/>
        <v>1.8249772070525801E-2</v>
      </c>
      <c r="M2518" s="19" t="str">
        <f t="shared" si="397"/>
        <v>Compra</v>
      </c>
      <c r="N2518" s="10">
        <f t="shared" si="398"/>
        <v>1.855287569573294E-2</v>
      </c>
      <c r="O2518" s="5">
        <f t="shared" si="396"/>
        <v>0.94662665318151273</v>
      </c>
      <c r="P2518" s="5"/>
      <c r="Q2518" s="5"/>
      <c r="R2518" s="5"/>
    </row>
    <row r="2519" spans="1:18" x14ac:dyDescent="0.25">
      <c r="A2519" s="3">
        <v>42208</v>
      </c>
      <c r="B2519" s="1">
        <v>3259</v>
      </c>
      <c r="C2519" s="1">
        <v>3308.5</v>
      </c>
      <c r="D2519" s="1">
        <v>3257</v>
      </c>
      <c r="E2519" s="1">
        <v>3294</v>
      </c>
      <c r="F2519" s="10">
        <f t="shared" si="394"/>
        <v>1.855287569573294E-2</v>
      </c>
      <c r="G2519" s="1">
        <f t="shared" si="399"/>
        <v>0.17053857233930633</v>
      </c>
      <c r="H2519" s="15">
        <f t="shared" si="395"/>
        <v>1.538461538461533E-2</v>
      </c>
      <c r="I2519" s="10">
        <f t="shared" si="390"/>
        <v>1.0739490641300975E-2</v>
      </c>
      <c r="J2519" s="15">
        <f t="shared" si="391"/>
        <v>2.0795385549484013E-2</v>
      </c>
      <c r="K2519" s="1">
        <f t="shared" si="392"/>
        <v>-1.7994637062776048E-3</v>
      </c>
      <c r="L2519" s="15">
        <f t="shared" si="393"/>
        <v>2.2594849255761617E-2</v>
      </c>
      <c r="M2519" s="19" t="str">
        <f t="shared" si="397"/>
        <v>Venda</v>
      </c>
      <c r="N2519" s="10">
        <f t="shared" si="398"/>
        <v>-2.0795385549484013E-2</v>
      </c>
      <c r="O2519" s="5">
        <f t="shared" si="396"/>
        <v>0.92583126763202872</v>
      </c>
      <c r="P2519" s="5"/>
      <c r="Q2519" s="5"/>
      <c r="R2519" s="5"/>
    </row>
    <row r="2520" spans="1:18" x14ac:dyDescent="0.25">
      <c r="A2520" s="3">
        <v>42209</v>
      </c>
      <c r="B2520" s="1">
        <v>3332</v>
      </c>
      <c r="C2520" s="1">
        <v>3365</v>
      </c>
      <c r="D2520" s="1">
        <v>3318.5</v>
      </c>
      <c r="E2520" s="1">
        <v>3362.5</v>
      </c>
      <c r="F2520" s="10">
        <f t="shared" si="394"/>
        <v>2.0795385549484013E-2</v>
      </c>
      <c r="G2520" s="1">
        <f t="shared" si="399"/>
        <v>0.45353303310934179</v>
      </c>
      <c r="H2520" s="15">
        <f t="shared" si="395"/>
        <v>1.855287569573294E-2</v>
      </c>
      <c r="I2520" s="10">
        <f t="shared" si="390"/>
        <v>9.1536614645857384E-3</v>
      </c>
      <c r="J2520" s="15">
        <f t="shared" si="391"/>
        <v>2.5278810408921881E-3</v>
      </c>
      <c r="K2520" s="1">
        <f t="shared" si="392"/>
        <v>-2.0652643317691961E-3</v>
      </c>
      <c r="L2520" s="15">
        <f t="shared" si="393"/>
        <v>4.5931453726613843E-3</v>
      </c>
      <c r="M2520" s="19" t="str">
        <f t="shared" si="397"/>
        <v>Venda</v>
      </c>
      <c r="N2520" s="10">
        <f t="shared" si="398"/>
        <v>-2.5278810408921881E-3</v>
      </c>
      <c r="O2520" s="5">
        <f t="shared" si="396"/>
        <v>0.92330338659113653</v>
      </c>
      <c r="P2520" s="5"/>
      <c r="Q2520" s="5"/>
      <c r="R2520" s="5"/>
    </row>
    <row r="2521" spans="1:18" x14ac:dyDescent="0.25">
      <c r="A2521" s="3">
        <v>42212</v>
      </c>
      <c r="B2521" s="1">
        <v>3376</v>
      </c>
      <c r="C2521" s="1">
        <v>3388.5</v>
      </c>
      <c r="D2521" s="1">
        <v>3353</v>
      </c>
      <c r="E2521" s="1">
        <v>3371</v>
      </c>
      <c r="F2521" s="10">
        <f t="shared" si="394"/>
        <v>2.5278810408921881E-3</v>
      </c>
      <c r="G2521" s="1">
        <f t="shared" si="399"/>
        <v>0.20226384736185213</v>
      </c>
      <c r="H2521" s="15">
        <f t="shared" si="395"/>
        <v>2.0795385549484013E-2</v>
      </c>
      <c r="I2521" s="10">
        <f t="shared" si="390"/>
        <v>-1.481042654028486E-3</v>
      </c>
      <c r="J2521" s="15">
        <f t="shared" si="391"/>
        <v>-4.0047463660635163E-3</v>
      </c>
      <c r="K2521" s="1">
        <f t="shared" si="392"/>
        <v>-1.9891161859351201E-3</v>
      </c>
      <c r="L2521" s="15">
        <f t="shared" si="393"/>
        <v>-2.0156301801283962E-3</v>
      </c>
      <c r="M2521" s="19" t="str">
        <f t="shared" si="397"/>
        <v>Compra</v>
      </c>
      <c r="N2521" s="10">
        <f t="shared" si="398"/>
        <v>-4.0047463660635163E-3</v>
      </c>
      <c r="O2521" s="5">
        <f t="shared" si="396"/>
        <v>0.91929864022507302</v>
      </c>
      <c r="P2521" s="5"/>
      <c r="Q2521" s="5"/>
      <c r="R2521" s="5"/>
    </row>
    <row r="2522" spans="1:18" x14ac:dyDescent="0.25">
      <c r="A2522" s="3">
        <v>42213</v>
      </c>
      <c r="B2522" s="1">
        <v>3353</v>
      </c>
      <c r="C2522" s="1">
        <v>3451.5</v>
      </c>
      <c r="D2522" s="1">
        <v>3348.5</v>
      </c>
      <c r="E2522" s="1">
        <v>3357.5</v>
      </c>
      <c r="F2522" s="10">
        <f t="shared" si="394"/>
        <v>-4.0047463660635163E-3</v>
      </c>
      <c r="G2522" s="1">
        <f t="shared" si="399"/>
        <v>0.12028728189881242</v>
      </c>
      <c r="H2522" s="15">
        <f t="shared" si="395"/>
        <v>2.5278810408921881E-3</v>
      </c>
      <c r="I2522" s="10">
        <f t="shared" si="390"/>
        <v>1.3420817178646516E-3</v>
      </c>
      <c r="J2522" s="15">
        <f t="shared" si="391"/>
        <v>-7.446016381235987E-3</v>
      </c>
      <c r="K2522" s="1">
        <f t="shared" si="392"/>
        <v>-4.475377471179745E-4</v>
      </c>
      <c r="L2522" s="15">
        <f t="shared" si="393"/>
        <v>-6.9984786341180123E-3</v>
      </c>
      <c r="M2522" s="19" t="str">
        <f t="shared" si="397"/>
        <v>Compra</v>
      </c>
      <c r="N2522" s="10">
        <f t="shared" si="398"/>
        <v>-7.446016381235987E-3</v>
      </c>
      <c r="O2522" s="5">
        <f t="shared" si="396"/>
        <v>0.91185262384383703</v>
      </c>
      <c r="P2522" s="5"/>
      <c r="Q2522" s="5"/>
      <c r="R2522" s="5"/>
    </row>
    <row r="2523" spans="1:18" x14ac:dyDescent="0.25">
      <c r="A2523" s="3">
        <v>42214</v>
      </c>
      <c r="B2523" s="1">
        <v>3351.5</v>
      </c>
      <c r="C2523" s="1">
        <v>3374.5</v>
      </c>
      <c r="D2523" s="1">
        <v>3317</v>
      </c>
      <c r="E2523" s="1">
        <v>3332.5</v>
      </c>
      <c r="F2523" s="10">
        <f t="shared" si="394"/>
        <v>-7.446016381235987E-3</v>
      </c>
      <c r="G2523" s="1">
        <f t="shared" si="399"/>
        <v>0.89522376907279466</v>
      </c>
      <c r="H2523" s="15">
        <f t="shared" si="395"/>
        <v>-4.0047463660635163E-3</v>
      </c>
      <c r="I2523" s="10">
        <f t="shared" si="390"/>
        <v>-5.6691033865433615E-3</v>
      </c>
      <c r="J2523" s="15">
        <f t="shared" si="391"/>
        <v>1.3353338334583631E-2</v>
      </c>
      <c r="K2523" s="1">
        <f t="shared" si="392"/>
        <v>2.1987617717766079E-4</v>
      </c>
      <c r="L2523" s="15">
        <f t="shared" si="393"/>
        <v>1.313346215740597E-2</v>
      </c>
      <c r="M2523" s="19" t="str">
        <f t="shared" si="397"/>
        <v>Compra</v>
      </c>
      <c r="N2523" s="10">
        <f t="shared" si="398"/>
        <v>1.3353338334583631E-2</v>
      </c>
      <c r="O2523" s="5">
        <f t="shared" si="396"/>
        <v>0.92520596217842066</v>
      </c>
      <c r="P2523" s="5"/>
      <c r="Q2523" s="5"/>
      <c r="R2523" s="5"/>
    </row>
    <row r="2524" spans="1:18" x14ac:dyDescent="0.25">
      <c r="A2524" s="3">
        <v>42215</v>
      </c>
      <c r="B2524" s="1">
        <v>3351</v>
      </c>
      <c r="C2524" s="1">
        <v>3386.5</v>
      </c>
      <c r="D2524" s="1">
        <v>3342.5</v>
      </c>
      <c r="E2524" s="1">
        <v>3377</v>
      </c>
      <c r="F2524" s="10">
        <f t="shared" si="394"/>
        <v>1.3353338334583631E-2</v>
      </c>
      <c r="G2524" s="1">
        <f t="shared" si="399"/>
        <v>0.30647106692754766</v>
      </c>
      <c r="H2524" s="15">
        <f t="shared" si="395"/>
        <v>-7.446016381235987E-3</v>
      </c>
      <c r="I2524" s="10">
        <f t="shared" si="390"/>
        <v>7.7588779468815705E-3</v>
      </c>
      <c r="J2524" s="15">
        <f t="shared" si="391"/>
        <v>2.4133846609416532E-2</v>
      </c>
      <c r="K2524" s="1">
        <f t="shared" si="392"/>
        <v>2.5874088992841431E-4</v>
      </c>
      <c r="L2524" s="15">
        <f t="shared" si="393"/>
        <v>2.3875105719488116E-2</v>
      </c>
      <c r="M2524" s="19" t="str">
        <f t="shared" si="397"/>
        <v>Compra</v>
      </c>
      <c r="N2524" s="10">
        <f t="shared" si="398"/>
        <v>2.4133846609416532E-2</v>
      </c>
      <c r="O2524" s="5">
        <f t="shared" si="396"/>
        <v>0.94933980878783719</v>
      </c>
      <c r="P2524" s="5"/>
      <c r="Q2524" s="5"/>
      <c r="R2524" s="5"/>
    </row>
    <row r="2525" spans="1:18" x14ac:dyDescent="0.25">
      <c r="A2525" s="3">
        <v>42216</v>
      </c>
      <c r="B2525" s="1">
        <v>3423</v>
      </c>
      <c r="C2525" s="1">
        <v>3467</v>
      </c>
      <c r="D2525" s="1">
        <v>3370.5</v>
      </c>
      <c r="E2525" s="1">
        <v>3458.5</v>
      </c>
      <c r="F2525" s="10">
        <f t="shared" si="394"/>
        <v>2.4133846609416532E-2</v>
      </c>
      <c r="G2525" s="1">
        <f t="shared" si="399"/>
        <v>0.26897181333812403</v>
      </c>
      <c r="H2525" s="15">
        <f t="shared" si="395"/>
        <v>1.3353338334583631E-2</v>
      </c>
      <c r="I2525" s="10">
        <f t="shared" si="390"/>
        <v>1.0371019573473639E-2</v>
      </c>
      <c r="J2525" s="15">
        <f t="shared" si="391"/>
        <v>7.6622813358391273E-3</v>
      </c>
      <c r="K2525" s="1">
        <f t="shared" si="392"/>
        <v>-1.6216890227712685E-3</v>
      </c>
      <c r="L2525" s="15">
        <f t="shared" si="393"/>
        <v>9.2839703586103956E-3</v>
      </c>
      <c r="M2525" s="19" t="str">
        <f t="shared" si="397"/>
        <v>Venda</v>
      </c>
      <c r="N2525" s="10">
        <f t="shared" si="398"/>
        <v>-7.6622813358391273E-3</v>
      </c>
      <c r="O2525" s="5">
        <f t="shared" si="396"/>
        <v>0.94167752745199806</v>
      </c>
      <c r="P2525" s="5"/>
      <c r="Q2525" s="5"/>
      <c r="R2525" s="5"/>
    </row>
    <row r="2526" spans="1:18" x14ac:dyDescent="0.25">
      <c r="A2526" s="3">
        <v>42219</v>
      </c>
      <c r="B2526" s="1">
        <v>3486.5</v>
      </c>
      <c r="C2526" s="1">
        <v>3495</v>
      </c>
      <c r="D2526" s="1">
        <v>3465.5</v>
      </c>
      <c r="E2526" s="1">
        <v>3485</v>
      </c>
      <c r="F2526" s="10">
        <f t="shared" si="394"/>
        <v>7.6622813358391273E-3</v>
      </c>
      <c r="G2526" s="1">
        <f t="shared" si="399"/>
        <v>0.34782938432848298</v>
      </c>
      <c r="H2526" s="15">
        <f t="shared" si="395"/>
        <v>2.4133846609416532E-2</v>
      </c>
      <c r="I2526" s="10">
        <f t="shared" si="390"/>
        <v>-4.3023089057792063E-4</v>
      </c>
      <c r="J2526" s="15">
        <f t="shared" si="391"/>
        <v>5.0215208034434244E-3</v>
      </c>
      <c r="K2526" s="1">
        <f t="shared" si="392"/>
        <v>-2.3194370857326316E-3</v>
      </c>
      <c r="L2526" s="15">
        <f t="shared" si="393"/>
        <v>7.3409578891760561E-3</v>
      </c>
      <c r="M2526" s="19" t="str">
        <f t="shared" si="397"/>
        <v>Compra</v>
      </c>
      <c r="N2526" s="10">
        <f t="shared" si="398"/>
        <v>5.0215208034434244E-3</v>
      </c>
      <c r="O2526" s="5">
        <f t="shared" si="396"/>
        <v>0.94669904825544149</v>
      </c>
      <c r="P2526" s="5"/>
      <c r="Q2526" s="5"/>
      <c r="R2526" s="5"/>
    </row>
    <row r="2527" spans="1:18" x14ac:dyDescent="0.25">
      <c r="A2527" s="3">
        <v>42220</v>
      </c>
      <c r="B2527" s="1">
        <v>3469</v>
      </c>
      <c r="C2527" s="1">
        <v>3519.5</v>
      </c>
      <c r="D2527" s="1">
        <v>3461.5</v>
      </c>
      <c r="E2527" s="1">
        <v>3502.5</v>
      </c>
      <c r="F2527" s="10">
        <f t="shared" si="394"/>
        <v>5.0215208034434244E-3</v>
      </c>
      <c r="G2527" s="1">
        <f t="shared" si="399"/>
        <v>0.2833562239664853</v>
      </c>
      <c r="H2527" s="15">
        <f t="shared" si="395"/>
        <v>7.6622813358391273E-3</v>
      </c>
      <c r="I2527" s="10">
        <f t="shared" si="390"/>
        <v>9.6569616604209596E-3</v>
      </c>
      <c r="J2527" s="15">
        <f t="shared" si="391"/>
        <v>4.1399000713775447E-3</v>
      </c>
      <c r="K2527" s="1">
        <f t="shared" si="392"/>
        <v>-1.1075585201003213E-3</v>
      </c>
      <c r="L2527" s="15">
        <f t="shared" si="393"/>
        <v>5.2474585914778658E-3</v>
      </c>
      <c r="M2527" s="19" t="str">
        <f t="shared" si="397"/>
        <v>Compra</v>
      </c>
      <c r="N2527" s="10">
        <f t="shared" si="398"/>
        <v>4.1399000713775447E-3</v>
      </c>
      <c r="O2527" s="5">
        <f t="shared" si="396"/>
        <v>0.95083894832681903</v>
      </c>
      <c r="P2527" s="5"/>
      <c r="Q2527" s="5"/>
      <c r="R2527" s="5"/>
    </row>
    <row r="2528" spans="1:18" x14ac:dyDescent="0.25">
      <c r="A2528" s="3">
        <v>42221</v>
      </c>
      <c r="B2528" s="1">
        <v>3511.5</v>
      </c>
      <c r="C2528" s="1">
        <v>3529</v>
      </c>
      <c r="D2528" s="1">
        <v>3482</v>
      </c>
      <c r="E2528" s="1">
        <v>3517</v>
      </c>
      <c r="F2528" s="10">
        <f t="shared" si="394"/>
        <v>4.1399000713775447E-3</v>
      </c>
      <c r="G2528" s="1">
        <f t="shared" si="399"/>
        <v>5.4897918377027188E-3</v>
      </c>
      <c r="H2528" s="15">
        <f t="shared" si="395"/>
        <v>5.0215208034434244E-3</v>
      </c>
      <c r="I2528" s="10">
        <f t="shared" si="390"/>
        <v>1.5662822155773082E-3</v>
      </c>
      <c r="J2528" s="15">
        <f t="shared" si="391"/>
        <v>1.4216661927779262E-2</v>
      </c>
      <c r="K2528" s="1">
        <f t="shared" si="392"/>
        <v>-6.6095855634900062E-4</v>
      </c>
      <c r="L2528" s="15">
        <f t="shared" si="393"/>
        <v>1.4877620484128263E-2</v>
      </c>
      <c r="M2528" s="19" t="str">
        <f t="shared" si="397"/>
        <v>Compra</v>
      </c>
      <c r="N2528" s="10">
        <f t="shared" si="398"/>
        <v>1.4216661927779262E-2</v>
      </c>
      <c r="O2528" s="5">
        <f t="shared" si="396"/>
        <v>0.9650556102545983</v>
      </c>
      <c r="P2528" s="5"/>
      <c r="Q2528" s="5"/>
      <c r="R2528" s="5"/>
    </row>
    <row r="2529" spans="1:18" x14ac:dyDescent="0.25">
      <c r="A2529" s="3">
        <v>42222</v>
      </c>
      <c r="B2529" s="1">
        <v>3527.5</v>
      </c>
      <c r="C2529" s="1">
        <v>3599</v>
      </c>
      <c r="D2529" s="1">
        <v>3521</v>
      </c>
      <c r="E2529" s="1">
        <v>3567</v>
      </c>
      <c r="F2529" s="10">
        <f t="shared" si="394"/>
        <v>1.4216661927779262E-2</v>
      </c>
      <c r="G2529" s="1">
        <f t="shared" si="399"/>
        <v>9.5614551535749784E-2</v>
      </c>
      <c r="H2529" s="15">
        <f t="shared" si="395"/>
        <v>4.1399000713775447E-3</v>
      </c>
      <c r="I2529" s="10">
        <f t="shared" si="390"/>
        <v>1.1197732104890168E-2</v>
      </c>
      <c r="J2529" s="15">
        <f t="shared" si="391"/>
        <v>-8.9711241940005904E-3</v>
      </c>
      <c r="K2529" s="1">
        <f t="shared" si="392"/>
        <v>-8.1824891334022001E-4</v>
      </c>
      <c r="L2529" s="15">
        <f t="shared" si="393"/>
        <v>-8.1528752806603703E-3</v>
      </c>
      <c r="M2529" s="19" t="str">
        <f t="shared" si="397"/>
        <v>Venda</v>
      </c>
      <c r="N2529" s="10">
        <f t="shared" si="398"/>
        <v>8.9711241940005904E-3</v>
      </c>
      <c r="O2529" s="5">
        <f t="shared" si="396"/>
        <v>0.97402673444859889</v>
      </c>
      <c r="P2529" s="5"/>
      <c r="Q2529" s="5"/>
      <c r="R2529" s="5"/>
    </row>
    <row r="2530" spans="1:18" x14ac:dyDescent="0.25">
      <c r="A2530" s="3">
        <v>42223</v>
      </c>
      <c r="B2530" s="1">
        <v>3531</v>
      </c>
      <c r="C2530" s="1">
        <v>3595</v>
      </c>
      <c r="D2530" s="1">
        <v>3518</v>
      </c>
      <c r="E2530" s="1">
        <v>3535</v>
      </c>
      <c r="F2530" s="10">
        <f t="shared" si="394"/>
        <v>-8.9711241940005904E-3</v>
      </c>
      <c r="G2530" s="1">
        <f t="shared" si="399"/>
        <v>-0.24578606389385163</v>
      </c>
      <c r="H2530" s="15">
        <f t="shared" si="395"/>
        <v>1.4216661927779262E-2</v>
      </c>
      <c r="I2530" s="10">
        <f t="shared" si="390"/>
        <v>1.1328235627301453E-3</v>
      </c>
      <c r="J2530" s="15">
        <f t="shared" si="391"/>
        <v>-2.1216407355021172E-2</v>
      </c>
      <c r="K2530" s="1">
        <f t="shared" si="392"/>
        <v>-1.4338013586182709E-3</v>
      </c>
      <c r="L2530" s="15">
        <f t="shared" si="393"/>
        <v>-1.9782605996402899E-2</v>
      </c>
      <c r="M2530" s="19" t="str">
        <f t="shared" si="397"/>
        <v>Compra</v>
      </c>
      <c r="N2530" s="10">
        <f t="shared" si="398"/>
        <v>-2.1216407355021172E-2</v>
      </c>
      <c r="O2530" s="5">
        <f t="shared" si="396"/>
        <v>0.95281032709357771</v>
      </c>
      <c r="P2530" s="5"/>
      <c r="Q2530" s="5"/>
      <c r="R2530" s="5"/>
    </row>
    <row r="2531" spans="1:18" x14ac:dyDescent="0.25">
      <c r="A2531" s="3">
        <v>42226</v>
      </c>
      <c r="B2531" s="1">
        <v>3552</v>
      </c>
      <c r="C2531" s="1">
        <v>3553</v>
      </c>
      <c r="D2531" s="1">
        <v>3457</v>
      </c>
      <c r="E2531" s="1">
        <v>3460</v>
      </c>
      <c r="F2531" s="10">
        <f t="shared" si="394"/>
        <v>-2.1216407355021172E-2</v>
      </c>
      <c r="G2531" s="1">
        <f t="shared" si="399"/>
        <v>0.73702166358131327</v>
      </c>
      <c r="H2531" s="15">
        <f t="shared" si="395"/>
        <v>-8.9711241940005904E-3</v>
      </c>
      <c r="I2531" s="10">
        <f t="shared" si="390"/>
        <v>-2.5900900900900914E-2</v>
      </c>
      <c r="J2531" s="15">
        <f t="shared" si="391"/>
        <v>1.3005780346820872E-2</v>
      </c>
      <c r="K2531" s="1">
        <f t="shared" si="392"/>
        <v>1.1448850426044506E-3</v>
      </c>
      <c r="L2531" s="15">
        <f t="shared" si="393"/>
        <v>1.1860895304216421E-2</v>
      </c>
      <c r="M2531" s="19" t="str">
        <f t="shared" si="397"/>
        <v>Compra</v>
      </c>
      <c r="N2531" s="10">
        <f t="shared" si="398"/>
        <v>1.3005780346820872E-2</v>
      </c>
      <c r="O2531" s="5">
        <f t="shared" si="396"/>
        <v>0.96581610744039859</v>
      </c>
      <c r="P2531" s="5"/>
      <c r="Q2531" s="5"/>
      <c r="R2531" s="5"/>
    </row>
    <row r="2532" spans="1:18" x14ac:dyDescent="0.25">
      <c r="A2532" s="3">
        <v>42227</v>
      </c>
      <c r="B2532" s="1">
        <v>3480</v>
      </c>
      <c r="C2532" s="1">
        <v>3543.5</v>
      </c>
      <c r="D2532" s="1">
        <v>3470.5</v>
      </c>
      <c r="E2532" s="1">
        <v>3505</v>
      </c>
      <c r="F2532" s="10">
        <f t="shared" si="394"/>
        <v>1.3005780346820872E-2</v>
      </c>
      <c r="G2532" s="1">
        <f t="shared" si="399"/>
        <v>-0.17223073955128088</v>
      </c>
      <c r="H2532" s="15">
        <f t="shared" si="395"/>
        <v>-2.1216407355021172E-2</v>
      </c>
      <c r="I2532" s="10">
        <f t="shared" si="390"/>
        <v>7.1839080459770166E-3</v>
      </c>
      <c r="J2532" s="15">
        <f t="shared" si="391"/>
        <v>5.7061340941522154E-4</v>
      </c>
      <c r="K2532" s="1">
        <f t="shared" si="392"/>
        <v>1.5219005845971392E-3</v>
      </c>
      <c r="L2532" s="15">
        <f t="shared" si="393"/>
        <v>-9.5128717518191768E-4</v>
      </c>
      <c r="M2532" s="19" t="str">
        <f t="shared" si="397"/>
        <v>Compra</v>
      </c>
      <c r="N2532" s="10">
        <f t="shared" si="398"/>
        <v>5.7061340941522154E-4</v>
      </c>
      <c r="O2532" s="5">
        <f t="shared" si="396"/>
        <v>0.96638672084981381</v>
      </c>
      <c r="P2532" s="5"/>
      <c r="Q2532" s="5"/>
      <c r="R2532" s="5"/>
    </row>
    <row r="2533" spans="1:18" x14ac:dyDescent="0.25">
      <c r="A2533" s="3">
        <v>42228</v>
      </c>
      <c r="B2533" s="1">
        <v>3486</v>
      </c>
      <c r="C2533" s="1">
        <v>3526.5</v>
      </c>
      <c r="D2533" s="1">
        <v>3468.5</v>
      </c>
      <c r="E2533" s="1">
        <v>3507</v>
      </c>
      <c r="F2533" s="10">
        <f t="shared" si="394"/>
        <v>5.7061340941522154E-4</v>
      </c>
      <c r="G2533" s="1">
        <f t="shared" si="399"/>
        <v>-0.15924019855944924</v>
      </c>
      <c r="H2533" s="15">
        <f t="shared" si="395"/>
        <v>1.3005780346820872E-2</v>
      </c>
      <c r="I2533" s="10">
        <f t="shared" si="390"/>
        <v>6.0240963855422436E-3</v>
      </c>
      <c r="J2533" s="15">
        <f t="shared" si="391"/>
        <v>9.6948959224407716E-3</v>
      </c>
      <c r="K2533" s="1">
        <f t="shared" si="392"/>
        <v>-1.4504860514668529E-3</v>
      </c>
      <c r="L2533" s="15">
        <f t="shared" si="393"/>
        <v>1.1145381973907624E-2</v>
      </c>
      <c r="M2533" s="19" t="str">
        <f t="shared" si="397"/>
        <v>Compra</v>
      </c>
      <c r="N2533" s="10">
        <f t="shared" si="398"/>
        <v>9.6948959224407716E-3</v>
      </c>
      <c r="O2533" s="5">
        <f t="shared" si="396"/>
        <v>0.97608161677225458</v>
      </c>
      <c r="P2533" s="5"/>
      <c r="Q2533" s="5"/>
      <c r="R2533" s="5"/>
    </row>
    <row r="2534" spans="1:18" x14ac:dyDescent="0.25">
      <c r="A2534" s="3">
        <v>42229</v>
      </c>
      <c r="B2534" s="1">
        <v>3500.5</v>
      </c>
      <c r="C2534" s="1">
        <v>3549.5</v>
      </c>
      <c r="D2534" s="1">
        <v>3500.5</v>
      </c>
      <c r="E2534" s="1">
        <v>3541</v>
      </c>
      <c r="F2534" s="10">
        <f t="shared" si="394"/>
        <v>9.6948959224407716E-3</v>
      </c>
      <c r="G2534" s="1">
        <f t="shared" si="399"/>
        <v>-0.22584429365723993</v>
      </c>
      <c r="H2534" s="15">
        <f t="shared" si="395"/>
        <v>5.7061340941522154E-4</v>
      </c>
      <c r="I2534" s="10">
        <f t="shared" si="390"/>
        <v>1.1569775746322009E-2</v>
      </c>
      <c r="J2534" s="15">
        <f t="shared" si="391"/>
        <v>-1.0166619598983351E-2</v>
      </c>
      <c r="K2534" s="1">
        <f t="shared" si="392"/>
        <v>-4.8531314144926291E-4</v>
      </c>
      <c r="L2534" s="15">
        <f t="shared" si="393"/>
        <v>-9.6813064575340876E-3</v>
      </c>
      <c r="M2534" s="19" t="str">
        <f t="shared" si="397"/>
        <v>Venda</v>
      </c>
      <c r="N2534" s="10">
        <f t="shared" si="398"/>
        <v>1.0166619598983351E-2</v>
      </c>
      <c r="O2534" s="5">
        <f t="shared" si="396"/>
        <v>0.98624823637123793</v>
      </c>
      <c r="P2534" s="5"/>
      <c r="Q2534" s="5"/>
      <c r="R2534" s="5"/>
    </row>
    <row r="2535" spans="1:18" x14ac:dyDescent="0.25">
      <c r="A2535" s="3">
        <v>42230</v>
      </c>
      <c r="B2535" s="1">
        <v>3533</v>
      </c>
      <c r="C2535" s="1">
        <v>3537.5</v>
      </c>
      <c r="D2535" s="1">
        <v>3479.5</v>
      </c>
      <c r="E2535" s="1">
        <v>3505</v>
      </c>
      <c r="F2535" s="10">
        <f t="shared" si="394"/>
        <v>-1.0166619598983351E-2</v>
      </c>
      <c r="G2535" s="1">
        <f t="shared" si="399"/>
        <v>-0.23254110586277063</v>
      </c>
      <c r="H2535" s="15">
        <f t="shared" si="395"/>
        <v>9.6948959224407716E-3</v>
      </c>
      <c r="I2535" s="10">
        <f t="shared" si="390"/>
        <v>-7.9252759694310448E-3</v>
      </c>
      <c r="J2535" s="15">
        <f t="shared" si="391"/>
        <v>-1.7118402282453316E-3</v>
      </c>
      <c r="K2535" s="1">
        <f t="shared" si="392"/>
        <v>-8.258638537281403E-4</v>
      </c>
      <c r="L2535" s="15">
        <f t="shared" si="393"/>
        <v>-8.8597637451719126E-4</v>
      </c>
      <c r="M2535" s="19" t="str">
        <f t="shared" si="397"/>
        <v>Compra</v>
      </c>
      <c r="N2535" s="10">
        <f t="shared" si="398"/>
        <v>-1.7118402282453316E-3</v>
      </c>
      <c r="O2535" s="5">
        <f t="shared" si="396"/>
        <v>0.9845363961429926</v>
      </c>
      <c r="P2535" s="5"/>
      <c r="Q2535" s="5"/>
      <c r="R2535" s="5"/>
    </row>
    <row r="2536" spans="1:18" x14ac:dyDescent="0.25">
      <c r="A2536" s="3">
        <v>42233</v>
      </c>
      <c r="B2536" s="1">
        <v>3518.5</v>
      </c>
      <c r="C2536" s="1">
        <v>3523</v>
      </c>
      <c r="D2536" s="1">
        <v>3478.5</v>
      </c>
      <c r="E2536" s="1">
        <v>3499</v>
      </c>
      <c r="F2536" s="10">
        <f t="shared" si="394"/>
        <v>-1.7118402282453316E-3</v>
      </c>
      <c r="G2536" s="1">
        <f t="shared" si="399"/>
        <v>-0.40514926980953953</v>
      </c>
      <c r="H2536" s="15">
        <f t="shared" si="395"/>
        <v>-1.0166619598983351E-2</v>
      </c>
      <c r="I2536" s="10">
        <f t="shared" si="390"/>
        <v>-5.5421344322864607E-3</v>
      </c>
      <c r="J2536" s="15">
        <f t="shared" si="391"/>
        <v>-4.85853100885969E-3</v>
      </c>
      <c r="K2536" s="1">
        <f t="shared" si="392"/>
        <v>8.7388360045872354E-4</v>
      </c>
      <c r="L2536" s="15">
        <f t="shared" si="393"/>
        <v>-5.7324146093184133E-3</v>
      </c>
      <c r="M2536" s="19" t="str">
        <f t="shared" si="397"/>
        <v>Compra</v>
      </c>
      <c r="N2536" s="10">
        <f t="shared" si="398"/>
        <v>-4.85853100885969E-3</v>
      </c>
      <c r="O2536" s="5">
        <f t="shared" si="396"/>
        <v>0.97967786513413291</v>
      </c>
      <c r="P2536" s="5"/>
      <c r="Q2536" s="5"/>
      <c r="R2536" s="5"/>
    </row>
    <row r="2537" spans="1:18" x14ac:dyDescent="0.25">
      <c r="A2537" s="3">
        <v>42234</v>
      </c>
      <c r="B2537" s="1">
        <v>3507.5</v>
      </c>
      <c r="C2537" s="1">
        <v>3519</v>
      </c>
      <c r="D2537" s="1">
        <v>3470.5</v>
      </c>
      <c r="E2537" s="1">
        <v>3482</v>
      </c>
      <c r="F2537" s="10">
        <f t="shared" si="394"/>
        <v>-4.85853100885969E-3</v>
      </c>
      <c r="G2537" s="1">
        <f t="shared" si="399"/>
        <v>-0.13131150291628668</v>
      </c>
      <c r="H2537" s="15">
        <f t="shared" si="395"/>
        <v>-1.7118402282453316E-3</v>
      </c>
      <c r="I2537" s="10">
        <f t="shared" si="390"/>
        <v>-7.270135424091273E-3</v>
      </c>
      <c r="J2537" s="15">
        <f t="shared" si="391"/>
        <v>7.1797817346352932E-3</v>
      </c>
      <c r="K2537" s="1">
        <f t="shared" si="392"/>
        <v>1.4905516950328347E-4</v>
      </c>
      <c r="L2537" s="15">
        <f t="shared" si="393"/>
        <v>7.0307265651320099E-3</v>
      </c>
      <c r="M2537" s="19" t="str">
        <f t="shared" si="397"/>
        <v>Compra</v>
      </c>
      <c r="N2537" s="10">
        <f t="shared" si="398"/>
        <v>7.1797817346352932E-3</v>
      </c>
      <c r="O2537" s="5">
        <f t="shared" si="396"/>
        <v>0.9868576468687682</v>
      </c>
      <c r="P2537" s="5"/>
      <c r="Q2537" s="5"/>
      <c r="R2537" s="5"/>
    </row>
    <row r="2538" spans="1:18" x14ac:dyDescent="0.25">
      <c r="A2538" s="3">
        <v>42235</v>
      </c>
      <c r="B2538" s="1">
        <v>3486.5</v>
      </c>
      <c r="C2538" s="1">
        <v>3528.5</v>
      </c>
      <c r="D2538" s="1">
        <v>3473</v>
      </c>
      <c r="E2538" s="1">
        <v>3507</v>
      </c>
      <c r="F2538" s="10">
        <f t="shared" si="394"/>
        <v>7.1797817346352932E-3</v>
      </c>
      <c r="G2538" s="1">
        <f t="shared" si="399"/>
        <v>-0.47265696234206833</v>
      </c>
      <c r="H2538" s="15">
        <f t="shared" si="395"/>
        <v>-4.85853100885969E-3</v>
      </c>
      <c r="I2538" s="10">
        <f t="shared" si="390"/>
        <v>5.8798221712319521E-3</v>
      </c>
      <c r="J2538" s="15">
        <f t="shared" si="391"/>
        <v>-9.9800399201597223E-3</v>
      </c>
      <c r="K2538" s="1">
        <f t="shared" si="392"/>
        <v>1.4636587974119913E-4</v>
      </c>
      <c r="L2538" s="15">
        <f t="shared" si="393"/>
        <v>-1.0126405799900921E-2</v>
      </c>
      <c r="M2538" s="19" t="str">
        <f t="shared" si="397"/>
        <v>Compra</v>
      </c>
      <c r="N2538" s="10">
        <f t="shared" si="398"/>
        <v>-9.9800399201597223E-3</v>
      </c>
      <c r="O2538" s="5">
        <f t="shared" si="396"/>
        <v>0.97687760694860848</v>
      </c>
      <c r="P2538" s="5"/>
      <c r="Q2538" s="5"/>
      <c r="R2538" s="5"/>
    </row>
    <row r="2539" spans="1:18" x14ac:dyDescent="0.25">
      <c r="A2539" s="3">
        <v>42236</v>
      </c>
      <c r="B2539" s="1">
        <v>3527.5</v>
      </c>
      <c r="C2539" s="1">
        <v>3531.5</v>
      </c>
      <c r="D2539" s="1">
        <v>3460.5</v>
      </c>
      <c r="E2539" s="1">
        <v>3472</v>
      </c>
      <c r="F2539" s="10">
        <f t="shared" si="394"/>
        <v>-9.9800399201597223E-3</v>
      </c>
      <c r="G2539" s="1">
        <f t="shared" si="399"/>
        <v>-0.6493186224604125</v>
      </c>
      <c r="H2539" s="15">
        <f t="shared" si="395"/>
        <v>7.1797817346352932E-3</v>
      </c>
      <c r="I2539" s="10">
        <f t="shared" si="390"/>
        <v>-1.5733522324592464E-2</v>
      </c>
      <c r="J2539" s="15">
        <f t="shared" si="391"/>
        <v>1.2096774193548487E-2</v>
      </c>
      <c r="K2539" s="1">
        <f t="shared" si="392"/>
        <v>-3.8440316363952154E-4</v>
      </c>
      <c r="L2539" s="15">
        <f t="shared" si="393"/>
        <v>1.248117735718801E-2</v>
      </c>
      <c r="M2539" s="19" t="str">
        <f t="shared" si="397"/>
        <v>Compra</v>
      </c>
      <c r="N2539" s="10">
        <f t="shared" si="398"/>
        <v>1.2096774193548487E-2</v>
      </c>
      <c r="O2539" s="5">
        <f t="shared" si="396"/>
        <v>0.98897438114215697</v>
      </c>
      <c r="P2539" s="5"/>
      <c r="Q2539" s="5"/>
      <c r="R2539" s="5"/>
    </row>
    <row r="2540" spans="1:18" x14ac:dyDescent="0.25">
      <c r="A2540" s="3">
        <v>42237</v>
      </c>
      <c r="B2540" s="1">
        <v>3475</v>
      </c>
      <c r="C2540" s="1">
        <v>3518.5</v>
      </c>
      <c r="D2540" s="1">
        <v>3469</v>
      </c>
      <c r="E2540" s="1">
        <v>3514</v>
      </c>
      <c r="F2540" s="10">
        <f t="shared" si="394"/>
        <v>1.2096774193548487E-2</v>
      </c>
      <c r="G2540" s="1">
        <f t="shared" si="399"/>
        <v>-0.93251545586650453</v>
      </c>
      <c r="H2540" s="15">
        <f t="shared" si="395"/>
        <v>-9.9800399201597223E-3</v>
      </c>
      <c r="I2540" s="10">
        <f t="shared" si="390"/>
        <v>1.1223021582733805E-2</v>
      </c>
      <c r="J2540" s="15">
        <f t="shared" si="391"/>
        <v>1.4513375071143919E-2</v>
      </c>
      <c r="K2540" s="1">
        <f t="shared" si="392"/>
        <v>5.1090337251286241E-4</v>
      </c>
      <c r="L2540" s="15">
        <f t="shared" si="393"/>
        <v>1.4002471698631056E-2</v>
      </c>
      <c r="M2540" s="19" t="str">
        <f t="shared" si="397"/>
        <v>Compra</v>
      </c>
      <c r="N2540" s="10">
        <f t="shared" si="398"/>
        <v>1.4513375071143919E-2</v>
      </c>
      <c r="O2540" s="5">
        <f t="shared" si="396"/>
        <v>1.0034877562133009</v>
      </c>
      <c r="P2540" s="5"/>
      <c r="Q2540" s="5"/>
      <c r="R2540" s="5"/>
    </row>
    <row r="2541" spans="1:18" x14ac:dyDescent="0.25">
      <c r="A2541" s="3">
        <v>42240</v>
      </c>
      <c r="B2541" s="1">
        <v>3561</v>
      </c>
      <c r="C2541" s="1">
        <v>3588.5</v>
      </c>
      <c r="D2541" s="1">
        <v>3537</v>
      </c>
      <c r="E2541" s="1">
        <v>3565</v>
      </c>
      <c r="F2541" s="10">
        <f t="shared" si="394"/>
        <v>1.4513375071143919E-2</v>
      </c>
      <c r="G2541" s="1">
        <f t="shared" si="399"/>
        <v>-0.16654102820264619</v>
      </c>
      <c r="H2541" s="15">
        <f t="shared" si="395"/>
        <v>1.2096774193548487E-2</v>
      </c>
      <c r="I2541" s="10">
        <f t="shared" si="390"/>
        <v>1.1232799775344748E-3</v>
      </c>
      <c r="J2541" s="15">
        <f t="shared" si="391"/>
        <v>1.6690042075736322E-2</v>
      </c>
      <c r="K2541" s="1">
        <f t="shared" si="392"/>
        <v>-1.2549726730208216E-3</v>
      </c>
      <c r="L2541" s="15">
        <f t="shared" si="393"/>
        <v>1.7945014748757145E-2</v>
      </c>
      <c r="M2541" s="19" t="str">
        <f t="shared" si="397"/>
        <v>Venda</v>
      </c>
      <c r="N2541" s="10">
        <f t="shared" si="398"/>
        <v>-1.6690042075736322E-2</v>
      </c>
      <c r="O2541" s="5">
        <f t="shared" si="396"/>
        <v>0.98679771413756456</v>
      </c>
      <c r="P2541" s="5"/>
      <c r="Q2541" s="5"/>
      <c r="R2541" s="5"/>
    </row>
    <row r="2542" spans="1:18" x14ac:dyDescent="0.25">
      <c r="A2542" s="3">
        <v>42241</v>
      </c>
      <c r="B2542" s="1">
        <v>3531.5</v>
      </c>
      <c r="C2542" s="1">
        <v>3624.5</v>
      </c>
      <c r="D2542" s="1">
        <v>3523.5</v>
      </c>
      <c r="E2542" s="1">
        <v>3624.5</v>
      </c>
      <c r="F2542" s="10">
        <f t="shared" si="394"/>
        <v>1.6690042075736322E-2</v>
      </c>
      <c r="G2542" s="1">
        <f t="shared" si="399"/>
        <v>8.0505572532997671E-2</v>
      </c>
      <c r="H2542" s="15">
        <f t="shared" si="395"/>
        <v>1.4513375071143919E-2</v>
      </c>
      <c r="I2542" s="10">
        <f t="shared" si="390"/>
        <v>2.633441880220877E-2</v>
      </c>
      <c r="J2542" s="15">
        <f t="shared" si="391"/>
        <v>-5.9318526693337148E-3</v>
      </c>
      <c r="K2542" s="1">
        <f t="shared" si="392"/>
        <v>-2.081632145942557E-3</v>
      </c>
      <c r="L2542" s="15">
        <f t="shared" si="393"/>
        <v>-3.8502205233911578E-3</v>
      </c>
      <c r="M2542" s="19" t="str">
        <f t="shared" si="397"/>
        <v>Venda</v>
      </c>
      <c r="N2542" s="10">
        <f t="shared" si="398"/>
        <v>5.9318526693337148E-3</v>
      </c>
      <c r="O2542" s="5">
        <f t="shared" si="396"/>
        <v>0.99272956680689828</v>
      </c>
      <c r="P2542" s="5"/>
      <c r="Q2542" s="5"/>
      <c r="R2542" s="5"/>
    </row>
    <row r="2543" spans="1:18" x14ac:dyDescent="0.25">
      <c r="A2543" s="3">
        <v>42242</v>
      </c>
      <c r="B2543" s="1">
        <v>3612</v>
      </c>
      <c r="C2543" s="1">
        <v>3661.5</v>
      </c>
      <c r="D2543" s="1">
        <v>3593</v>
      </c>
      <c r="E2543" s="1">
        <v>3603</v>
      </c>
      <c r="F2543" s="10">
        <f t="shared" si="394"/>
        <v>-5.9318526693337148E-3</v>
      </c>
      <c r="G2543" s="1">
        <f t="shared" si="399"/>
        <v>-0.20808681887880526</v>
      </c>
      <c r="H2543" s="15">
        <f t="shared" si="395"/>
        <v>1.6690042075736322E-2</v>
      </c>
      <c r="I2543" s="10">
        <f t="shared" si="390"/>
        <v>-2.491694352159457E-3</v>
      </c>
      <c r="J2543" s="15">
        <f t="shared" si="391"/>
        <v>-1.4154870940882636E-2</v>
      </c>
      <c r="K2543" s="1">
        <f t="shared" si="392"/>
        <v>-1.5687022761130087E-3</v>
      </c>
      <c r="L2543" s="15">
        <f t="shared" si="393"/>
        <v>-1.2586168664769627E-2</v>
      </c>
      <c r="M2543" s="19" t="str">
        <f t="shared" si="397"/>
        <v>Compra</v>
      </c>
      <c r="N2543" s="10">
        <f t="shared" si="398"/>
        <v>-1.4154870940882636E-2</v>
      </c>
      <c r="O2543" s="5">
        <f t="shared" si="396"/>
        <v>0.97857469586601564</v>
      </c>
      <c r="P2543" s="5"/>
      <c r="Q2543" s="5"/>
      <c r="R2543" s="5"/>
    </row>
    <row r="2544" spans="1:18" x14ac:dyDescent="0.25">
      <c r="A2544" s="3">
        <v>42243</v>
      </c>
      <c r="B2544" s="1">
        <v>3582</v>
      </c>
      <c r="C2544" s="1">
        <v>3601</v>
      </c>
      <c r="D2544" s="1">
        <v>3545</v>
      </c>
      <c r="E2544" s="1">
        <v>3552</v>
      </c>
      <c r="F2544" s="10">
        <f t="shared" si="394"/>
        <v>-1.4154870940882636E-2</v>
      </c>
      <c r="G2544" s="1">
        <f t="shared" si="399"/>
        <v>0.24967899521833484</v>
      </c>
      <c r="H2544" s="15">
        <f t="shared" si="395"/>
        <v>-5.9318526693337148E-3</v>
      </c>
      <c r="I2544" s="10">
        <f t="shared" si="390"/>
        <v>-8.3752093802345051E-3</v>
      </c>
      <c r="J2544" s="15">
        <f t="shared" si="391"/>
        <v>7.8828828828829689E-3</v>
      </c>
      <c r="K2544" s="1">
        <f t="shared" si="392"/>
        <v>5.1047425843063563E-4</v>
      </c>
      <c r="L2544" s="15">
        <f t="shared" si="393"/>
        <v>7.3724086244523332E-3</v>
      </c>
      <c r="M2544" s="19" t="str">
        <f t="shared" si="397"/>
        <v>Compra</v>
      </c>
      <c r="N2544" s="10">
        <f t="shared" si="398"/>
        <v>7.8828828828829689E-3</v>
      </c>
      <c r="O2544" s="5">
        <f t="shared" si="396"/>
        <v>0.98645757874889861</v>
      </c>
      <c r="P2544" s="5"/>
      <c r="Q2544" s="5"/>
      <c r="R2544" s="5"/>
    </row>
    <row r="2545" spans="1:18" x14ac:dyDescent="0.25">
      <c r="A2545" s="3">
        <v>42244</v>
      </c>
      <c r="B2545" s="1">
        <v>3578</v>
      </c>
      <c r="C2545" s="1">
        <v>3602</v>
      </c>
      <c r="D2545" s="1">
        <v>3545.5</v>
      </c>
      <c r="E2545" s="1">
        <v>3580</v>
      </c>
      <c r="F2545" s="10">
        <f t="shared" si="394"/>
        <v>7.8828828828829689E-3</v>
      </c>
      <c r="G2545" s="1">
        <f t="shared" si="399"/>
        <v>0.26590428064980703</v>
      </c>
      <c r="H2545" s="15">
        <f t="shared" si="395"/>
        <v>-1.4154870940882636E-2</v>
      </c>
      <c r="I2545" s="10">
        <f t="shared" si="390"/>
        <v>5.5897149245387467E-4</v>
      </c>
      <c r="J2545" s="15">
        <f t="shared" si="391"/>
        <v>2.3324022346368656E-2</v>
      </c>
      <c r="K2545" s="1">
        <f t="shared" si="392"/>
        <v>1.0194694969388625E-3</v>
      </c>
      <c r="L2545" s="15">
        <f t="shared" si="393"/>
        <v>2.2304552849429792E-2</v>
      </c>
      <c r="M2545" s="19" t="str">
        <f t="shared" si="397"/>
        <v>Compra</v>
      </c>
      <c r="N2545" s="10">
        <f t="shared" si="398"/>
        <v>2.3324022346368656E-2</v>
      </c>
      <c r="O2545" s="5">
        <f t="shared" si="396"/>
        <v>1.0097816010952672</v>
      </c>
      <c r="P2545" s="5"/>
      <c r="Q2545" s="5"/>
      <c r="R2545" s="5"/>
    </row>
    <row r="2546" spans="1:18" x14ac:dyDescent="0.25">
      <c r="A2546" s="3">
        <v>42247</v>
      </c>
      <c r="B2546" s="1">
        <v>3642</v>
      </c>
      <c r="C2546" s="1">
        <v>3723</v>
      </c>
      <c r="D2546" s="1">
        <v>3642</v>
      </c>
      <c r="E2546" s="1">
        <v>3663.5</v>
      </c>
      <c r="F2546" s="10">
        <f t="shared" si="394"/>
        <v>2.3324022346368656E-2</v>
      </c>
      <c r="G2546" s="1">
        <f t="shared" si="399"/>
        <v>0.27115889619971201</v>
      </c>
      <c r="H2546" s="15">
        <f t="shared" si="395"/>
        <v>7.8828828828829689E-3</v>
      </c>
      <c r="I2546" s="10">
        <f t="shared" si="390"/>
        <v>5.9033498077978308E-3</v>
      </c>
      <c r="J2546" s="15">
        <f t="shared" si="391"/>
        <v>2.0335744506619458E-2</v>
      </c>
      <c r="K2546" s="1">
        <f t="shared" si="392"/>
        <v>-1.0375472466058601E-3</v>
      </c>
      <c r="L2546" s="15">
        <f t="shared" si="393"/>
        <v>2.1373291753225318E-2</v>
      </c>
      <c r="M2546" s="19" t="str">
        <f t="shared" si="397"/>
        <v>Venda</v>
      </c>
      <c r="N2546" s="10">
        <f t="shared" si="398"/>
        <v>-2.0335744506619458E-2</v>
      </c>
      <c r="O2546" s="5">
        <f t="shared" si="396"/>
        <v>0.9894458565886477</v>
      </c>
      <c r="P2546" s="5"/>
      <c r="Q2546" s="5"/>
      <c r="R2546" s="5"/>
    </row>
    <row r="2547" spans="1:18" x14ac:dyDescent="0.25">
      <c r="A2547" s="3">
        <v>42248</v>
      </c>
      <c r="B2547" s="1">
        <v>3687</v>
      </c>
      <c r="C2547" s="1">
        <v>3742</v>
      </c>
      <c r="D2547" s="1">
        <v>3675.5</v>
      </c>
      <c r="E2547" s="1">
        <v>3738</v>
      </c>
      <c r="F2547" s="10">
        <f t="shared" si="394"/>
        <v>2.0335744506619458E-2</v>
      </c>
      <c r="G2547" s="1">
        <f t="shared" si="399"/>
        <v>0.36930735548296684</v>
      </c>
      <c r="H2547" s="15">
        <f t="shared" si="395"/>
        <v>2.3324022346368656E-2</v>
      </c>
      <c r="I2547" s="10">
        <f t="shared" si="390"/>
        <v>1.3832384052074875E-2</v>
      </c>
      <c r="J2547" s="15">
        <f t="shared" si="391"/>
        <v>1.605136436597121E-2</v>
      </c>
      <c r="K2547" s="1">
        <f t="shared" si="392"/>
        <v>-2.585707825804931E-3</v>
      </c>
      <c r="L2547" s="15">
        <f t="shared" si="393"/>
        <v>1.8637072191776141E-2</v>
      </c>
      <c r="M2547" s="19" t="str">
        <f t="shared" si="397"/>
        <v>Compra</v>
      </c>
      <c r="N2547" s="10">
        <f t="shared" si="398"/>
        <v>1.605136436597121E-2</v>
      </c>
      <c r="O2547" s="5">
        <f t="shared" si="396"/>
        <v>1.0054972209546189</v>
      </c>
      <c r="P2547" s="5"/>
      <c r="Q2547" s="5"/>
      <c r="R2547" s="5"/>
    </row>
    <row r="2548" spans="1:18" x14ac:dyDescent="0.25">
      <c r="A2548" s="3">
        <v>42249</v>
      </c>
      <c r="B2548" s="1">
        <v>3743.5</v>
      </c>
      <c r="C2548" s="1">
        <v>3808</v>
      </c>
      <c r="D2548" s="1">
        <v>3729.5</v>
      </c>
      <c r="E2548" s="1">
        <v>3798</v>
      </c>
      <c r="F2548" s="10">
        <f t="shared" si="394"/>
        <v>1.605136436597121E-2</v>
      </c>
      <c r="G2548" s="1">
        <f t="shared" si="399"/>
        <v>0.58710872310086371</v>
      </c>
      <c r="H2548" s="15">
        <f t="shared" si="395"/>
        <v>2.0335744506619458E-2</v>
      </c>
      <c r="I2548" s="10">
        <f t="shared" si="390"/>
        <v>1.4558568184853682E-2</v>
      </c>
      <c r="J2548" s="15">
        <f t="shared" si="391"/>
        <v>-5.924170616113722E-3</v>
      </c>
      <c r="K2548" s="1">
        <f t="shared" si="392"/>
        <v>-2.3605655167186681E-3</v>
      </c>
      <c r="L2548" s="15">
        <f t="shared" si="393"/>
        <v>-3.5636050993950539E-3</v>
      </c>
      <c r="M2548" s="19" t="str">
        <f t="shared" si="397"/>
        <v>Compra</v>
      </c>
      <c r="N2548" s="10">
        <f t="shared" si="398"/>
        <v>-5.924170616113722E-3</v>
      </c>
      <c r="O2548" s="5">
        <f t="shared" si="396"/>
        <v>0.99957305033850519</v>
      </c>
      <c r="P2548" s="5"/>
      <c r="Q2548" s="5"/>
      <c r="R2548" s="5"/>
    </row>
    <row r="2549" spans="1:18" x14ac:dyDescent="0.25">
      <c r="A2549" s="3">
        <v>42250</v>
      </c>
      <c r="B2549" s="1">
        <v>3815</v>
      </c>
      <c r="C2549" s="1">
        <v>3850</v>
      </c>
      <c r="D2549" s="1">
        <v>3768</v>
      </c>
      <c r="E2549" s="1">
        <v>3775.5</v>
      </c>
      <c r="F2549" s="10">
        <f t="shared" si="394"/>
        <v>-5.924170616113722E-3</v>
      </c>
      <c r="G2549" s="1">
        <f t="shared" si="399"/>
        <v>0.13104553304669245</v>
      </c>
      <c r="H2549" s="15">
        <f t="shared" si="395"/>
        <v>1.605136436597121E-2</v>
      </c>
      <c r="I2549" s="10">
        <f t="shared" si="390"/>
        <v>-1.0353866317169058E-2</v>
      </c>
      <c r="J2549" s="15">
        <f t="shared" si="391"/>
        <v>2.76784531850085E-2</v>
      </c>
      <c r="K2549" s="1">
        <f t="shared" si="392"/>
        <v>-1.3584545963068041E-3</v>
      </c>
      <c r="L2549" s="15">
        <f t="shared" si="393"/>
        <v>2.9036907781315305E-2</v>
      </c>
      <c r="M2549" s="19" t="str">
        <f t="shared" si="397"/>
        <v>Compra</v>
      </c>
      <c r="N2549" s="10">
        <f t="shared" si="398"/>
        <v>2.76784531850085E-2</v>
      </c>
      <c r="O2549" s="5">
        <f t="shared" si="396"/>
        <v>1.0272515035235137</v>
      </c>
      <c r="P2549" s="5"/>
      <c r="Q2549" s="5"/>
      <c r="R2549" s="5"/>
    </row>
    <row r="2550" spans="1:18" x14ac:dyDescent="0.25">
      <c r="A2550" s="3">
        <v>42251</v>
      </c>
      <c r="B2550" s="1">
        <v>3789</v>
      </c>
      <c r="C2550" s="1">
        <v>3894</v>
      </c>
      <c r="D2550" s="1">
        <v>3781.5</v>
      </c>
      <c r="E2550" s="1">
        <v>3880</v>
      </c>
      <c r="F2550" s="10">
        <f t="shared" si="394"/>
        <v>2.76784531850085E-2</v>
      </c>
      <c r="G2550" s="1">
        <f t="shared" si="399"/>
        <v>-0.50610030608665857</v>
      </c>
      <c r="H2550" s="15">
        <f t="shared" si="395"/>
        <v>-5.924170616113722E-3</v>
      </c>
      <c r="I2550" s="10">
        <f t="shared" si="390"/>
        <v>2.4016891000263829E-2</v>
      </c>
      <c r="J2550" s="15">
        <f t="shared" si="391"/>
        <v>-7.9896907216494562E-3</v>
      </c>
      <c r="K2550" s="1">
        <f t="shared" si="392"/>
        <v>-1.8362742895715149E-4</v>
      </c>
      <c r="L2550" s="15">
        <f t="shared" si="393"/>
        <v>-7.8060632926923047E-3</v>
      </c>
      <c r="M2550" s="19" t="str">
        <f t="shared" si="397"/>
        <v>Venda</v>
      </c>
      <c r="N2550" s="10">
        <f t="shared" si="398"/>
        <v>7.9896907216494562E-3</v>
      </c>
      <c r="O2550" s="5">
        <f t="shared" si="396"/>
        <v>1.0352411942451631</v>
      </c>
      <c r="P2550" s="5"/>
      <c r="Q2550" s="5"/>
      <c r="R2550" s="5"/>
    </row>
    <row r="2551" spans="1:18" x14ac:dyDescent="0.25">
      <c r="A2551" s="3">
        <v>42255</v>
      </c>
      <c r="B2551" s="1">
        <v>3836.5</v>
      </c>
      <c r="C2551" s="1">
        <v>3858.5</v>
      </c>
      <c r="D2551" s="1">
        <v>3809</v>
      </c>
      <c r="E2551" s="1">
        <v>3849</v>
      </c>
      <c r="F2551" s="10">
        <f t="shared" si="394"/>
        <v>-7.9896907216494562E-3</v>
      </c>
      <c r="G2551" s="1">
        <f t="shared" si="399"/>
        <v>-0.72068752426799365</v>
      </c>
      <c r="H2551" s="15">
        <f t="shared" si="395"/>
        <v>2.76784531850085E-2</v>
      </c>
      <c r="I2551" s="10">
        <f t="shared" si="390"/>
        <v>3.2581780268474692E-3</v>
      </c>
      <c r="J2551" s="15">
        <f t="shared" si="391"/>
        <v>-1.1171732917640953E-2</v>
      </c>
      <c r="K2551" s="1">
        <f t="shared" si="392"/>
        <v>-2.6204956729344669E-3</v>
      </c>
      <c r="L2551" s="15">
        <f t="shared" si="393"/>
        <v>-8.5512372447064857E-3</v>
      </c>
      <c r="M2551" s="19" t="str">
        <f t="shared" si="397"/>
        <v>Compra</v>
      </c>
      <c r="N2551" s="10">
        <f t="shared" si="398"/>
        <v>-1.1171732917640953E-2</v>
      </c>
      <c r="O2551" s="5">
        <f t="shared" si="396"/>
        <v>1.0240694613275223</v>
      </c>
      <c r="P2551" s="5"/>
      <c r="Q2551" s="5"/>
      <c r="R2551" s="5"/>
    </row>
    <row r="2552" spans="1:18" x14ac:dyDescent="0.25">
      <c r="A2552" s="3">
        <v>42256</v>
      </c>
      <c r="B2552" s="1">
        <v>3847.5</v>
      </c>
      <c r="C2552" s="1">
        <v>3848</v>
      </c>
      <c r="D2552" s="1">
        <v>3795.5</v>
      </c>
      <c r="E2552" s="1">
        <v>3806</v>
      </c>
      <c r="F2552" s="10">
        <f t="shared" si="394"/>
        <v>-1.1171732917640953E-2</v>
      </c>
      <c r="G2552" s="1">
        <f t="shared" si="399"/>
        <v>-0.2434604376994329</v>
      </c>
      <c r="H2552" s="15">
        <f t="shared" si="395"/>
        <v>-7.9896907216494562E-3</v>
      </c>
      <c r="I2552" s="10">
        <f t="shared" si="390"/>
        <v>-1.0786224821312529E-2</v>
      </c>
      <c r="J2552" s="15">
        <f t="shared" si="391"/>
        <v>1.8917498686284784E-2</v>
      </c>
      <c r="K2552" s="1">
        <f t="shared" si="392"/>
        <v>7.9186532500121029E-4</v>
      </c>
      <c r="L2552" s="15">
        <f t="shared" si="393"/>
        <v>1.8125633361283575E-2</v>
      </c>
      <c r="M2552" s="19" t="str">
        <f t="shared" si="397"/>
        <v>Compra</v>
      </c>
      <c r="N2552" s="10">
        <f t="shared" si="398"/>
        <v>1.8917498686284784E-2</v>
      </c>
      <c r="O2552" s="5">
        <f t="shared" si="396"/>
        <v>1.0429869600138071</v>
      </c>
      <c r="P2552" s="5"/>
      <c r="Q2552" s="5"/>
      <c r="R2552" s="5"/>
    </row>
    <row r="2553" spans="1:18" x14ac:dyDescent="0.25">
      <c r="A2553" s="3">
        <v>42257</v>
      </c>
      <c r="B2553" s="1">
        <v>3932</v>
      </c>
      <c r="C2553" s="1">
        <v>3940.5</v>
      </c>
      <c r="D2553" s="1">
        <v>3856</v>
      </c>
      <c r="E2553" s="1">
        <v>3878</v>
      </c>
      <c r="F2553" s="10">
        <f t="shared" si="394"/>
        <v>1.8917498686284784E-2</v>
      </c>
      <c r="G2553" s="1">
        <f t="shared" si="399"/>
        <v>-0.57938841961809318</v>
      </c>
      <c r="H2553" s="15">
        <f t="shared" si="395"/>
        <v>-1.1171732917640953E-2</v>
      </c>
      <c r="I2553" s="10">
        <f t="shared" si="390"/>
        <v>-1.3733468972533025E-2</v>
      </c>
      <c r="J2553" s="15">
        <f t="shared" si="391"/>
        <v>5.1572975760700857E-3</v>
      </c>
      <c r="K2553" s="1">
        <f t="shared" si="392"/>
        <v>1.1702057370788872E-3</v>
      </c>
      <c r="L2553" s="15">
        <f t="shared" si="393"/>
        <v>3.9870918389911985E-3</v>
      </c>
      <c r="M2553" s="19" t="str">
        <f t="shared" si="397"/>
        <v>Compra</v>
      </c>
      <c r="N2553" s="10">
        <f t="shared" si="398"/>
        <v>5.1572975760700857E-3</v>
      </c>
      <c r="O2553" s="5">
        <f t="shared" si="396"/>
        <v>1.0481442575898772</v>
      </c>
      <c r="P2553" s="5"/>
      <c r="Q2553" s="5"/>
      <c r="R2553" s="5"/>
    </row>
    <row r="2554" spans="1:18" x14ac:dyDescent="0.25">
      <c r="A2554" s="3">
        <v>42258</v>
      </c>
      <c r="B2554" s="1">
        <v>3872.5</v>
      </c>
      <c r="C2554" s="1">
        <v>3919</v>
      </c>
      <c r="D2554" s="1">
        <v>3845.5</v>
      </c>
      <c r="E2554" s="1">
        <v>3898</v>
      </c>
      <c r="F2554" s="10">
        <f t="shared" si="394"/>
        <v>5.1572975760700857E-3</v>
      </c>
      <c r="G2554" s="1">
        <f t="shared" si="399"/>
        <v>-0.43806558668966217</v>
      </c>
      <c r="H2554" s="15">
        <f t="shared" si="395"/>
        <v>1.8917498686284784E-2</v>
      </c>
      <c r="I2554" s="10">
        <f t="shared" si="390"/>
        <v>6.5848934796643999E-3</v>
      </c>
      <c r="J2554" s="15">
        <f t="shared" si="391"/>
        <v>-1.4879425346331465E-2</v>
      </c>
      <c r="K2554" s="1">
        <f t="shared" si="392"/>
        <v>-1.9565341938911187E-3</v>
      </c>
      <c r="L2554" s="15">
        <f t="shared" si="393"/>
        <v>-1.2922891152440347E-2</v>
      </c>
      <c r="M2554" s="19" t="str">
        <f t="shared" si="397"/>
        <v>Compra</v>
      </c>
      <c r="N2554" s="10">
        <f t="shared" si="398"/>
        <v>-1.4879425346331465E-2</v>
      </c>
      <c r="O2554" s="5">
        <f t="shared" si="396"/>
        <v>1.0332648322435456</v>
      </c>
      <c r="P2554" s="5"/>
      <c r="Q2554" s="5"/>
      <c r="R2554" s="5"/>
    </row>
    <row r="2555" spans="1:18" x14ac:dyDescent="0.25">
      <c r="A2555" s="3">
        <v>42261</v>
      </c>
      <c r="B2555" s="1">
        <v>3890</v>
      </c>
      <c r="C2555" s="1">
        <v>3916</v>
      </c>
      <c r="D2555" s="1">
        <v>3829</v>
      </c>
      <c r="E2555" s="1">
        <v>3840</v>
      </c>
      <c r="F2555" s="10">
        <f t="shared" si="394"/>
        <v>-1.4879425346331465E-2</v>
      </c>
      <c r="G2555" s="1">
        <f t="shared" si="399"/>
        <v>-0.22847464750286353</v>
      </c>
      <c r="H2555" s="15">
        <f t="shared" si="395"/>
        <v>5.1572975760700857E-3</v>
      </c>
      <c r="I2555" s="10">
        <f t="shared" si="390"/>
        <v>-1.2853470437018011E-2</v>
      </c>
      <c r="J2555" s="15">
        <f t="shared" si="391"/>
        <v>1.2109375000000089E-2</v>
      </c>
      <c r="K2555" s="1">
        <f t="shared" si="392"/>
        <v>-3.1280024337855143E-4</v>
      </c>
      <c r="L2555" s="15">
        <f t="shared" si="393"/>
        <v>1.2422175243378641E-2</v>
      </c>
      <c r="M2555" s="19" t="str">
        <f t="shared" si="397"/>
        <v>Compra</v>
      </c>
      <c r="N2555" s="10">
        <f t="shared" si="398"/>
        <v>1.2109375000000089E-2</v>
      </c>
      <c r="O2555" s="5">
        <f t="shared" si="396"/>
        <v>1.0453742072435457</v>
      </c>
      <c r="P2555" s="5"/>
      <c r="Q2555" s="5"/>
      <c r="R2555" s="5"/>
    </row>
    <row r="2556" spans="1:18" x14ac:dyDescent="0.25">
      <c r="A2556" s="3">
        <v>42262</v>
      </c>
      <c r="B2556" s="1">
        <v>3849</v>
      </c>
      <c r="C2556" s="1">
        <v>3904.5</v>
      </c>
      <c r="D2556" s="1">
        <v>3844.5</v>
      </c>
      <c r="E2556" s="1">
        <v>3886.5</v>
      </c>
      <c r="F2556" s="10">
        <f t="shared" si="394"/>
        <v>1.2109375000000089E-2</v>
      </c>
      <c r="G2556" s="1">
        <f t="shared" si="399"/>
        <v>-0.33723871347992995</v>
      </c>
      <c r="H2556" s="15">
        <f t="shared" si="395"/>
        <v>-1.4879425346331465E-2</v>
      </c>
      <c r="I2556" s="10">
        <f t="shared" si="390"/>
        <v>9.7427903351519074E-3</v>
      </c>
      <c r="J2556" s="15">
        <f t="shared" si="391"/>
        <v>-1.0420686993438788E-2</v>
      </c>
      <c r="K2556" s="1">
        <f t="shared" si="392"/>
        <v>9.2137033738983408E-4</v>
      </c>
      <c r="L2556" s="15">
        <f t="shared" si="393"/>
        <v>-1.1342057330828622E-2</v>
      </c>
      <c r="M2556" s="19" t="str">
        <f t="shared" si="397"/>
        <v>Compra</v>
      </c>
      <c r="N2556" s="10">
        <f t="shared" si="398"/>
        <v>-1.0420686993438788E-2</v>
      </c>
      <c r="O2556" s="5">
        <f t="shared" si="396"/>
        <v>1.0349535202501068</v>
      </c>
      <c r="P2556" s="5"/>
      <c r="Q2556" s="5"/>
      <c r="R2556" s="5"/>
    </row>
    <row r="2557" spans="1:18" x14ac:dyDescent="0.25">
      <c r="A2557" s="3">
        <v>42263</v>
      </c>
      <c r="B2557" s="1">
        <v>3886</v>
      </c>
      <c r="C2557" s="1">
        <v>3889.5</v>
      </c>
      <c r="D2557" s="1">
        <v>3838</v>
      </c>
      <c r="E2557" s="1">
        <v>3846</v>
      </c>
      <c r="F2557" s="10">
        <f t="shared" si="394"/>
        <v>-1.0420686993438788E-2</v>
      </c>
      <c r="G2557" s="1">
        <f t="shared" si="399"/>
        <v>-0.60569162875044014</v>
      </c>
      <c r="H2557" s="15">
        <f t="shared" si="395"/>
        <v>1.2109375000000089E-2</v>
      </c>
      <c r="I2557" s="10">
        <f t="shared" si="390"/>
        <v>-1.0293360782295369E-2</v>
      </c>
      <c r="J2557" s="15">
        <f t="shared" si="391"/>
        <v>1.8980759230369237E-2</v>
      </c>
      <c r="K2557" s="1">
        <f t="shared" si="392"/>
        <v>-9.4814303842839754E-4</v>
      </c>
      <c r="L2557" s="15">
        <f t="shared" si="393"/>
        <v>1.9928902268797635E-2</v>
      </c>
      <c r="M2557" s="19" t="str">
        <f t="shared" si="397"/>
        <v>Compra</v>
      </c>
      <c r="N2557" s="10">
        <f t="shared" si="398"/>
        <v>1.8980759230369237E-2</v>
      </c>
      <c r="O2557" s="5">
        <f t="shared" si="396"/>
        <v>1.053934279480476</v>
      </c>
      <c r="P2557" s="5"/>
      <c r="Q2557" s="5"/>
      <c r="R2557" s="5"/>
    </row>
    <row r="2558" spans="1:18" x14ac:dyDescent="0.25">
      <c r="A2558" s="3">
        <v>42264</v>
      </c>
      <c r="B2558" s="1">
        <v>3880</v>
      </c>
      <c r="C2558" s="1">
        <v>3925.5</v>
      </c>
      <c r="D2558" s="1">
        <v>3851</v>
      </c>
      <c r="E2558" s="1">
        <v>3919</v>
      </c>
      <c r="F2558" s="10">
        <f t="shared" si="394"/>
        <v>1.8980759230369237E-2</v>
      </c>
      <c r="G2558" s="1">
        <f t="shared" si="399"/>
        <v>-0.60564204978901226</v>
      </c>
      <c r="H2558" s="15">
        <f t="shared" si="395"/>
        <v>-1.0420686993438788E-2</v>
      </c>
      <c r="I2558" s="10">
        <f t="shared" si="390"/>
        <v>1.0051546391752542E-2</v>
      </c>
      <c r="J2558" s="15">
        <f t="shared" si="391"/>
        <v>1.0461852513396375E-2</v>
      </c>
      <c r="K2558" s="1">
        <f t="shared" si="392"/>
        <v>5.4761607184618429E-4</v>
      </c>
      <c r="L2558" s="15">
        <f t="shared" si="393"/>
        <v>9.9142364415501904E-3</v>
      </c>
      <c r="M2558" s="19" t="str">
        <f t="shared" si="397"/>
        <v>Compra</v>
      </c>
      <c r="N2558" s="10">
        <f t="shared" si="398"/>
        <v>1.0461852513396375E-2</v>
      </c>
      <c r="O2558" s="5">
        <f t="shared" si="396"/>
        <v>1.0643961319938724</v>
      </c>
      <c r="P2558" s="5"/>
      <c r="Q2558" s="5"/>
      <c r="R2558" s="5"/>
    </row>
    <row r="2559" spans="1:18" x14ac:dyDescent="0.25">
      <c r="A2559" s="3">
        <v>42265</v>
      </c>
      <c r="B2559" s="1">
        <v>3881.5</v>
      </c>
      <c r="C2559" s="1">
        <v>3977</v>
      </c>
      <c r="D2559" s="1">
        <v>3877.5</v>
      </c>
      <c r="E2559" s="1">
        <v>3960</v>
      </c>
      <c r="F2559" s="10">
        <f t="shared" si="394"/>
        <v>1.0461852513396375E-2</v>
      </c>
      <c r="G2559" s="1">
        <f t="shared" si="399"/>
        <v>-0.49779176165770389</v>
      </c>
      <c r="H2559" s="15">
        <f t="shared" si="395"/>
        <v>1.8980759230369237E-2</v>
      </c>
      <c r="I2559" s="10">
        <f t="shared" si="390"/>
        <v>2.0224140152003134E-2</v>
      </c>
      <c r="J2559" s="15">
        <f t="shared" si="391"/>
        <v>9.8484848484847731E-3</v>
      </c>
      <c r="K2559" s="1">
        <f t="shared" si="392"/>
        <v>-2.277335955399932E-3</v>
      </c>
      <c r="L2559" s="15">
        <f t="shared" si="393"/>
        <v>1.2125820803884704E-2</v>
      </c>
      <c r="M2559" s="19" t="str">
        <f t="shared" si="397"/>
        <v>Compra</v>
      </c>
      <c r="N2559" s="10">
        <f t="shared" si="398"/>
        <v>9.8484848484847731E-3</v>
      </c>
      <c r="O2559" s="5">
        <f t="shared" si="396"/>
        <v>1.0742446168423572</v>
      </c>
      <c r="P2559" s="5"/>
      <c r="Q2559" s="5"/>
      <c r="R2559" s="5"/>
    </row>
    <row r="2560" spans="1:18" x14ac:dyDescent="0.25">
      <c r="A2560" s="3">
        <v>42268</v>
      </c>
      <c r="B2560" s="1">
        <v>3940</v>
      </c>
      <c r="C2560" s="1">
        <v>4013</v>
      </c>
      <c r="D2560" s="1">
        <v>3937</v>
      </c>
      <c r="E2560" s="1">
        <v>3999</v>
      </c>
      <c r="F2560" s="10">
        <f t="shared" si="394"/>
        <v>9.8484848484847731E-3</v>
      </c>
      <c r="G2560" s="1">
        <f t="shared" si="399"/>
        <v>-0.37576496223714539</v>
      </c>
      <c r="H2560" s="15">
        <f t="shared" si="395"/>
        <v>1.0461852513396375E-2</v>
      </c>
      <c r="I2560" s="10">
        <f t="shared" si="390"/>
        <v>1.4974619289340074E-2</v>
      </c>
      <c r="J2560" s="15">
        <f t="shared" si="391"/>
        <v>1.5503875968992276E-2</v>
      </c>
      <c r="K2560" s="1">
        <f t="shared" si="392"/>
        <v>-1.4185064189433483E-3</v>
      </c>
      <c r="L2560" s="15">
        <f t="shared" si="393"/>
        <v>1.6922382387935624E-2</v>
      </c>
      <c r="M2560" s="19" t="str">
        <f t="shared" si="397"/>
        <v>Venda</v>
      </c>
      <c r="N2560" s="10">
        <f t="shared" si="398"/>
        <v>-1.5503875968992276E-2</v>
      </c>
      <c r="O2560" s="5">
        <f t="shared" si="396"/>
        <v>1.0587407408733649</v>
      </c>
      <c r="P2560" s="5"/>
      <c r="Q2560" s="5"/>
      <c r="R2560" s="5"/>
    </row>
    <row r="2561" spans="1:18" x14ac:dyDescent="0.25">
      <c r="A2561" s="3">
        <v>42269</v>
      </c>
      <c r="B2561" s="1">
        <v>4023</v>
      </c>
      <c r="C2561" s="1">
        <v>4079</v>
      </c>
      <c r="D2561" s="1">
        <v>4018</v>
      </c>
      <c r="E2561" s="1">
        <v>4061</v>
      </c>
      <c r="F2561" s="10">
        <f t="shared" si="394"/>
        <v>1.5503875968992276E-2</v>
      </c>
      <c r="G2561" s="1">
        <f t="shared" si="399"/>
        <v>-0.48012148086303702</v>
      </c>
      <c r="H2561" s="15">
        <f t="shared" si="395"/>
        <v>9.8484848484847731E-3</v>
      </c>
      <c r="I2561" s="10">
        <f t="shared" si="390"/>
        <v>9.4456872980361872E-3</v>
      </c>
      <c r="J2561" s="15">
        <f t="shared" si="391"/>
        <v>3.1026840679635459E-2</v>
      </c>
      <c r="K2561" s="1">
        <f t="shared" si="392"/>
        <v>-1.2253902672641208E-3</v>
      </c>
      <c r="L2561" s="15">
        <f t="shared" si="393"/>
        <v>3.2252230946899579E-2</v>
      </c>
      <c r="M2561" s="19" t="str">
        <f t="shared" si="397"/>
        <v>Venda</v>
      </c>
      <c r="N2561" s="10">
        <f t="shared" si="398"/>
        <v>-3.1026840679635459E-2</v>
      </c>
      <c r="O2561" s="5">
        <f t="shared" si="396"/>
        <v>1.0277139001937294</v>
      </c>
      <c r="P2561" s="5"/>
      <c r="Q2561" s="5"/>
      <c r="R2561" s="5"/>
    </row>
    <row r="2562" spans="1:18" x14ac:dyDescent="0.25">
      <c r="A2562" s="3">
        <v>42270</v>
      </c>
      <c r="B2562" s="1">
        <v>4044</v>
      </c>
      <c r="C2562" s="1">
        <v>4198.5</v>
      </c>
      <c r="D2562" s="1">
        <v>4025.5</v>
      </c>
      <c r="E2562" s="1">
        <v>4187</v>
      </c>
      <c r="F2562" s="10">
        <f t="shared" si="394"/>
        <v>3.1026840679635459E-2</v>
      </c>
      <c r="G2562" s="1">
        <f t="shared" si="399"/>
        <v>-4.6211074139450165E-2</v>
      </c>
      <c r="H2562" s="15">
        <f t="shared" si="395"/>
        <v>1.5503875968992276E-2</v>
      </c>
      <c r="I2562" s="10">
        <f t="shared" si="390"/>
        <v>3.5361028684470774E-2</v>
      </c>
      <c r="J2562" s="15">
        <f t="shared" si="391"/>
        <v>-5.7320277048005686E-2</v>
      </c>
      <c r="K2562" s="1">
        <f t="shared" si="392"/>
        <v>-2.3692084118938717E-3</v>
      </c>
      <c r="L2562" s="15">
        <f t="shared" si="393"/>
        <v>-5.4951068636111815E-2</v>
      </c>
      <c r="M2562" s="19" t="str">
        <f t="shared" si="397"/>
        <v>Venda</v>
      </c>
      <c r="N2562" s="10">
        <f t="shared" si="398"/>
        <v>5.7320277048005686E-2</v>
      </c>
      <c r="O2562" s="5">
        <f t="shared" si="396"/>
        <v>1.0850341772417351</v>
      </c>
      <c r="P2562" s="5"/>
      <c r="Q2562" s="5"/>
      <c r="R2562" s="5"/>
    </row>
    <row r="2563" spans="1:18" x14ac:dyDescent="0.25">
      <c r="A2563" s="3">
        <v>42271</v>
      </c>
      <c r="B2563" s="1">
        <v>4224.5</v>
      </c>
      <c r="C2563" s="1">
        <v>4257</v>
      </c>
      <c r="D2563" s="1">
        <v>3945.5</v>
      </c>
      <c r="E2563" s="1">
        <v>3947</v>
      </c>
      <c r="F2563" s="10">
        <f t="shared" si="394"/>
        <v>-5.7320277048005686E-2</v>
      </c>
      <c r="G2563" s="1">
        <f t="shared" si="399"/>
        <v>-3.3928274908453608</v>
      </c>
      <c r="H2563" s="15">
        <f t="shared" si="395"/>
        <v>3.1026840679635459E-2</v>
      </c>
      <c r="I2563" s="10">
        <f t="shared" ref="I2563:I2626" si="400">(E2563/B2563)-1</f>
        <v>-6.5688247129837896E-2</v>
      </c>
      <c r="J2563" s="15">
        <f t="shared" ref="J2563:J2626" si="401">F2564</f>
        <v>9.8809222194071733E-3</v>
      </c>
      <c r="K2563" s="1">
        <f t="shared" ref="K2563:K2626" si="402">$U$17+G2563*$U$18+H2563*$U$19+I2563*$U$20</f>
        <v>-1.0524211671608782E-3</v>
      </c>
      <c r="L2563" s="15">
        <f t="shared" ref="L2563:L2626" si="403">J2563-K2563</f>
        <v>1.0933343386568052E-2</v>
      </c>
      <c r="M2563" s="19" t="str">
        <f t="shared" si="397"/>
        <v>Compra</v>
      </c>
      <c r="N2563" s="10">
        <f t="shared" si="398"/>
        <v>9.8809222194071733E-3</v>
      </c>
      <c r="O2563" s="5">
        <f t="shared" si="396"/>
        <v>1.0949150994611423</v>
      </c>
      <c r="P2563" s="5"/>
      <c r="Q2563" s="5"/>
      <c r="R2563" s="5"/>
    </row>
    <row r="2564" spans="1:18" x14ac:dyDescent="0.25">
      <c r="A2564" s="3">
        <v>42272</v>
      </c>
      <c r="B2564" s="1">
        <v>3918</v>
      </c>
      <c r="C2564" s="1">
        <v>4014.5</v>
      </c>
      <c r="D2564" s="1">
        <v>3889</v>
      </c>
      <c r="E2564" s="1">
        <v>3986</v>
      </c>
      <c r="F2564" s="10">
        <f t="shared" ref="F2564:F2627" si="404">E2564/E2563-1</f>
        <v>9.8809222194071733E-3</v>
      </c>
      <c r="G2564" s="1">
        <f t="shared" si="399"/>
        <v>-0.34747072747330099</v>
      </c>
      <c r="H2564" s="15">
        <f t="shared" ref="H2564:H2627" si="405">F2563</f>
        <v>-5.7320277048005686E-2</v>
      </c>
      <c r="I2564" s="10">
        <f t="shared" si="400"/>
        <v>1.7355793772332762E-2</v>
      </c>
      <c r="J2564" s="15">
        <f t="shared" si="401"/>
        <v>3.2363271450075226E-2</v>
      </c>
      <c r="K2564" s="1">
        <f t="shared" si="402"/>
        <v>4.461907591523491E-3</v>
      </c>
      <c r="L2564" s="15">
        <f t="shared" si="403"/>
        <v>2.7901363858551735E-2</v>
      </c>
      <c r="M2564" s="19" t="str">
        <f t="shared" si="397"/>
        <v>Compra</v>
      </c>
      <c r="N2564" s="10">
        <f t="shared" si="398"/>
        <v>3.2363271450075226E-2</v>
      </c>
      <c r="O2564" s="5">
        <f t="shared" ref="O2564:O2627" si="406">N2564+O2563</f>
        <v>1.1272783709112175</v>
      </c>
      <c r="P2564" s="5"/>
      <c r="Q2564" s="5"/>
      <c r="R2564" s="5"/>
    </row>
    <row r="2565" spans="1:18" x14ac:dyDescent="0.25">
      <c r="A2565" s="3">
        <v>42275</v>
      </c>
      <c r="B2565" s="1">
        <v>4000.5</v>
      </c>
      <c r="C2565" s="1">
        <v>4117.5</v>
      </c>
      <c r="D2565" s="1">
        <v>3986.5</v>
      </c>
      <c r="E2565" s="1">
        <v>4115</v>
      </c>
      <c r="F2565" s="10">
        <f t="shared" si="404"/>
        <v>3.2363271450075226E-2</v>
      </c>
      <c r="G2565" s="1">
        <f t="shared" si="399"/>
        <v>-0.31015411312408386</v>
      </c>
      <c r="H2565" s="15">
        <f t="shared" si="405"/>
        <v>9.8809222194071733E-3</v>
      </c>
      <c r="I2565" s="10">
        <f t="shared" si="400"/>
        <v>2.8621422322209655E-2</v>
      </c>
      <c r="J2565" s="15">
        <f t="shared" si="401"/>
        <v>-1.3365735115431376E-2</v>
      </c>
      <c r="K2565" s="1">
        <f t="shared" si="402"/>
        <v>-1.6943298698523686E-3</v>
      </c>
      <c r="L2565" s="15">
        <f t="shared" si="403"/>
        <v>-1.1671405245579008E-2</v>
      </c>
      <c r="M2565" s="19" t="str">
        <f t="shared" ref="M2565:M2628" si="407">IF(AND(L2564&gt;L2563,K2565&lt;0),"Venda","Compra")</f>
        <v>Venda</v>
      </c>
      <c r="N2565" s="10">
        <f t="shared" ref="N2565:N2628" si="408">IF(AND(L2564&gt;L2563,K2565&lt;0),-J2565,J2565)</f>
        <v>1.3365735115431376E-2</v>
      </c>
      <c r="O2565" s="5">
        <f t="shared" si="406"/>
        <v>1.1406441060266488</v>
      </c>
      <c r="P2565" s="5"/>
      <c r="Q2565" s="5"/>
      <c r="R2565" s="5"/>
    </row>
    <row r="2566" spans="1:18" x14ac:dyDescent="0.25">
      <c r="A2566" s="3">
        <v>42276</v>
      </c>
      <c r="B2566" s="1">
        <v>4092</v>
      </c>
      <c r="C2566" s="1">
        <v>4156</v>
      </c>
      <c r="D2566" s="1">
        <v>4015</v>
      </c>
      <c r="E2566" s="1">
        <v>4060</v>
      </c>
      <c r="F2566" s="10">
        <f t="shared" si="404"/>
        <v>-1.3365735115431376E-2</v>
      </c>
      <c r="G2566" s="1">
        <f t="shared" si="399"/>
        <v>-0.3666168518078643</v>
      </c>
      <c r="H2566" s="15">
        <f t="shared" si="405"/>
        <v>3.2363271450075226E-2</v>
      </c>
      <c r="I2566" s="10">
        <f t="shared" si="400"/>
        <v>-7.82013685239491E-3</v>
      </c>
      <c r="J2566" s="15">
        <f t="shared" si="401"/>
        <v>-1.6256157635467949E-2</v>
      </c>
      <c r="K2566" s="1">
        <f t="shared" si="402"/>
        <v>-2.8024211706662301E-3</v>
      </c>
      <c r="L2566" s="15">
        <f t="shared" si="403"/>
        <v>-1.3453736464801719E-2</v>
      </c>
      <c r="M2566" s="19" t="str">
        <f t="shared" si="407"/>
        <v>Compra</v>
      </c>
      <c r="N2566" s="10">
        <f t="shared" si="408"/>
        <v>-1.6256157635467949E-2</v>
      </c>
      <c r="O2566" s="5">
        <f t="shared" si="406"/>
        <v>1.1243879483911807</v>
      </c>
      <c r="P2566" s="5"/>
      <c r="Q2566" s="5"/>
      <c r="R2566" s="5"/>
    </row>
    <row r="2567" spans="1:18" x14ac:dyDescent="0.25">
      <c r="A2567" s="3">
        <v>42277</v>
      </c>
      <c r="B2567" s="1">
        <v>4050</v>
      </c>
      <c r="C2567" s="1">
        <v>4073.5</v>
      </c>
      <c r="D2567" s="1">
        <v>3964</v>
      </c>
      <c r="E2567" s="1">
        <v>3994</v>
      </c>
      <c r="F2567" s="10">
        <f t="shared" si="404"/>
        <v>-1.6256157635467949E-2</v>
      </c>
      <c r="G2567" s="1">
        <f t="shared" si="399"/>
        <v>-0.39802533818827018</v>
      </c>
      <c r="H2567" s="15">
        <f t="shared" si="405"/>
        <v>-1.3365735115431376E-2</v>
      </c>
      <c r="I2567" s="10">
        <f t="shared" si="400"/>
        <v>-1.3827160493827151E-2</v>
      </c>
      <c r="J2567" s="15">
        <f t="shared" si="401"/>
        <v>1.3269904857285963E-2</v>
      </c>
      <c r="K2567" s="1">
        <f t="shared" si="402"/>
        <v>1.3483104727456969E-3</v>
      </c>
      <c r="L2567" s="15">
        <f t="shared" si="403"/>
        <v>1.1921594384540267E-2</v>
      </c>
      <c r="M2567" s="19" t="str">
        <f t="shared" si="407"/>
        <v>Compra</v>
      </c>
      <c r="N2567" s="10">
        <f t="shared" si="408"/>
        <v>1.3269904857285963E-2</v>
      </c>
      <c r="O2567" s="5">
        <f t="shared" si="406"/>
        <v>1.1376578532484667</v>
      </c>
      <c r="P2567" s="5"/>
      <c r="Q2567" s="5"/>
      <c r="R2567" s="5"/>
    </row>
    <row r="2568" spans="1:18" x14ac:dyDescent="0.25">
      <c r="A2568" s="3">
        <v>42278</v>
      </c>
      <c r="B2568" s="1">
        <v>3983.5</v>
      </c>
      <c r="C2568" s="1">
        <v>4059.5</v>
      </c>
      <c r="D2568" s="1">
        <v>3973.5</v>
      </c>
      <c r="E2568" s="1">
        <v>4047</v>
      </c>
      <c r="F2568" s="10">
        <f t="shared" si="404"/>
        <v>1.3269904857285963E-2</v>
      </c>
      <c r="G2568" s="1">
        <f t="shared" ref="G2568:G2631" si="409">SLOPE(F2564:F2568,F2563:F2567)</f>
        <v>-9.9717987419260093E-2</v>
      </c>
      <c r="H2568" s="15">
        <f t="shared" si="405"/>
        <v>-1.6256157635467949E-2</v>
      </c>
      <c r="I2568" s="10">
        <f t="shared" si="400"/>
        <v>1.5940755616919766E-2</v>
      </c>
      <c r="J2568" s="15">
        <f t="shared" si="401"/>
        <v>-1.8532246108228345E-2</v>
      </c>
      <c r="K2568" s="1">
        <f t="shared" si="402"/>
        <v>8.7490331795923837E-4</v>
      </c>
      <c r="L2568" s="15">
        <f t="shared" si="403"/>
        <v>-1.9407149426187584E-2</v>
      </c>
      <c r="M2568" s="19" t="str">
        <f t="shared" si="407"/>
        <v>Compra</v>
      </c>
      <c r="N2568" s="10">
        <f t="shared" si="408"/>
        <v>-1.8532246108228345E-2</v>
      </c>
      <c r="O2568" s="5">
        <f t="shared" si="406"/>
        <v>1.1191256071402385</v>
      </c>
      <c r="P2568" s="5"/>
      <c r="Q2568" s="5"/>
      <c r="R2568" s="5"/>
    </row>
    <row r="2569" spans="1:18" x14ac:dyDescent="0.25">
      <c r="A2569" s="3">
        <v>42279</v>
      </c>
      <c r="B2569" s="1">
        <v>4024</v>
      </c>
      <c r="C2569" s="1">
        <v>4082.5</v>
      </c>
      <c r="D2569" s="1">
        <v>3964</v>
      </c>
      <c r="E2569" s="1">
        <v>3972</v>
      </c>
      <c r="F2569" s="10">
        <f t="shared" si="404"/>
        <v>-1.8532246108228345E-2</v>
      </c>
      <c r="G2569" s="1">
        <f t="shared" si="409"/>
        <v>-0.21110654676822482</v>
      </c>
      <c r="H2569" s="15">
        <f t="shared" si="405"/>
        <v>1.3269904857285963E-2</v>
      </c>
      <c r="I2569" s="10">
        <f t="shared" si="400"/>
        <v>-1.2922465208747513E-2</v>
      </c>
      <c r="J2569" s="15">
        <f t="shared" si="401"/>
        <v>-6.0422960725075026E-3</v>
      </c>
      <c r="K2569" s="1">
        <f t="shared" si="402"/>
        <v>-1.0235533373473271E-3</v>
      </c>
      <c r="L2569" s="15">
        <f t="shared" si="403"/>
        <v>-5.0187427351601754E-3</v>
      </c>
      <c r="M2569" s="19" t="str">
        <f t="shared" si="407"/>
        <v>Compra</v>
      </c>
      <c r="N2569" s="10">
        <f t="shared" si="408"/>
        <v>-6.0422960725075026E-3</v>
      </c>
      <c r="O2569" s="5">
        <f t="shared" si="406"/>
        <v>1.113083311067731</v>
      </c>
      <c r="P2569" s="5"/>
      <c r="Q2569" s="5"/>
      <c r="R2569" s="5"/>
    </row>
    <row r="2570" spans="1:18" x14ac:dyDescent="0.25">
      <c r="A2570" s="3">
        <v>42282</v>
      </c>
      <c r="B2570" s="1">
        <v>3958</v>
      </c>
      <c r="C2570" s="1">
        <v>3987</v>
      </c>
      <c r="D2570" s="1">
        <v>3923.5</v>
      </c>
      <c r="E2570" s="1">
        <v>3948</v>
      </c>
      <c r="F2570" s="10">
        <f t="shared" si="404"/>
        <v>-6.0422960725075026E-3</v>
      </c>
      <c r="G2570" s="1">
        <f t="shared" si="409"/>
        <v>-0.29154347956109072</v>
      </c>
      <c r="H2570" s="15">
        <f t="shared" si="405"/>
        <v>-1.8532246108228345E-2</v>
      </c>
      <c r="I2570" s="10">
        <f t="shared" si="400"/>
        <v>-2.5265285497726442E-3</v>
      </c>
      <c r="J2570" s="15">
        <f t="shared" si="401"/>
        <v>-1.5577507598784179E-2</v>
      </c>
      <c r="K2570" s="1">
        <f t="shared" si="402"/>
        <v>1.5257410946202124E-3</v>
      </c>
      <c r="L2570" s="15">
        <f t="shared" si="403"/>
        <v>-1.7103248693404391E-2</v>
      </c>
      <c r="M2570" s="19" t="str">
        <f t="shared" si="407"/>
        <v>Compra</v>
      </c>
      <c r="N2570" s="10">
        <f t="shared" si="408"/>
        <v>-1.5577507598784179E-2</v>
      </c>
      <c r="O2570" s="5">
        <f t="shared" si="406"/>
        <v>1.0975058034689469</v>
      </c>
      <c r="P2570" s="5"/>
      <c r="Q2570" s="5"/>
      <c r="R2570" s="5"/>
    </row>
    <row r="2571" spans="1:18" x14ac:dyDescent="0.25">
      <c r="A2571" s="3">
        <v>42283</v>
      </c>
      <c r="B2571" s="1">
        <v>3965</v>
      </c>
      <c r="C2571" s="1">
        <v>3975</v>
      </c>
      <c r="D2571" s="1">
        <v>3858.5</v>
      </c>
      <c r="E2571" s="1">
        <v>3886.5</v>
      </c>
      <c r="F2571" s="10">
        <f t="shared" si="404"/>
        <v>-1.5577507598784179E-2</v>
      </c>
      <c r="G2571" s="1">
        <f t="shared" si="409"/>
        <v>-0.58944255719210892</v>
      </c>
      <c r="H2571" s="15">
        <f t="shared" si="405"/>
        <v>-6.0422960725075026E-3</v>
      </c>
      <c r="I2571" s="10">
        <f t="shared" si="400"/>
        <v>-1.9798234552332872E-2</v>
      </c>
      <c r="J2571" s="15">
        <f t="shared" si="401"/>
        <v>7.7190274025473737E-3</v>
      </c>
      <c r="K2571" s="1">
        <f t="shared" si="402"/>
        <v>8.6425294045801662E-4</v>
      </c>
      <c r="L2571" s="15">
        <f t="shared" si="403"/>
        <v>6.8547744620893573E-3</v>
      </c>
      <c r="M2571" s="19" t="str">
        <f t="shared" si="407"/>
        <v>Compra</v>
      </c>
      <c r="N2571" s="10">
        <f t="shared" si="408"/>
        <v>7.7190274025473737E-3</v>
      </c>
      <c r="O2571" s="5">
        <f t="shared" si="406"/>
        <v>1.1052248308714943</v>
      </c>
      <c r="P2571" s="5"/>
      <c r="Q2571" s="5"/>
      <c r="R2571" s="5"/>
    </row>
    <row r="2572" spans="1:18" x14ac:dyDescent="0.25">
      <c r="A2572" s="3">
        <v>42284</v>
      </c>
      <c r="B2572" s="1">
        <v>3870</v>
      </c>
      <c r="C2572" s="1">
        <v>3923.5</v>
      </c>
      <c r="D2572" s="1">
        <v>3818.5</v>
      </c>
      <c r="E2572" s="1">
        <v>3916.5</v>
      </c>
      <c r="F2572" s="10">
        <f t="shared" si="404"/>
        <v>7.7190274025473737E-3</v>
      </c>
      <c r="G2572" s="1">
        <f t="shared" si="409"/>
        <v>-0.78333418966700441</v>
      </c>
      <c r="H2572" s="15">
        <f t="shared" si="405"/>
        <v>-1.5577507598784179E-2</v>
      </c>
      <c r="I2572" s="10">
        <f t="shared" si="400"/>
        <v>1.2015503875969058E-2</v>
      </c>
      <c r="J2572" s="15">
        <f t="shared" si="401"/>
        <v>-2.7320311502617156E-2</v>
      </c>
      <c r="K2572" s="1">
        <f t="shared" si="402"/>
        <v>9.6927866062588306E-4</v>
      </c>
      <c r="L2572" s="15">
        <f t="shared" si="403"/>
        <v>-2.828959016324304E-2</v>
      </c>
      <c r="M2572" s="19" t="str">
        <f t="shared" si="407"/>
        <v>Compra</v>
      </c>
      <c r="N2572" s="10">
        <f t="shared" si="408"/>
        <v>-2.7320311502617156E-2</v>
      </c>
      <c r="O2572" s="5">
        <f t="shared" si="406"/>
        <v>1.077904519368877</v>
      </c>
      <c r="P2572" s="5"/>
      <c r="Q2572" s="5"/>
      <c r="R2572" s="5"/>
    </row>
    <row r="2573" spans="1:18" x14ac:dyDescent="0.25">
      <c r="A2573" s="3">
        <v>42285</v>
      </c>
      <c r="B2573" s="1">
        <v>3934.5</v>
      </c>
      <c r="C2573" s="1">
        <v>3938</v>
      </c>
      <c r="D2573" s="1">
        <v>3807.5</v>
      </c>
      <c r="E2573" s="1">
        <v>3809.5</v>
      </c>
      <c r="F2573" s="10">
        <f t="shared" si="404"/>
        <v>-2.7320311502617156E-2</v>
      </c>
      <c r="G2573" s="1">
        <f t="shared" si="409"/>
        <v>-0.76443687821274675</v>
      </c>
      <c r="H2573" s="15">
        <f t="shared" si="405"/>
        <v>7.7190274025473737E-3</v>
      </c>
      <c r="I2573" s="10">
        <f t="shared" si="400"/>
        <v>-3.1770237641377541E-2</v>
      </c>
      <c r="J2573" s="15">
        <f t="shared" si="401"/>
        <v>-5.1187819923874667E-3</v>
      </c>
      <c r="K2573" s="1">
        <f t="shared" si="402"/>
        <v>-4.4286046000676293E-5</v>
      </c>
      <c r="L2573" s="15">
        <f t="shared" si="403"/>
        <v>-5.0744959463867902E-3</v>
      </c>
      <c r="M2573" s="19" t="str">
        <f t="shared" si="407"/>
        <v>Compra</v>
      </c>
      <c r="N2573" s="10">
        <f t="shared" si="408"/>
        <v>-5.1187819923874667E-3</v>
      </c>
      <c r="O2573" s="5">
        <f t="shared" si="406"/>
        <v>1.0727857373764895</v>
      </c>
      <c r="P2573" s="5"/>
      <c r="Q2573" s="5"/>
      <c r="R2573" s="5"/>
    </row>
    <row r="2574" spans="1:18" x14ac:dyDescent="0.25">
      <c r="A2574" s="3">
        <v>42286</v>
      </c>
      <c r="B2574" s="1">
        <v>3795</v>
      </c>
      <c r="C2574" s="1">
        <v>3821</v>
      </c>
      <c r="D2574" s="1">
        <v>3751</v>
      </c>
      <c r="E2574" s="1">
        <v>3790</v>
      </c>
      <c r="F2574" s="10">
        <f t="shared" si="404"/>
        <v>-5.1187819923874667E-3</v>
      </c>
      <c r="G2574" s="1">
        <f t="shared" si="409"/>
        <v>-0.75433405370337481</v>
      </c>
      <c r="H2574" s="15">
        <f t="shared" si="405"/>
        <v>-2.7320311502617156E-2</v>
      </c>
      <c r="I2574" s="10">
        <f t="shared" si="400"/>
        <v>-1.3175230566534468E-3</v>
      </c>
      <c r="J2574" s="15">
        <f t="shared" si="401"/>
        <v>3.2453825857519769E-2</v>
      </c>
      <c r="K2574" s="1">
        <f t="shared" si="402"/>
        <v>2.3089877016847435E-3</v>
      </c>
      <c r="L2574" s="15">
        <f t="shared" si="403"/>
        <v>3.0144838155835026E-2</v>
      </c>
      <c r="M2574" s="19" t="str">
        <f t="shared" si="407"/>
        <v>Compra</v>
      </c>
      <c r="N2574" s="10">
        <f t="shared" si="408"/>
        <v>3.2453825857519769E-2</v>
      </c>
      <c r="O2574" s="5">
        <f t="shared" si="406"/>
        <v>1.1052395632340093</v>
      </c>
      <c r="P2574" s="5"/>
      <c r="Q2574" s="5"/>
      <c r="R2574" s="5"/>
    </row>
    <row r="2575" spans="1:18" x14ac:dyDescent="0.25">
      <c r="A2575" s="3">
        <v>42290</v>
      </c>
      <c r="B2575" s="1">
        <v>3850</v>
      </c>
      <c r="C2575" s="1">
        <v>3926</v>
      </c>
      <c r="D2575" s="1">
        <v>3815</v>
      </c>
      <c r="E2575" s="1">
        <v>3913</v>
      </c>
      <c r="F2575" s="10">
        <f t="shared" si="404"/>
        <v>3.2453825857519769E-2</v>
      </c>
      <c r="G2575" s="1">
        <f t="shared" si="409"/>
        <v>-0.49272663085473384</v>
      </c>
      <c r="H2575" s="15">
        <f t="shared" si="405"/>
        <v>-5.1187819923874667E-3</v>
      </c>
      <c r="I2575" s="10">
        <f t="shared" si="400"/>
        <v>1.6363636363636358E-2</v>
      </c>
      <c r="J2575" s="15">
        <f t="shared" si="401"/>
        <v>-1.8655762841809365E-2</v>
      </c>
      <c r="K2575" s="1">
        <f t="shared" si="402"/>
        <v>-7.5482259352615318E-5</v>
      </c>
      <c r="L2575" s="15">
        <f t="shared" si="403"/>
        <v>-1.8580280582456751E-2</v>
      </c>
      <c r="M2575" s="19" t="str">
        <f t="shared" si="407"/>
        <v>Venda</v>
      </c>
      <c r="N2575" s="10">
        <f t="shared" si="408"/>
        <v>1.8655762841809365E-2</v>
      </c>
      <c r="O2575" s="5">
        <f t="shared" si="406"/>
        <v>1.1238953260758187</v>
      </c>
      <c r="P2575" s="5"/>
      <c r="Q2575" s="5"/>
      <c r="R2575" s="5"/>
    </row>
    <row r="2576" spans="1:18" x14ac:dyDescent="0.25">
      <c r="A2576" s="3">
        <v>42291</v>
      </c>
      <c r="B2576" s="1">
        <v>3902.5</v>
      </c>
      <c r="C2576" s="1">
        <v>3919</v>
      </c>
      <c r="D2576" s="1">
        <v>3830.5</v>
      </c>
      <c r="E2576" s="1">
        <v>3840</v>
      </c>
      <c r="F2576" s="10">
        <f t="shared" si="404"/>
        <v>-1.8655762841809365E-2</v>
      </c>
      <c r="G2576" s="1">
        <f t="shared" si="409"/>
        <v>-0.46318009809656774</v>
      </c>
      <c r="H2576" s="15">
        <f t="shared" si="405"/>
        <v>3.2453825857519769E-2</v>
      </c>
      <c r="I2576" s="10">
        <f t="shared" si="400"/>
        <v>-1.601537475976933E-2</v>
      </c>
      <c r="J2576" s="15">
        <f t="shared" si="401"/>
        <v>-2.9947916666667185E-3</v>
      </c>
      <c r="K2576" s="1">
        <f t="shared" si="402"/>
        <v>-2.6090024150405198E-3</v>
      </c>
      <c r="L2576" s="15">
        <f t="shared" si="403"/>
        <v>-3.8578925162619871E-4</v>
      </c>
      <c r="M2576" s="19" t="str">
        <f t="shared" si="407"/>
        <v>Compra</v>
      </c>
      <c r="N2576" s="10">
        <f t="shared" si="408"/>
        <v>-2.9947916666667185E-3</v>
      </c>
      <c r="O2576" s="5">
        <f t="shared" si="406"/>
        <v>1.1209005344091518</v>
      </c>
      <c r="P2576" s="5"/>
      <c r="Q2576" s="5"/>
      <c r="R2576" s="5"/>
    </row>
    <row r="2577" spans="1:18" x14ac:dyDescent="0.25">
      <c r="A2577" s="3">
        <v>42292</v>
      </c>
      <c r="B2577" s="1">
        <v>3807</v>
      </c>
      <c r="C2577" s="1">
        <v>3898.5</v>
      </c>
      <c r="D2577" s="1">
        <v>3802</v>
      </c>
      <c r="E2577" s="1">
        <v>3828.5</v>
      </c>
      <c r="F2577" s="10">
        <f t="shared" si="404"/>
        <v>-2.9947916666667185E-3</v>
      </c>
      <c r="G2577" s="1">
        <f t="shared" si="409"/>
        <v>-0.37744386749701342</v>
      </c>
      <c r="H2577" s="15">
        <f t="shared" si="405"/>
        <v>-1.8655762841809365E-2</v>
      </c>
      <c r="I2577" s="10">
        <f t="shared" si="400"/>
        <v>5.6474914630944006E-3</v>
      </c>
      <c r="J2577" s="15">
        <f t="shared" si="401"/>
        <v>3.0429672195376734E-2</v>
      </c>
      <c r="K2577" s="1">
        <f t="shared" si="402"/>
        <v>1.3521403941640928E-3</v>
      </c>
      <c r="L2577" s="15">
        <f t="shared" si="403"/>
        <v>2.9077531801212642E-2</v>
      </c>
      <c r="M2577" s="19" t="str">
        <f t="shared" si="407"/>
        <v>Compra</v>
      </c>
      <c r="N2577" s="10">
        <f t="shared" si="408"/>
        <v>3.0429672195376734E-2</v>
      </c>
      <c r="O2577" s="5">
        <f t="shared" si="406"/>
        <v>1.1513302066045286</v>
      </c>
      <c r="P2577" s="5"/>
      <c r="Q2577" s="5"/>
      <c r="R2577" s="5"/>
    </row>
    <row r="2578" spans="1:18" x14ac:dyDescent="0.25">
      <c r="A2578" s="3">
        <v>42293</v>
      </c>
      <c r="B2578" s="1">
        <v>3869.5</v>
      </c>
      <c r="C2578" s="1">
        <v>3974</v>
      </c>
      <c r="D2578" s="1">
        <v>3830</v>
      </c>
      <c r="E2578" s="1">
        <v>3945</v>
      </c>
      <c r="F2578" s="10">
        <f t="shared" si="404"/>
        <v>3.0429672195376734E-2</v>
      </c>
      <c r="G2578" s="1">
        <f t="shared" si="409"/>
        <v>-0.24445134331227811</v>
      </c>
      <c r="H2578" s="15">
        <f t="shared" si="405"/>
        <v>-2.9947916666667185E-3</v>
      </c>
      <c r="I2578" s="10">
        <f t="shared" si="400"/>
        <v>1.9511564801653947E-2</v>
      </c>
      <c r="J2578" s="15">
        <f t="shared" si="401"/>
        <v>-1.0392902408111526E-2</v>
      </c>
      <c r="K2578" s="1">
        <f t="shared" si="402"/>
        <v>-3.579427051467803E-4</v>
      </c>
      <c r="L2578" s="15">
        <f t="shared" si="403"/>
        <v>-1.0034959702964747E-2</v>
      </c>
      <c r="M2578" s="19" t="str">
        <f t="shared" si="407"/>
        <v>Venda</v>
      </c>
      <c r="N2578" s="10">
        <f t="shared" si="408"/>
        <v>1.0392902408111526E-2</v>
      </c>
      <c r="O2578" s="5">
        <f t="shared" si="406"/>
        <v>1.1617231090126401</v>
      </c>
      <c r="P2578" s="5"/>
      <c r="Q2578" s="5"/>
      <c r="R2578" s="5"/>
    </row>
    <row r="2579" spans="1:18" x14ac:dyDescent="0.25">
      <c r="A2579" s="3">
        <v>42296</v>
      </c>
      <c r="B2579" s="1">
        <v>3895</v>
      </c>
      <c r="C2579" s="1">
        <v>3943</v>
      </c>
      <c r="D2579" s="1">
        <v>3880.5</v>
      </c>
      <c r="E2579" s="1">
        <v>3904</v>
      </c>
      <c r="F2579" s="10">
        <f t="shared" si="404"/>
        <v>-1.0392902408111526E-2</v>
      </c>
      <c r="G2579" s="1">
        <f t="shared" si="409"/>
        <v>-0.64039534668334686</v>
      </c>
      <c r="H2579" s="15">
        <f t="shared" si="405"/>
        <v>3.0429672195376734E-2</v>
      </c>
      <c r="I2579" s="10">
        <f t="shared" si="400"/>
        <v>2.3106546854942955E-3</v>
      </c>
      <c r="J2579" s="15">
        <f t="shared" si="401"/>
        <v>3.5860655737705027E-3</v>
      </c>
      <c r="K2579" s="1">
        <f t="shared" si="402"/>
        <v>-2.8465078337549438E-3</v>
      </c>
      <c r="L2579" s="15">
        <f t="shared" si="403"/>
        <v>6.4325734075254461E-3</v>
      </c>
      <c r="M2579" s="19" t="str">
        <f t="shared" si="407"/>
        <v>Compra</v>
      </c>
      <c r="N2579" s="10">
        <f t="shared" si="408"/>
        <v>3.5860655737705027E-3</v>
      </c>
      <c r="O2579" s="5">
        <f t="shared" si="406"/>
        <v>1.1653091745864106</v>
      </c>
      <c r="P2579" s="5"/>
      <c r="Q2579" s="5"/>
      <c r="R2579" s="5"/>
    </row>
    <row r="2580" spans="1:18" x14ac:dyDescent="0.25">
      <c r="A2580" s="3">
        <v>42297</v>
      </c>
      <c r="B2580" s="1">
        <v>3900.5</v>
      </c>
      <c r="C2580" s="1">
        <v>3931.5</v>
      </c>
      <c r="D2580" s="1">
        <v>3863.5</v>
      </c>
      <c r="E2580" s="1">
        <v>3918</v>
      </c>
      <c r="F2580" s="10">
        <f t="shared" si="404"/>
        <v>3.5860655737705027E-3</v>
      </c>
      <c r="G2580" s="1">
        <f t="shared" si="409"/>
        <v>-0.44649194657203434</v>
      </c>
      <c r="H2580" s="15">
        <f t="shared" si="405"/>
        <v>-1.0392902408111526E-2</v>
      </c>
      <c r="I2580" s="10">
        <f t="shared" si="400"/>
        <v>4.4866042815023821E-3</v>
      </c>
      <c r="J2580" s="15">
        <f t="shared" si="401"/>
        <v>8.4226646248086734E-3</v>
      </c>
      <c r="K2580" s="1">
        <f t="shared" si="402"/>
        <v>6.6167302129155141E-4</v>
      </c>
      <c r="L2580" s="15">
        <f t="shared" si="403"/>
        <v>7.7609916035171218E-3</v>
      </c>
      <c r="M2580" s="19" t="str">
        <f t="shared" si="407"/>
        <v>Compra</v>
      </c>
      <c r="N2580" s="10">
        <f t="shared" si="408"/>
        <v>8.4226646248086734E-3</v>
      </c>
      <c r="O2580" s="5">
        <f t="shared" si="406"/>
        <v>1.1737318392112193</v>
      </c>
      <c r="P2580" s="5"/>
      <c r="Q2580" s="5"/>
      <c r="R2580" s="5"/>
    </row>
    <row r="2581" spans="1:18" x14ac:dyDescent="0.25">
      <c r="A2581" s="3">
        <v>42298</v>
      </c>
      <c r="B2581" s="1">
        <v>3952</v>
      </c>
      <c r="C2581" s="1">
        <v>3978.5</v>
      </c>
      <c r="D2581" s="1">
        <v>3932</v>
      </c>
      <c r="E2581" s="1">
        <v>3951</v>
      </c>
      <c r="F2581" s="10">
        <f t="shared" si="404"/>
        <v>8.4226646248086734E-3</v>
      </c>
      <c r="G2581" s="1">
        <f t="shared" si="409"/>
        <v>-0.26373511865035293</v>
      </c>
      <c r="H2581" s="15">
        <f t="shared" si="405"/>
        <v>3.5860655737705027E-3</v>
      </c>
      <c r="I2581" s="10">
        <f t="shared" si="400"/>
        <v>-2.5303643724694513E-4</v>
      </c>
      <c r="J2581" s="15">
        <f t="shared" si="401"/>
        <v>-8.6054163502911063E-3</v>
      </c>
      <c r="K2581" s="1">
        <f t="shared" si="402"/>
        <v>-4.6817322650907073E-4</v>
      </c>
      <c r="L2581" s="15">
        <f t="shared" si="403"/>
        <v>-8.1372431237820356E-3</v>
      </c>
      <c r="M2581" s="19" t="str">
        <f t="shared" si="407"/>
        <v>Venda</v>
      </c>
      <c r="N2581" s="10">
        <f t="shared" si="408"/>
        <v>8.6054163502911063E-3</v>
      </c>
      <c r="O2581" s="5">
        <f t="shared" si="406"/>
        <v>1.1823372555615104</v>
      </c>
      <c r="P2581" s="5"/>
      <c r="Q2581" s="5"/>
      <c r="R2581" s="5"/>
    </row>
    <row r="2582" spans="1:18" x14ac:dyDescent="0.25">
      <c r="A2582" s="3">
        <v>42299</v>
      </c>
      <c r="B2582" s="1">
        <v>3945.5</v>
      </c>
      <c r="C2582" s="1">
        <v>3976</v>
      </c>
      <c r="D2582" s="1">
        <v>3916.5</v>
      </c>
      <c r="E2582" s="1">
        <v>3917</v>
      </c>
      <c r="F2582" s="10">
        <f t="shared" si="404"/>
        <v>-8.6054163502911063E-3</v>
      </c>
      <c r="G2582" s="1">
        <f t="shared" si="409"/>
        <v>-0.65046580393755637</v>
      </c>
      <c r="H2582" s="15">
        <f t="shared" si="405"/>
        <v>8.4226646248086734E-3</v>
      </c>
      <c r="I2582" s="10">
        <f t="shared" si="400"/>
        <v>-7.2234190850335445E-3</v>
      </c>
      <c r="J2582" s="15">
        <f t="shared" si="401"/>
        <v>-8.8077610416135155E-3</v>
      </c>
      <c r="K2582" s="1">
        <f t="shared" si="402"/>
        <v>-6.9325813081240993E-4</v>
      </c>
      <c r="L2582" s="15">
        <f t="shared" si="403"/>
        <v>-8.1145029108011055E-3</v>
      </c>
      <c r="M2582" s="19" t="str">
        <f t="shared" si="407"/>
        <v>Compra</v>
      </c>
      <c r="N2582" s="10">
        <f t="shared" si="408"/>
        <v>-8.8077610416135155E-3</v>
      </c>
      <c r="O2582" s="5">
        <f t="shared" si="406"/>
        <v>1.1735294945198969</v>
      </c>
      <c r="P2582" s="5"/>
      <c r="Q2582" s="5"/>
      <c r="R2582" s="5"/>
    </row>
    <row r="2583" spans="1:18" x14ac:dyDescent="0.25">
      <c r="A2583" s="3">
        <v>42300</v>
      </c>
      <c r="B2583" s="1">
        <v>3920.5</v>
      </c>
      <c r="C2583" s="1">
        <v>3939</v>
      </c>
      <c r="D2583" s="1">
        <v>3876</v>
      </c>
      <c r="E2583" s="1">
        <v>3882.5</v>
      </c>
      <c r="F2583" s="10">
        <f t="shared" si="404"/>
        <v>-8.8077610416135155E-3</v>
      </c>
      <c r="G2583" s="1">
        <f t="shared" si="409"/>
        <v>-0.22731843341682478</v>
      </c>
      <c r="H2583" s="15">
        <f t="shared" si="405"/>
        <v>-8.6054163502911063E-3</v>
      </c>
      <c r="I2583" s="10">
        <f t="shared" si="400"/>
        <v>-9.6926412447392307E-3</v>
      </c>
      <c r="J2583" s="15">
        <f t="shared" si="401"/>
        <v>7.9845460399228241E-3</v>
      </c>
      <c r="K2583" s="1">
        <f t="shared" si="402"/>
        <v>8.1865195795389567E-4</v>
      </c>
      <c r="L2583" s="15">
        <f t="shared" si="403"/>
        <v>7.1658940819689281E-3</v>
      </c>
      <c r="M2583" s="19" t="str">
        <f t="shared" si="407"/>
        <v>Compra</v>
      </c>
      <c r="N2583" s="10">
        <f t="shared" si="408"/>
        <v>7.9845460399228241E-3</v>
      </c>
      <c r="O2583" s="5">
        <f t="shared" si="406"/>
        <v>1.1815140405598197</v>
      </c>
      <c r="P2583" s="5"/>
      <c r="Q2583" s="5"/>
      <c r="R2583" s="5"/>
    </row>
    <row r="2584" spans="1:18" x14ac:dyDescent="0.25">
      <c r="A2584" s="3">
        <v>42303</v>
      </c>
      <c r="B2584" s="1">
        <v>3880</v>
      </c>
      <c r="C2584" s="1">
        <v>3931.5</v>
      </c>
      <c r="D2584" s="1">
        <v>3833.5</v>
      </c>
      <c r="E2584" s="1">
        <v>3913.5</v>
      </c>
      <c r="F2584" s="10">
        <f t="shared" si="404"/>
        <v>7.9845460399228241E-3</v>
      </c>
      <c r="G2584" s="1">
        <f t="shared" si="409"/>
        <v>-0.22459452363350799</v>
      </c>
      <c r="H2584" s="15">
        <f t="shared" si="405"/>
        <v>-8.8077610416135155E-3</v>
      </c>
      <c r="I2584" s="10">
        <f t="shared" si="400"/>
        <v>8.6340206185566704E-3</v>
      </c>
      <c r="J2584" s="15">
        <f t="shared" si="401"/>
        <v>-5.238277756484E-3</v>
      </c>
      <c r="K2584" s="1">
        <f t="shared" si="402"/>
        <v>4.0530445186431321E-4</v>
      </c>
      <c r="L2584" s="15">
        <f t="shared" si="403"/>
        <v>-5.6435822083483128E-3</v>
      </c>
      <c r="M2584" s="19" t="str">
        <f t="shared" si="407"/>
        <v>Compra</v>
      </c>
      <c r="N2584" s="10">
        <f t="shared" si="408"/>
        <v>-5.238277756484E-3</v>
      </c>
      <c r="O2584" s="5">
        <f t="shared" si="406"/>
        <v>1.1762757628033356</v>
      </c>
      <c r="P2584" s="5"/>
      <c r="Q2584" s="5"/>
      <c r="R2584" s="5"/>
    </row>
    <row r="2585" spans="1:18" x14ac:dyDescent="0.25">
      <c r="A2585" s="3">
        <v>42304</v>
      </c>
      <c r="B2585" s="1">
        <v>3933.5</v>
      </c>
      <c r="C2585" s="1">
        <v>3938.5</v>
      </c>
      <c r="D2585" s="1">
        <v>3891.5</v>
      </c>
      <c r="E2585" s="1">
        <v>3893</v>
      </c>
      <c r="F2585" s="10">
        <f t="shared" si="404"/>
        <v>-5.238277756484E-3</v>
      </c>
      <c r="G2585" s="1">
        <f t="shared" si="409"/>
        <v>-0.25318211490044973</v>
      </c>
      <c r="H2585" s="15">
        <f t="shared" si="405"/>
        <v>7.9845460399228241E-3</v>
      </c>
      <c r="I2585" s="10">
        <f t="shared" si="400"/>
        <v>-1.0296173890936844E-2</v>
      </c>
      <c r="J2585" s="15">
        <f t="shared" si="401"/>
        <v>4.366812227074135E-3</v>
      </c>
      <c r="K2585" s="1">
        <f t="shared" si="402"/>
        <v>-6.184114169083153E-4</v>
      </c>
      <c r="L2585" s="15">
        <f t="shared" si="403"/>
        <v>4.9852236439824503E-3</v>
      </c>
      <c r="M2585" s="19" t="str">
        <f t="shared" si="407"/>
        <v>Compra</v>
      </c>
      <c r="N2585" s="10">
        <f t="shared" si="408"/>
        <v>4.366812227074135E-3</v>
      </c>
      <c r="O2585" s="5">
        <f t="shared" si="406"/>
        <v>1.1806425750304097</v>
      </c>
      <c r="P2585" s="5"/>
      <c r="Q2585" s="5"/>
      <c r="R2585" s="5"/>
    </row>
    <row r="2586" spans="1:18" x14ac:dyDescent="0.25">
      <c r="A2586" s="3">
        <v>42305</v>
      </c>
      <c r="B2586" s="1">
        <v>3883.5</v>
      </c>
      <c r="C2586" s="1">
        <v>3940</v>
      </c>
      <c r="D2586" s="1">
        <v>3859</v>
      </c>
      <c r="E2586" s="1">
        <v>3910</v>
      </c>
      <c r="F2586" s="10">
        <f t="shared" si="404"/>
        <v>4.366812227074135E-3</v>
      </c>
      <c r="G2586" s="1">
        <f t="shared" si="409"/>
        <v>-0.47252108958386629</v>
      </c>
      <c r="H2586" s="15">
        <f t="shared" si="405"/>
        <v>-5.238277756484E-3</v>
      </c>
      <c r="I2586" s="10">
        <f t="shared" si="400"/>
        <v>6.8237414703231636E-3</v>
      </c>
      <c r="J2586" s="15">
        <f t="shared" si="401"/>
        <v>-1.5856777493606145E-2</v>
      </c>
      <c r="K2586" s="1">
        <f t="shared" si="402"/>
        <v>1.574362508760574E-4</v>
      </c>
      <c r="L2586" s="15">
        <f t="shared" si="403"/>
        <v>-1.6014213744482201E-2</v>
      </c>
      <c r="M2586" s="19" t="str">
        <f t="shared" si="407"/>
        <v>Compra</v>
      </c>
      <c r="N2586" s="10">
        <f t="shared" si="408"/>
        <v>-1.5856777493606145E-2</v>
      </c>
      <c r="O2586" s="5">
        <f t="shared" si="406"/>
        <v>1.1647857975368034</v>
      </c>
      <c r="P2586" s="5"/>
      <c r="Q2586" s="5"/>
      <c r="R2586" s="5"/>
    </row>
    <row r="2587" spans="1:18" x14ac:dyDescent="0.25">
      <c r="A2587" s="3">
        <v>42306</v>
      </c>
      <c r="B2587" s="1">
        <v>3915</v>
      </c>
      <c r="C2587" s="1">
        <v>3957</v>
      </c>
      <c r="D2587" s="1">
        <v>3845.5</v>
      </c>
      <c r="E2587" s="1">
        <v>3848</v>
      </c>
      <c r="F2587" s="10">
        <f t="shared" si="404"/>
        <v>-1.5856777493606145E-2</v>
      </c>
      <c r="G2587" s="1">
        <f t="shared" si="409"/>
        <v>-0.6840454257826315</v>
      </c>
      <c r="H2587" s="15">
        <f t="shared" si="405"/>
        <v>4.366812227074135E-3</v>
      </c>
      <c r="I2587" s="10">
        <f t="shared" si="400"/>
        <v>-1.711366538952741E-2</v>
      </c>
      <c r="J2587" s="15">
        <f t="shared" si="401"/>
        <v>1.1954261954261858E-2</v>
      </c>
      <c r="K2587" s="1">
        <f t="shared" si="402"/>
        <v>-1.0236397200827547E-4</v>
      </c>
      <c r="L2587" s="15">
        <f t="shared" si="403"/>
        <v>1.2056625926270133E-2</v>
      </c>
      <c r="M2587" s="19" t="str">
        <f t="shared" si="407"/>
        <v>Compra</v>
      </c>
      <c r="N2587" s="10">
        <f t="shared" si="408"/>
        <v>1.1954261954261858E-2</v>
      </c>
      <c r="O2587" s="5">
        <f t="shared" si="406"/>
        <v>1.1767400594910653</v>
      </c>
      <c r="P2587" s="5"/>
      <c r="Q2587" s="5"/>
      <c r="R2587" s="5"/>
    </row>
    <row r="2588" spans="1:18" x14ac:dyDescent="0.25">
      <c r="A2588" s="3">
        <v>42307</v>
      </c>
      <c r="B2588" s="1">
        <v>3860</v>
      </c>
      <c r="C2588" s="1">
        <v>3925.5</v>
      </c>
      <c r="D2588" s="1">
        <v>3860</v>
      </c>
      <c r="E2588" s="1">
        <v>3894</v>
      </c>
      <c r="F2588" s="10">
        <f t="shared" si="404"/>
        <v>1.1954261954261858E-2</v>
      </c>
      <c r="G2588" s="1">
        <f t="shared" si="409"/>
        <v>-1.0129494475212073</v>
      </c>
      <c r="H2588" s="15">
        <f t="shared" si="405"/>
        <v>-1.5856777493606145E-2</v>
      </c>
      <c r="I2588" s="10">
        <f t="shared" si="400"/>
        <v>8.8082901554404902E-3</v>
      </c>
      <c r="J2588" s="15">
        <f t="shared" si="401"/>
        <v>-2.2598870056497189E-2</v>
      </c>
      <c r="K2588" s="1">
        <f t="shared" si="402"/>
        <v>1.0898215921258518E-3</v>
      </c>
      <c r="L2588" s="15">
        <f t="shared" si="403"/>
        <v>-2.3688691648623042E-2</v>
      </c>
      <c r="M2588" s="19" t="str">
        <f t="shared" si="407"/>
        <v>Compra</v>
      </c>
      <c r="N2588" s="10">
        <f t="shared" si="408"/>
        <v>-2.2598870056497189E-2</v>
      </c>
      <c r="O2588" s="5">
        <f t="shared" si="406"/>
        <v>1.1541411894345681</v>
      </c>
      <c r="P2588" s="5"/>
      <c r="Q2588" s="5"/>
      <c r="R2588" s="5"/>
    </row>
    <row r="2589" spans="1:18" x14ac:dyDescent="0.25">
      <c r="A2589" s="3">
        <v>42311</v>
      </c>
      <c r="B2589" s="1">
        <v>3880.5</v>
      </c>
      <c r="C2589" s="1">
        <v>3890.5</v>
      </c>
      <c r="D2589" s="1">
        <v>3775</v>
      </c>
      <c r="E2589" s="1">
        <v>3806</v>
      </c>
      <c r="F2589" s="10">
        <f t="shared" si="404"/>
        <v>-2.2598870056497189E-2</v>
      </c>
      <c r="G2589" s="1">
        <f t="shared" si="409"/>
        <v>-1.1463242089017529</v>
      </c>
      <c r="H2589" s="15">
        <f t="shared" si="405"/>
        <v>1.1954261954261858E-2</v>
      </c>
      <c r="I2589" s="10">
        <f t="shared" si="400"/>
        <v>-1.9198556886999119E-2</v>
      </c>
      <c r="J2589" s="15">
        <f t="shared" si="401"/>
        <v>5.3862322648450256E-3</v>
      </c>
      <c r="K2589" s="1">
        <f t="shared" si="402"/>
        <v>-6.7652016531534063E-4</v>
      </c>
      <c r="L2589" s="15">
        <f t="shared" si="403"/>
        <v>6.0627524301603659E-3</v>
      </c>
      <c r="M2589" s="19" t="str">
        <f t="shared" si="407"/>
        <v>Compra</v>
      </c>
      <c r="N2589" s="10">
        <f t="shared" si="408"/>
        <v>5.3862322648450256E-3</v>
      </c>
      <c r="O2589" s="5">
        <f t="shared" si="406"/>
        <v>1.1595274216994131</v>
      </c>
      <c r="P2589" s="5"/>
      <c r="Q2589" s="5"/>
      <c r="R2589" s="5"/>
    </row>
    <row r="2590" spans="1:18" x14ac:dyDescent="0.25">
      <c r="A2590" s="3">
        <v>42312</v>
      </c>
      <c r="B2590" s="1">
        <v>3803</v>
      </c>
      <c r="C2590" s="1">
        <v>3846.5</v>
      </c>
      <c r="D2590" s="1">
        <v>3777.5</v>
      </c>
      <c r="E2590" s="1">
        <v>3826.5</v>
      </c>
      <c r="F2590" s="10">
        <f t="shared" si="404"/>
        <v>5.3862322648450256E-3</v>
      </c>
      <c r="G2590" s="1">
        <f t="shared" si="409"/>
        <v>-0.9545157414868809</v>
      </c>
      <c r="H2590" s="15">
        <f t="shared" si="405"/>
        <v>-2.2598870056497189E-2</v>
      </c>
      <c r="I2590" s="10">
        <f t="shared" si="400"/>
        <v>6.179332106232005E-3</v>
      </c>
      <c r="J2590" s="15">
        <f t="shared" si="401"/>
        <v>-5.6187116163596285E-3</v>
      </c>
      <c r="K2590" s="1">
        <f t="shared" si="402"/>
        <v>1.7370914115902589E-3</v>
      </c>
      <c r="L2590" s="15">
        <f t="shared" si="403"/>
        <v>-7.3558030279498874E-3</v>
      </c>
      <c r="M2590" s="19" t="str">
        <f t="shared" si="407"/>
        <v>Compra</v>
      </c>
      <c r="N2590" s="10">
        <f t="shared" si="408"/>
        <v>-5.6187116163596285E-3</v>
      </c>
      <c r="O2590" s="5">
        <f t="shared" si="406"/>
        <v>1.1539087100830536</v>
      </c>
      <c r="P2590" s="5"/>
      <c r="Q2590" s="5"/>
      <c r="R2590" s="5"/>
    </row>
    <row r="2591" spans="1:18" x14ac:dyDescent="0.25">
      <c r="A2591" s="3">
        <v>42313</v>
      </c>
      <c r="B2591" s="1">
        <v>3833</v>
      </c>
      <c r="C2591" s="1">
        <v>3845</v>
      </c>
      <c r="D2591" s="1">
        <v>3794.5</v>
      </c>
      <c r="E2591" s="1">
        <v>3805</v>
      </c>
      <c r="F2591" s="10">
        <f t="shared" si="404"/>
        <v>-5.6187116163596285E-3</v>
      </c>
      <c r="G2591" s="1">
        <f t="shared" si="409"/>
        <v>-0.85893292416772671</v>
      </c>
      <c r="H2591" s="15">
        <f t="shared" si="405"/>
        <v>5.3862322648450256E-3</v>
      </c>
      <c r="I2591" s="10">
        <f t="shared" si="400"/>
        <v>-7.3049830420036654E-3</v>
      </c>
      <c r="J2591" s="15">
        <f t="shared" si="401"/>
        <v>-1.5768725361366975E-3</v>
      </c>
      <c r="K2591" s="1">
        <f t="shared" si="402"/>
        <v>-4.0652151544851402E-4</v>
      </c>
      <c r="L2591" s="15">
        <f t="shared" si="403"/>
        <v>-1.1703510206881834E-3</v>
      </c>
      <c r="M2591" s="19" t="str">
        <f t="shared" si="407"/>
        <v>Compra</v>
      </c>
      <c r="N2591" s="10">
        <f t="shared" si="408"/>
        <v>-1.5768725361366975E-3</v>
      </c>
      <c r="O2591" s="5">
        <f t="shared" si="406"/>
        <v>1.1523318375469169</v>
      </c>
      <c r="P2591" s="5"/>
      <c r="Q2591" s="5"/>
      <c r="R2591" s="5"/>
    </row>
    <row r="2592" spans="1:18" x14ac:dyDescent="0.25">
      <c r="A2592" s="3">
        <v>42314</v>
      </c>
      <c r="B2592" s="1">
        <v>3816</v>
      </c>
      <c r="C2592" s="1">
        <v>3869.5</v>
      </c>
      <c r="D2592" s="1">
        <v>3779</v>
      </c>
      <c r="E2592" s="1">
        <v>3799</v>
      </c>
      <c r="F2592" s="10">
        <f t="shared" si="404"/>
        <v>-1.5768725361366975E-3</v>
      </c>
      <c r="G2592" s="1">
        <f t="shared" si="409"/>
        <v>-0.81369901118546395</v>
      </c>
      <c r="H2592" s="15">
        <f t="shared" si="405"/>
        <v>-5.6187116163596285E-3</v>
      </c>
      <c r="I2592" s="10">
        <f t="shared" si="400"/>
        <v>-4.4549266247378982E-3</v>
      </c>
      <c r="J2592" s="15">
        <f t="shared" si="401"/>
        <v>7.2387470386943153E-3</v>
      </c>
      <c r="K2592" s="1">
        <f t="shared" si="402"/>
        <v>4.866366975999119E-4</v>
      </c>
      <c r="L2592" s="15">
        <f t="shared" si="403"/>
        <v>6.7521103410944031E-3</v>
      </c>
      <c r="M2592" s="19" t="str">
        <f t="shared" si="407"/>
        <v>Compra</v>
      </c>
      <c r="N2592" s="10">
        <f t="shared" si="408"/>
        <v>7.2387470386943153E-3</v>
      </c>
      <c r="O2592" s="5">
        <f t="shared" si="406"/>
        <v>1.1595705845856112</v>
      </c>
      <c r="P2592" s="5"/>
      <c r="Q2592" s="5"/>
      <c r="R2592" s="5"/>
    </row>
    <row r="2593" spans="1:18" x14ac:dyDescent="0.25">
      <c r="A2593" s="3">
        <v>42317</v>
      </c>
      <c r="B2593" s="1">
        <v>3805</v>
      </c>
      <c r="C2593" s="1">
        <v>3830</v>
      </c>
      <c r="D2593" s="1">
        <v>3792</v>
      </c>
      <c r="E2593" s="1">
        <v>3826.5</v>
      </c>
      <c r="F2593" s="10">
        <f t="shared" si="404"/>
        <v>7.2387470386943153E-3</v>
      </c>
      <c r="G2593" s="1">
        <f t="shared" si="409"/>
        <v>-0.6817646363345633</v>
      </c>
      <c r="H2593" s="15">
        <f t="shared" si="405"/>
        <v>-1.5768725361366975E-3</v>
      </c>
      <c r="I2593" s="10">
        <f t="shared" si="400"/>
        <v>5.6504599211564255E-3</v>
      </c>
      <c r="J2593" s="15">
        <f t="shared" si="401"/>
        <v>-1.4765451456944967E-2</v>
      </c>
      <c r="K2593" s="1">
        <f t="shared" si="402"/>
        <v>-1.1694426564009871E-4</v>
      </c>
      <c r="L2593" s="15">
        <f t="shared" si="403"/>
        <v>-1.4648507191304868E-2</v>
      </c>
      <c r="M2593" s="19" t="str">
        <f t="shared" si="407"/>
        <v>Venda</v>
      </c>
      <c r="N2593" s="10">
        <f t="shared" si="408"/>
        <v>1.4765451456944967E-2</v>
      </c>
      <c r="O2593" s="5">
        <f t="shared" si="406"/>
        <v>1.1743360360425563</v>
      </c>
      <c r="P2593" s="5"/>
      <c r="Q2593" s="5"/>
      <c r="R2593" s="5"/>
    </row>
    <row r="2594" spans="1:18" x14ac:dyDescent="0.25">
      <c r="A2594" s="3">
        <v>42318</v>
      </c>
      <c r="B2594" s="1">
        <v>3825</v>
      </c>
      <c r="C2594" s="1">
        <v>3847</v>
      </c>
      <c r="D2594" s="1">
        <v>3757</v>
      </c>
      <c r="E2594" s="1">
        <v>3770</v>
      </c>
      <c r="F2594" s="10">
        <f t="shared" si="404"/>
        <v>-1.4765451456944967E-2</v>
      </c>
      <c r="G2594" s="1">
        <f t="shared" si="409"/>
        <v>-0.51740840617276784</v>
      </c>
      <c r="H2594" s="15">
        <f t="shared" si="405"/>
        <v>7.2387470386943153E-3</v>
      </c>
      <c r="I2594" s="10">
        <f t="shared" si="400"/>
        <v>-1.437908496732021E-2</v>
      </c>
      <c r="J2594" s="15">
        <f t="shared" si="401"/>
        <v>5.5702917771882632E-3</v>
      </c>
      <c r="K2594" s="1">
        <f t="shared" si="402"/>
        <v>-4.3328904083377376E-4</v>
      </c>
      <c r="L2594" s="15">
        <f t="shared" si="403"/>
        <v>6.0035808180220369E-3</v>
      </c>
      <c r="M2594" s="19" t="str">
        <f t="shared" si="407"/>
        <v>Compra</v>
      </c>
      <c r="N2594" s="10">
        <f t="shared" si="408"/>
        <v>5.5702917771882632E-3</v>
      </c>
      <c r="O2594" s="5">
        <f t="shared" si="406"/>
        <v>1.1799063278197446</v>
      </c>
      <c r="P2594" s="5"/>
      <c r="Q2594" s="5"/>
      <c r="R2594" s="5"/>
    </row>
    <row r="2595" spans="1:18" x14ac:dyDescent="0.25">
      <c r="A2595" s="3">
        <v>42319</v>
      </c>
      <c r="B2595" s="1">
        <v>3772</v>
      </c>
      <c r="C2595" s="1">
        <v>3810.5</v>
      </c>
      <c r="D2595" s="1">
        <v>3729</v>
      </c>
      <c r="E2595" s="1">
        <v>3791</v>
      </c>
      <c r="F2595" s="10">
        <f t="shared" si="404"/>
        <v>5.5702917771882632E-3</v>
      </c>
      <c r="G2595" s="1">
        <f t="shared" si="409"/>
        <v>-0.75632186843246385</v>
      </c>
      <c r="H2595" s="15">
        <f t="shared" si="405"/>
        <v>-1.4765451456944967E-2</v>
      </c>
      <c r="I2595" s="10">
        <f t="shared" si="400"/>
        <v>5.0371155885471364E-3</v>
      </c>
      <c r="J2595" s="15">
        <f t="shared" si="401"/>
        <v>6.5945660775512671E-4</v>
      </c>
      <c r="K2595" s="1">
        <f t="shared" si="402"/>
        <v>1.0597463955517149E-3</v>
      </c>
      <c r="L2595" s="15">
        <f t="shared" si="403"/>
        <v>-4.0028978779658823E-4</v>
      </c>
      <c r="M2595" s="19" t="str">
        <f t="shared" si="407"/>
        <v>Compra</v>
      </c>
      <c r="N2595" s="10">
        <f t="shared" si="408"/>
        <v>6.5945660775512671E-4</v>
      </c>
      <c r="O2595" s="5">
        <f t="shared" si="406"/>
        <v>1.1805657844274997</v>
      </c>
      <c r="P2595" s="5"/>
      <c r="Q2595" s="5"/>
      <c r="R2595" s="5"/>
    </row>
    <row r="2596" spans="1:18" x14ac:dyDescent="0.25">
      <c r="A2596" s="3">
        <v>42320</v>
      </c>
      <c r="B2596" s="1">
        <v>3772.5</v>
      </c>
      <c r="C2596" s="1">
        <v>3848</v>
      </c>
      <c r="D2596" s="1">
        <v>3762.5</v>
      </c>
      <c r="E2596" s="1">
        <v>3793.5</v>
      </c>
      <c r="F2596" s="10">
        <f t="shared" si="404"/>
        <v>6.5945660775512671E-4</v>
      </c>
      <c r="G2596" s="1">
        <f t="shared" si="409"/>
        <v>-0.6063442538786098</v>
      </c>
      <c r="H2596" s="15">
        <f t="shared" si="405"/>
        <v>5.5702917771882632E-3</v>
      </c>
      <c r="I2596" s="10">
        <f t="shared" si="400"/>
        <v>5.566600397614252E-3</v>
      </c>
      <c r="J2596" s="15">
        <f t="shared" si="401"/>
        <v>1.9507051535521347E-2</v>
      </c>
      <c r="K2596" s="1">
        <f t="shared" si="402"/>
        <v>-7.4798536538507045E-4</v>
      </c>
      <c r="L2596" s="15">
        <f t="shared" si="403"/>
        <v>2.0255036900906416E-2</v>
      </c>
      <c r="M2596" s="19" t="str">
        <f t="shared" si="407"/>
        <v>Compra</v>
      </c>
      <c r="N2596" s="10">
        <f t="shared" si="408"/>
        <v>1.9507051535521347E-2</v>
      </c>
      <c r="O2596" s="5">
        <f t="shared" si="406"/>
        <v>1.2000728359630211</v>
      </c>
      <c r="P2596" s="5"/>
      <c r="Q2596" s="5"/>
      <c r="R2596" s="5"/>
    </row>
    <row r="2597" spans="1:18" x14ac:dyDescent="0.25">
      <c r="A2597" s="3">
        <v>42321</v>
      </c>
      <c r="B2597" s="1">
        <v>3802.5</v>
      </c>
      <c r="C2597" s="1">
        <v>3870</v>
      </c>
      <c r="D2597" s="1">
        <v>3792.5</v>
      </c>
      <c r="E2597" s="1">
        <v>3867.5</v>
      </c>
      <c r="F2597" s="10">
        <f t="shared" si="404"/>
        <v>1.9507051535521347E-2</v>
      </c>
      <c r="G2597" s="1">
        <f t="shared" si="409"/>
        <v>-0.57328314288169235</v>
      </c>
      <c r="H2597" s="15">
        <f t="shared" si="405"/>
        <v>6.5945660775512671E-4</v>
      </c>
      <c r="I2597" s="10">
        <f t="shared" si="400"/>
        <v>1.7094017094017033E-2</v>
      </c>
      <c r="J2597" s="15">
        <f t="shared" si="401"/>
        <v>-6.8519715578538865E-3</v>
      </c>
      <c r="K2597" s="1">
        <f t="shared" si="402"/>
        <v>-5.9167625998752334E-4</v>
      </c>
      <c r="L2597" s="15">
        <f t="shared" si="403"/>
        <v>-6.2602952978663634E-3</v>
      </c>
      <c r="M2597" s="19" t="str">
        <f t="shared" si="407"/>
        <v>Venda</v>
      </c>
      <c r="N2597" s="10">
        <f t="shared" si="408"/>
        <v>6.8519715578538865E-3</v>
      </c>
      <c r="O2597" s="5">
        <f t="shared" si="406"/>
        <v>1.2069248075208749</v>
      </c>
      <c r="P2597" s="5"/>
      <c r="Q2597" s="5"/>
      <c r="R2597" s="5"/>
    </row>
    <row r="2598" spans="1:18" x14ac:dyDescent="0.25">
      <c r="A2598" s="3">
        <v>42324</v>
      </c>
      <c r="B2598" s="1">
        <v>3864</v>
      </c>
      <c r="C2598" s="1">
        <v>3878.5</v>
      </c>
      <c r="D2598" s="1">
        <v>3831</v>
      </c>
      <c r="E2598" s="1">
        <v>3841</v>
      </c>
      <c r="F2598" s="10">
        <f t="shared" si="404"/>
        <v>-6.8519715578538865E-3</v>
      </c>
      <c r="G2598" s="1">
        <f t="shared" si="409"/>
        <v>-0.52145182085968422</v>
      </c>
      <c r="H2598" s="15">
        <f t="shared" si="405"/>
        <v>1.9507051535521347E-2</v>
      </c>
      <c r="I2598" s="10">
        <f t="shared" si="400"/>
        <v>-5.9523809523809312E-3</v>
      </c>
      <c r="J2598" s="15">
        <f t="shared" si="401"/>
        <v>-2.0827909398594135E-3</v>
      </c>
      <c r="K2598" s="1">
        <f t="shared" si="402"/>
        <v>-1.7059488197141239E-3</v>
      </c>
      <c r="L2598" s="15">
        <f t="shared" si="403"/>
        <v>-3.7684212014528961E-4</v>
      </c>
      <c r="M2598" s="19" t="str">
        <f t="shared" si="407"/>
        <v>Compra</v>
      </c>
      <c r="N2598" s="10">
        <f t="shared" si="408"/>
        <v>-2.0827909398594135E-3</v>
      </c>
      <c r="O2598" s="5">
        <f t="shared" si="406"/>
        <v>1.2048420165810154</v>
      </c>
      <c r="P2598" s="5"/>
      <c r="Q2598" s="5"/>
      <c r="R2598" s="5"/>
    </row>
    <row r="2599" spans="1:18" x14ac:dyDescent="0.25">
      <c r="A2599" s="3">
        <v>42325</v>
      </c>
      <c r="B2599" s="1">
        <v>3830</v>
      </c>
      <c r="C2599" s="1">
        <v>3841.5</v>
      </c>
      <c r="D2599" s="1">
        <v>3803</v>
      </c>
      <c r="E2599" s="1">
        <v>3833</v>
      </c>
      <c r="F2599" s="10">
        <f t="shared" si="404"/>
        <v>-2.0827909398594135E-3</v>
      </c>
      <c r="G2599" s="1">
        <f t="shared" si="409"/>
        <v>-0.29536061160764226</v>
      </c>
      <c r="H2599" s="15">
        <f t="shared" si="405"/>
        <v>-6.8519715578538865E-3</v>
      </c>
      <c r="I2599" s="10">
        <f t="shared" si="400"/>
        <v>7.832898172324132E-4</v>
      </c>
      <c r="J2599" s="15">
        <f t="shared" si="401"/>
        <v>-1.3175058700756637E-2</v>
      </c>
      <c r="K2599" s="1">
        <f t="shared" si="402"/>
        <v>4.2487299901921503E-4</v>
      </c>
      <c r="L2599" s="15">
        <f t="shared" si="403"/>
        <v>-1.3599931699775851E-2</v>
      </c>
      <c r="M2599" s="19" t="str">
        <f t="shared" si="407"/>
        <v>Compra</v>
      </c>
      <c r="N2599" s="10">
        <f t="shared" si="408"/>
        <v>-1.3175058700756637E-2</v>
      </c>
      <c r="O2599" s="5">
        <f t="shared" si="406"/>
        <v>1.1916669578802588</v>
      </c>
      <c r="P2599" s="5"/>
      <c r="Q2599" s="5"/>
      <c r="R2599" s="5"/>
    </row>
    <row r="2600" spans="1:18" x14ac:dyDescent="0.25">
      <c r="A2600" s="3">
        <v>42326</v>
      </c>
      <c r="B2600" s="1">
        <v>3823.5</v>
      </c>
      <c r="C2600" s="1">
        <v>3826.5</v>
      </c>
      <c r="D2600" s="1">
        <v>3777.5</v>
      </c>
      <c r="E2600" s="1">
        <v>3782.5</v>
      </c>
      <c r="F2600" s="10">
        <f t="shared" si="404"/>
        <v>-1.3175058700756637E-2</v>
      </c>
      <c r="G2600" s="1">
        <f t="shared" si="409"/>
        <v>-0.16932040922607519</v>
      </c>
      <c r="H2600" s="15">
        <f t="shared" si="405"/>
        <v>-2.0827909398594135E-3</v>
      </c>
      <c r="I2600" s="10">
        <f t="shared" si="400"/>
        <v>-1.0723159408918548E-2</v>
      </c>
      <c r="J2600" s="15">
        <f t="shared" si="401"/>
        <v>-1.2822207534699315E-2</v>
      </c>
      <c r="K2600" s="1">
        <f t="shared" si="402"/>
        <v>2.6615513671900744E-4</v>
      </c>
      <c r="L2600" s="15">
        <f t="shared" si="403"/>
        <v>-1.3088362671418323E-2</v>
      </c>
      <c r="M2600" s="19" t="str">
        <f t="shared" si="407"/>
        <v>Compra</v>
      </c>
      <c r="N2600" s="10">
        <f t="shared" si="408"/>
        <v>-1.2822207534699315E-2</v>
      </c>
      <c r="O2600" s="5">
        <f t="shared" si="406"/>
        <v>1.1788447503455595</v>
      </c>
      <c r="P2600" s="5"/>
      <c r="Q2600" s="5"/>
      <c r="R2600" s="5"/>
    </row>
    <row r="2601" spans="1:18" x14ac:dyDescent="0.25">
      <c r="A2601" s="3">
        <v>42327</v>
      </c>
      <c r="B2601" s="1">
        <v>3761</v>
      </c>
      <c r="C2601" s="1">
        <v>3774.5</v>
      </c>
      <c r="D2601" s="1">
        <v>3726.5</v>
      </c>
      <c r="E2601" s="1">
        <v>3734</v>
      </c>
      <c r="F2601" s="10">
        <f t="shared" si="404"/>
        <v>-1.2822207534699315E-2</v>
      </c>
      <c r="G2601" s="1">
        <f t="shared" si="409"/>
        <v>0.1385823633745637</v>
      </c>
      <c r="H2601" s="15">
        <f t="shared" si="405"/>
        <v>-1.3175058700756637E-2</v>
      </c>
      <c r="I2601" s="10">
        <f t="shared" si="400"/>
        <v>-7.1789417708056913E-3</v>
      </c>
      <c r="J2601" s="15">
        <f t="shared" si="401"/>
        <v>1.2051419389393914E-3</v>
      </c>
      <c r="K2601" s="1">
        <f t="shared" si="402"/>
        <v>1.1269920745223564E-3</v>
      </c>
      <c r="L2601" s="15">
        <f t="shared" si="403"/>
        <v>7.8149864417034927E-5</v>
      </c>
      <c r="M2601" s="19" t="str">
        <f t="shared" si="407"/>
        <v>Compra</v>
      </c>
      <c r="N2601" s="10">
        <f t="shared" si="408"/>
        <v>1.2051419389393914E-3</v>
      </c>
      <c r="O2601" s="5">
        <f t="shared" si="406"/>
        <v>1.1800498922844989</v>
      </c>
      <c r="P2601" s="5"/>
      <c r="Q2601" s="5"/>
      <c r="R2601" s="5"/>
    </row>
    <row r="2602" spans="1:18" x14ac:dyDescent="0.25">
      <c r="A2602" s="3">
        <v>42331</v>
      </c>
      <c r="B2602" s="1">
        <v>3728.5</v>
      </c>
      <c r="C2602" s="1">
        <v>3749</v>
      </c>
      <c r="D2602" s="1">
        <v>3713.5</v>
      </c>
      <c r="E2602" s="1">
        <v>3738.5</v>
      </c>
      <c r="F2602" s="10">
        <f t="shared" si="404"/>
        <v>1.2051419389393914E-3</v>
      </c>
      <c r="G2602" s="1">
        <f t="shared" si="409"/>
        <v>-5.8868918817351581E-2</v>
      </c>
      <c r="H2602" s="15">
        <f t="shared" si="405"/>
        <v>-1.2822207534699315E-2</v>
      </c>
      <c r="I2602" s="10">
        <f t="shared" si="400"/>
        <v>2.68204371731251E-3</v>
      </c>
      <c r="J2602" s="15">
        <f t="shared" si="401"/>
        <v>-9.7632740403905682E-3</v>
      </c>
      <c r="K2602" s="1">
        <f t="shared" si="402"/>
        <v>8.820403536252124E-4</v>
      </c>
      <c r="L2602" s="15">
        <f t="shared" si="403"/>
        <v>-1.0645314394015781E-2</v>
      </c>
      <c r="M2602" s="19" t="str">
        <f t="shared" si="407"/>
        <v>Compra</v>
      </c>
      <c r="N2602" s="10">
        <f t="shared" si="408"/>
        <v>-9.7632740403905682E-3</v>
      </c>
      <c r="O2602" s="5">
        <f t="shared" si="406"/>
        <v>1.1702866182441083</v>
      </c>
      <c r="P2602" s="5"/>
      <c r="Q2602" s="5"/>
      <c r="R2602" s="5"/>
    </row>
    <row r="2603" spans="1:18" x14ac:dyDescent="0.25">
      <c r="A2603" s="3">
        <v>42332</v>
      </c>
      <c r="B2603" s="1">
        <v>3738.5</v>
      </c>
      <c r="C2603" s="1">
        <v>3750</v>
      </c>
      <c r="D2603" s="1">
        <v>3698.5</v>
      </c>
      <c r="E2603" s="1">
        <v>3702</v>
      </c>
      <c r="F2603" s="10">
        <f t="shared" si="404"/>
        <v>-9.7632740403905682E-3</v>
      </c>
      <c r="G2603" s="1">
        <f t="shared" si="409"/>
        <v>-0.39031718869051102</v>
      </c>
      <c r="H2603" s="15">
        <f t="shared" si="405"/>
        <v>1.2051419389393914E-3</v>
      </c>
      <c r="I2603" s="10">
        <f t="shared" si="400"/>
        <v>-9.7632740403905682E-3</v>
      </c>
      <c r="J2603" s="15">
        <f t="shared" si="401"/>
        <v>1.4316585629389422E-2</v>
      </c>
      <c r="K2603" s="1">
        <f t="shared" si="402"/>
        <v>-2.4591484452043147E-5</v>
      </c>
      <c r="L2603" s="15">
        <f t="shared" si="403"/>
        <v>1.4341177113841466E-2</v>
      </c>
      <c r="M2603" s="19" t="str">
        <f t="shared" si="407"/>
        <v>Compra</v>
      </c>
      <c r="N2603" s="10">
        <f t="shared" si="408"/>
        <v>1.4316585629389422E-2</v>
      </c>
      <c r="O2603" s="5">
        <f t="shared" si="406"/>
        <v>1.1846032038734977</v>
      </c>
      <c r="P2603" s="5"/>
      <c r="Q2603" s="5"/>
      <c r="R2603" s="5"/>
    </row>
    <row r="2604" spans="1:18" x14ac:dyDescent="0.25">
      <c r="A2604" s="3">
        <v>42333</v>
      </c>
      <c r="B2604" s="1">
        <v>3746</v>
      </c>
      <c r="C2604" s="1">
        <v>3809.5</v>
      </c>
      <c r="D2604" s="1">
        <v>3735</v>
      </c>
      <c r="E2604" s="1">
        <v>3755</v>
      </c>
      <c r="F2604" s="10">
        <f t="shared" si="404"/>
        <v>1.4316585629389422E-2</v>
      </c>
      <c r="G2604" s="1">
        <f t="shared" si="409"/>
        <v>-0.6969626392170114</v>
      </c>
      <c r="H2604" s="15">
        <f t="shared" si="405"/>
        <v>-9.7632740403905682E-3</v>
      </c>
      <c r="I2604" s="10">
        <f t="shared" si="400"/>
        <v>2.402562733582414E-3</v>
      </c>
      <c r="J2604" s="15">
        <f t="shared" si="401"/>
        <v>-1.0652463382156974E-3</v>
      </c>
      <c r="K2604" s="1">
        <f t="shared" si="402"/>
        <v>6.7805407694324028E-4</v>
      </c>
      <c r="L2604" s="15">
        <f t="shared" si="403"/>
        <v>-1.7433004151589378E-3</v>
      </c>
      <c r="M2604" s="19" t="str">
        <f t="shared" si="407"/>
        <v>Compra</v>
      </c>
      <c r="N2604" s="10">
        <f t="shared" si="408"/>
        <v>-1.0652463382156974E-3</v>
      </c>
      <c r="O2604" s="5">
        <f t="shared" si="406"/>
        <v>1.183537957535282</v>
      </c>
      <c r="P2604" s="5"/>
      <c r="Q2604" s="5"/>
      <c r="R2604" s="5"/>
    </row>
    <row r="2605" spans="1:18" x14ac:dyDescent="0.25">
      <c r="A2605" s="3">
        <v>42334</v>
      </c>
      <c r="B2605" s="1">
        <v>3755</v>
      </c>
      <c r="C2605" s="1">
        <v>3773</v>
      </c>
      <c r="D2605" s="1">
        <v>3737</v>
      </c>
      <c r="E2605" s="1">
        <v>3751</v>
      </c>
      <c r="F2605" s="10">
        <f t="shared" si="404"/>
        <v>-1.0652463382156974E-3</v>
      </c>
      <c r="G2605" s="1">
        <f t="shared" si="409"/>
        <v>-8.285484358942069E-2</v>
      </c>
      <c r="H2605" s="15">
        <f t="shared" si="405"/>
        <v>1.4316585629389422E-2</v>
      </c>
      <c r="I2605" s="10">
        <f t="shared" si="400"/>
        <v>-1.0652463382156974E-3</v>
      </c>
      <c r="J2605" s="15">
        <f t="shared" si="401"/>
        <v>2.6392961876832821E-2</v>
      </c>
      <c r="K2605" s="1">
        <f t="shared" si="402"/>
        <v>-1.4055555153315786E-3</v>
      </c>
      <c r="L2605" s="15">
        <f t="shared" si="403"/>
        <v>2.77985173921644E-2</v>
      </c>
      <c r="M2605" s="19" t="str">
        <f t="shared" si="407"/>
        <v>Compra</v>
      </c>
      <c r="N2605" s="10">
        <f t="shared" si="408"/>
        <v>2.6392961876832821E-2</v>
      </c>
      <c r="O2605" s="5">
        <f t="shared" si="406"/>
        <v>1.2099309194121148</v>
      </c>
      <c r="P2605" s="5"/>
      <c r="Q2605" s="5"/>
      <c r="R2605" s="5"/>
    </row>
    <row r="2606" spans="1:18" x14ac:dyDescent="0.25">
      <c r="A2606" s="3">
        <v>42335</v>
      </c>
      <c r="B2606" s="1">
        <v>3767</v>
      </c>
      <c r="C2606" s="1">
        <v>3850</v>
      </c>
      <c r="D2606" s="1">
        <v>3718.5</v>
      </c>
      <c r="E2606" s="1">
        <v>3850</v>
      </c>
      <c r="F2606" s="10">
        <f t="shared" si="404"/>
        <v>2.6392961876832821E-2</v>
      </c>
      <c r="G2606" s="1">
        <f t="shared" si="409"/>
        <v>-0.35197793277259587</v>
      </c>
      <c r="H2606" s="15">
        <f t="shared" si="405"/>
        <v>-1.0652463382156974E-3</v>
      </c>
      <c r="I2606" s="10">
        <f t="shared" si="400"/>
        <v>2.2033448367401176E-2</v>
      </c>
      <c r="J2606" s="15">
        <f t="shared" si="401"/>
        <v>1.4155844155844255E-2</v>
      </c>
      <c r="K2606" s="1">
        <f t="shared" si="402"/>
        <v>-5.7660835224580375E-4</v>
      </c>
      <c r="L2606" s="15">
        <f t="shared" si="403"/>
        <v>1.4732452508090058E-2</v>
      </c>
      <c r="M2606" s="19" t="str">
        <f t="shared" si="407"/>
        <v>Venda</v>
      </c>
      <c r="N2606" s="10">
        <f t="shared" si="408"/>
        <v>-1.4155844155844255E-2</v>
      </c>
      <c r="O2606" s="5">
        <f t="shared" si="406"/>
        <v>1.1957750752562706</v>
      </c>
      <c r="P2606" s="5"/>
      <c r="Q2606" s="5"/>
      <c r="R2606" s="5"/>
    </row>
    <row r="2607" spans="1:18" x14ac:dyDescent="0.25">
      <c r="A2607" s="3">
        <v>42338</v>
      </c>
      <c r="B2607" s="1">
        <v>3920</v>
      </c>
      <c r="C2607" s="1">
        <v>3959</v>
      </c>
      <c r="D2607" s="1">
        <v>3865</v>
      </c>
      <c r="E2607" s="1">
        <v>3904.5</v>
      </c>
      <c r="F2607" s="10">
        <f t="shared" si="404"/>
        <v>1.4155844155844255E-2</v>
      </c>
      <c r="G2607" s="1">
        <f t="shared" si="409"/>
        <v>-0.11793900182501563</v>
      </c>
      <c r="H2607" s="15">
        <f t="shared" si="405"/>
        <v>2.6392961876832821E-2</v>
      </c>
      <c r="I2607" s="10">
        <f t="shared" si="400"/>
        <v>-3.9540816326530948E-3</v>
      </c>
      <c r="J2607" s="15">
        <f t="shared" si="401"/>
        <v>-4.7381226789601216E-3</v>
      </c>
      <c r="K2607" s="1">
        <f t="shared" si="402"/>
        <v>-2.3925929405923941E-3</v>
      </c>
      <c r="L2607" s="15">
        <f t="shared" si="403"/>
        <v>-2.3455297383677275E-3</v>
      </c>
      <c r="M2607" s="19" t="str">
        <f t="shared" si="407"/>
        <v>Compra</v>
      </c>
      <c r="N2607" s="10">
        <f t="shared" si="408"/>
        <v>-4.7381226789601216E-3</v>
      </c>
      <c r="O2607" s="5">
        <f t="shared" si="406"/>
        <v>1.1910369525773103</v>
      </c>
      <c r="P2607" s="5"/>
      <c r="Q2607" s="5"/>
      <c r="R2607" s="5"/>
    </row>
    <row r="2608" spans="1:18" x14ac:dyDescent="0.25">
      <c r="A2608" s="3">
        <v>42339</v>
      </c>
      <c r="B2608" s="1">
        <v>3893.5</v>
      </c>
      <c r="C2608" s="1">
        <v>3939.5</v>
      </c>
      <c r="D2608" s="1">
        <v>3860</v>
      </c>
      <c r="E2608" s="1">
        <v>3886</v>
      </c>
      <c r="F2608" s="10">
        <f t="shared" si="404"/>
        <v>-4.7381226789601216E-3</v>
      </c>
      <c r="G2608" s="1">
        <f t="shared" si="409"/>
        <v>-0.38086269211657381</v>
      </c>
      <c r="H2608" s="15">
        <f t="shared" si="405"/>
        <v>1.4155844155844255E-2</v>
      </c>
      <c r="I2608" s="10">
        <f t="shared" si="400"/>
        <v>-1.92628740208034E-3</v>
      </c>
      <c r="J2608" s="15">
        <f t="shared" si="401"/>
        <v>-3.7313432835820448E-3</v>
      </c>
      <c r="K2608" s="1">
        <f t="shared" si="402"/>
        <v>-1.3443938105316875E-3</v>
      </c>
      <c r="L2608" s="15">
        <f t="shared" si="403"/>
        <v>-2.3869494730503573E-3</v>
      </c>
      <c r="M2608" s="19" t="str">
        <f t="shared" si="407"/>
        <v>Compra</v>
      </c>
      <c r="N2608" s="10">
        <f t="shared" si="408"/>
        <v>-3.7313432835820448E-3</v>
      </c>
      <c r="O2608" s="5">
        <f t="shared" si="406"/>
        <v>1.1873056092937282</v>
      </c>
      <c r="P2608" s="5"/>
      <c r="Q2608" s="5"/>
      <c r="R2608" s="5"/>
    </row>
    <row r="2609" spans="1:18" x14ac:dyDescent="0.25">
      <c r="A2609" s="3">
        <v>42340</v>
      </c>
      <c r="B2609" s="1">
        <v>3905</v>
      </c>
      <c r="C2609" s="1">
        <v>3911</v>
      </c>
      <c r="D2609" s="1">
        <v>3857</v>
      </c>
      <c r="E2609" s="1">
        <v>3871.5</v>
      </c>
      <c r="F2609" s="10">
        <f t="shared" si="404"/>
        <v>-3.7313432835820448E-3</v>
      </c>
      <c r="G2609" s="1">
        <f t="shared" si="409"/>
        <v>-3.6432396413405781E-2</v>
      </c>
      <c r="H2609" s="15">
        <f t="shared" si="405"/>
        <v>-4.7381226789601216E-3</v>
      </c>
      <c r="I2609" s="10">
        <f t="shared" si="400"/>
        <v>-8.5787451984634666E-3</v>
      </c>
      <c r="J2609" s="15">
        <f t="shared" si="401"/>
        <v>-2.1438718842825777E-2</v>
      </c>
      <c r="K2609" s="1">
        <f t="shared" si="402"/>
        <v>4.3643156202262466E-4</v>
      </c>
      <c r="L2609" s="15">
        <f t="shared" si="403"/>
        <v>-2.1875150404848401E-2</v>
      </c>
      <c r="M2609" s="19" t="str">
        <f t="shared" si="407"/>
        <v>Compra</v>
      </c>
      <c r="N2609" s="10">
        <f t="shared" si="408"/>
        <v>-2.1438718842825777E-2</v>
      </c>
      <c r="O2609" s="5">
        <f t="shared" si="406"/>
        <v>1.1658668904509024</v>
      </c>
      <c r="P2609" s="5"/>
      <c r="Q2609" s="5"/>
      <c r="R2609" s="5"/>
    </row>
    <row r="2610" spans="1:18" x14ac:dyDescent="0.25">
      <c r="A2610" s="3">
        <v>42341</v>
      </c>
      <c r="B2610" s="1">
        <v>3830</v>
      </c>
      <c r="C2610" s="1">
        <v>3870</v>
      </c>
      <c r="D2610" s="1">
        <v>3766</v>
      </c>
      <c r="E2610" s="1">
        <v>3788.5</v>
      </c>
      <c r="F2610" s="10">
        <f t="shared" si="404"/>
        <v>-2.1438718842825777E-2</v>
      </c>
      <c r="G2610" s="1">
        <f t="shared" si="409"/>
        <v>0.41786374275035881</v>
      </c>
      <c r="H2610" s="15">
        <f t="shared" si="405"/>
        <v>-3.7313432835820448E-3</v>
      </c>
      <c r="I2610" s="10">
        <f t="shared" si="400"/>
        <v>-1.0835509138381161E-2</v>
      </c>
      <c r="J2610" s="15">
        <f t="shared" si="401"/>
        <v>-3.9593506664903355E-4</v>
      </c>
      <c r="K2610" s="1">
        <f t="shared" si="402"/>
        <v>3.6036235572947304E-4</v>
      </c>
      <c r="L2610" s="15">
        <f t="shared" si="403"/>
        <v>-7.5629742237850659E-4</v>
      </c>
      <c r="M2610" s="19" t="str">
        <f t="shared" si="407"/>
        <v>Compra</v>
      </c>
      <c r="N2610" s="10">
        <f t="shared" si="408"/>
        <v>-3.9593506664903355E-4</v>
      </c>
      <c r="O2610" s="5">
        <f t="shared" si="406"/>
        <v>1.1654709553842535</v>
      </c>
      <c r="P2610" s="5"/>
      <c r="Q2610" s="5"/>
      <c r="R2610" s="5"/>
    </row>
    <row r="2611" spans="1:18" x14ac:dyDescent="0.25">
      <c r="A2611" s="3">
        <v>42342</v>
      </c>
      <c r="B2611" s="1">
        <v>3797.5</v>
      </c>
      <c r="C2611" s="1">
        <v>3820</v>
      </c>
      <c r="D2611" s="1">
        <v>3755</v>
      </c>
      <c r="E2611" s="1">
        <v>3787</v>
      </c>
      <c r="F2611" s="10">
        <f t="shared" si="404"/>
        <v>-3.9593506664903355E-4</v>
      </c>
      <c r="G2611" s="1">
        <f t="shared" si="409"/>
        <v>0.32625236967130261</v>
      </c>
      <c r="H2611" s="15">
        <f t="shared" si="405"/>
        <v>-2.1438718842825777E-2</v>
      </c>
      <c r="I2611" s="10">
        <f t="shared" si="400"/>
        <v>-2.7649769585254003E-3</v>
      </c>
      <c r="J2611" s="15">
        <f t="shared" si="401"/>
        <v>3.3007657776604749E-3</v>
      </c>
      <c r="K2611" s="1">
        <f t="shared" si="402"/>
        <v>1.7303726239311621E-3</v>
      </c>
      <c r="L2611" s="15">
        <f t="shared" si="403"/>
        <v>1.5703931537293127E-3</v>
      </c>
      <c r="M2611" s="19" t="str">
        <f t="shared" si="407"/>
        <v>Compra</v>
      </c>
      <c r="N2611" s="10">
        <f t="shared" si="408"/>
        <v>3.3007657776604749E-3</v>
      </c>
      <c r="O2611" s="5">
        <f t="shared" si="406"/>
        <v>1.168771721161914</v>
      </c>
      <c r="P2611" s="5"/>
      <c r="Q2611" s="5"/>
      <c r="R2611" s="5"/>
    </row>
    <row r="2612" spans="1:18" x14ac:dyDescent="0.25">
      <c r="A2612" s="3">
        <v>42345</v>
      </c>
      <c r="B2612" s="1">
        <v>3800</v>
      </c>
      <c r="C2612" s="1">
        <v>3807</v>
      </c>
      <c r="D2612" s="1">
        <v>3758.5</v>
      </c>
      <c r="E2612" s="1">
        <v>3799.5</v>
      </c>
      <c r="F2612" s="10">
        <f t="shared" si="404"/>
        <v>3.3007657776604749E-3</v>
      </c>
      <c r="G2612" s="1">
        <f t="shared" si="409"/>
        <v>-7.6705058298884257E-2</v>
      </c>
      <c r="H2612" s="15">
        <f t="shared" si="405"/>
        <v>-3.9593506664903355E-4</v>
      </c>
      <c r="I2612" s="10">
        <f t="shared" si="400"/>
        <v>-1.315789473683715E-4</v>
      </c>
      <c r="J2612" s="15">
        <f t="shared" si="401"/>
        <v>6.0534280826425313E-3</v>
      </c>
      <c r="K2612" s="1">
        <f t="shared" si="402"/>
        <v>-1.3897564975340687E-4</v>
      </c>
      <c r="L2612" s="15">
        <f t="shared" si="403"/>
        <v>6.1924037323959381E-3</v>
      </c>
      <c r="M2612" s="19" t="str">
        <f t="shared" si="407"/>
        <v>Venda</v>
      </c>
      <c r="N2612" s="10">
        <f t="shared" si="408"/>
        <v>-6.0534280826425313E-3</v>
      </c>
      <c r="O2612" s="5">
        <f t="shared" si="406"/>
        <v>1.1627182930792714</v>
      </c>
      <c r="P2612" s="5"/>
      <c r="Q2612" s="5"/>
      <c r="R2612" s="5"/>
    </row>
    <row r="2613" spans="1:18" x14ac:dyDescent="0.25">
      <c r="A2613" s="3">
        <v>42346</v>
      </c>
      <c r="B2613" s="1">
        <v>3798.5</v>
      </c>
      <c r="C2613" s="1">
        <v>3847</v>
      </c>
      <c r="D2613" s="1">
        <v>3771.5</v>
      </c>
      <c r="E2613" s="1">
        <v>3822.5</v>
      </c>
      <c r="F2613" s="10">
        <f t="shared" si="404"/>
        <v>6.0534280826425313E-3</v>
      </c>
      <c r="G2613" s="1">
        <f t="shared" si="409"/>
        <v>0.10321663145616401</v>
      </c>
      <c r="H2613" s="15">
        <f t="shared" si="405"/>
        <v>3.3007657776604749E-3</v>
      </c>
      <c r="I2613" s="10">
        <f t="shared" si="400"/>
        <v>6.3182835329735898E-3</v>
      </c>
      <c r="J2613" s="15">
        <f t="shared" si="401"/>
        <v>-1.26880313930674E-2</v>
      </c>
      <c r="K2613" s="1">
        <f t="shared" si="402"/>
        <v>-6.307019295051224E-4</v>
      </c>
      <c r="L2613" s="15">
        <f t="shared" si="403"/>
        <v>-1.2057329463562277E-2</v>
      </c>
      <c r="M2613" s="19" t="str">
        <f t="shared" si="407"/>
        <v>Venda</v>
      </c>
      <c r="N2613" s="10">
        <f t="shared" si="408"/>
        <v>1.26880313930674E-2</v>
      </c>
      <c r="O2613" s="5">
        <f t="shared" si="406"/>
        <v>1.1754063244723389</v>
      </c>
      <c r="P2613" s="5"/>
      <c r="Q2613" s="5"/>
      <c r="R2613" s="5"/>
    </row>
    <row r="2614" spans="1:18" x14ac:dyDescent="0.25">
      <c r="A2614" s="3">
        <v>42347</v>
      </c>
      <c r="B2614" s="1">
        <v>3796</v>
      </c>
      <c r="C2614" s="1">
        <v>3811</v>
      </c>
      <c r="D2614" s="1">
        <v>3740</v>
      </c>
      <c r="E2614" s="1">
        <v>3774</v>
      </c>
      <c r="F2614" s="10">
        <f t="shared" si="404"/>
        <v>-1.26880313930674E-2</v>
      </c>
      <c r="G2614" s="1">
        <f t="shared" si="409"/>
        <v>-0.10935941533756829</v>
      </c>
      <c r="H2614" s="15">
        <f t="shared" si="405"/>
        <v>6.0534280826425313E-3</v>
      </c>
      <c r="I2614" s="10">
        <f t="shared" si="400"/>
        <v>-5.7955742887250139E-3</v>
      </c>
      <c r="J2614" s="15">
        <f t="shared" si="401"/>
        <v>1.6163222045574965E-2</v>
      </c>
      <c r="K2614" s="1">
        <f t="shared" si="402"/>
        <v>-5.6796414294814259E-4</v>
      </c>
      <c r="L2614" s="15">
        <f t="shared" si="403"/>
        <v>1.6731186188523109E-2</v>
      </c>
      <c r="M2614" s="19" t="str">
        <f t="shared" si="407"/>
        <v>Compra</v>
      </c>
      <c r="N2614" s="10">
        <f t="shared" si="408"/>
        <v>1.6163222045574965E-2</v>
      </c>
      <c r="O2614" s="5">
        <f t="shared" si="406"/>
        <v>1.1915695465179139</v>
      </c>
      <c r="P2614" s="5"/>
      <c r="Q2614" s="5"/>
      <c r="R2614" s="5"/>
    </row>
    <row r="2615" spans="1:18" x14ac:dyDescent="0.25">
      <c r="A2615" s="3">
        <v>42348</v>
      </c>
      <c r="B2615" s="1">
        <v>3774</v>
      </c>
      <c r="C2615" s="1">
        <v>3839</v>
      </c>
      <c r="D2615" s="1">
        <v>3768.5</v>
      </c>
      <c r="E2615" s="1">
        <v>3835</v>
      </c>
      <c r="F2615" s="10">
        <f t="shared" si="404"/>
        <v>1.6163222045574965E-2</v>
      </c>
      <c r="G2615" s="1">
        <f t="shared" si="409"/>
        <v>-0.35475141221693418</v>
      </c>
      <c r="H2615" s="15">
        <f t="shared" si="405"/>
        <v>-1.26880313930674E-2</v>
      </c>
      <c r="I2615" s="10">
        <f t="shared" si="400"/>
        <v>1.6163222045574965E-2</v>
      </c>
      <c r="J2615" s="15">
        <f t="shared" si="401"/>
        <v>1.5645371577575062E-2</v>
      </c>
      <c r="K2615" s="1">
        <f t="shared" si="402"/>
        <v>5.8000732186043848E-4</v>
      </c>
      <c r="L2615" s="15">
        <f t="shared" si="403"/>
        <v>1.5065364255714624E-2</v>
      </c>
      <c r="M2615" s="19" t="str">
        <f t="shared" si="407"/>
        <v>Compra</v>
      </c>
      <c r="N2615" s="10">
        <f t="shared" si="408"/>
        <v>1.5645371577575062E-2</v>
      </c>
      <c r="O2615" s="5">
        <f t="shared" si="406"/>
        <v>1.207214918095489</v>
      </c>
      <c r="P2615" s="5"/>
      <c r="Q2615" s="5"/>
      <c r="R2615" s="5"/>
    </row>
    <row r="2616" spans="1:18" x14ac:dyDescent="0.25">
      <c r="A2616" s="3">
        <v>42349</v>
      </c>
      <c r="B2616" s="1">
        <v>3859</v>
      </c>
      <c r="C2616" s="1">
        <v>3909.5</v>
      </c>
      <c r="D2616" s="1">
        <v>3848</v>
      </c>
      <c r="E2616" s="1">
        <v>3895</v>
      </c>
      <c r="F2616" s="10">
        <f t="shared" si="404"/>
        <v>1.5645371577575062E-2</v>
      </c>
      <c r="G2616" s="1">
        <f t="shared" si="409"/>
        <v>-0.184822918060084</v>
      </c>
      <c r="H2616" s="15">
        <f t="shared" si="405"/>
        <v>1.6163222045574965E-2</v>
      </c>
      <c r="I2616" s="10">
        <f t="shared" si="400"/>
        <v>9.3288416688261933E-3</v>
      </c>
      <c r="J2616" s="15">
        <f t="shared" si="401"/>
        <v>-2.5673940949932916E-4</v>
      </c>
      <c r="K2616" s="1">
        <f t="shared" si="402"/>
        <v>-1.8025206576188443E-3</v>
      </c>
      <c r="L2616" s="15">
        <f t="shared" si="403"/>
        <v>1.5457812481195151E-3</v>
      </c>
      <c r="M2616" s="19" t="str">
        <f t="shared" si="407"/>
        <v>Compra</v>
      </c>
      <c r="N2616" s="10">
        <f t="shared" si="408"/>
        <v>-2.5673940949932916E-4</v>
      </c>
      <c r="O2616" s="5">
        <f t="shared" si="406"/>
        <v>1.2069581786859898</v>
      </c>
      <c r="P2616" s="5"/>
      <c r="Q2616" s="5"/>
      <c r="R2616" s="5"/>
    </row>
    <row r="2617" spans="1:18" x14ac:dyDescent="0.25">
      <c r="A2617" s="3">
        <v>42352</v>
      </c>
      <c r="B2617" s="1">
        <v>3885</v>
      </c>
      <c r="C2617" s="1">
        <v>3944.5</v>
      </c>
      <c r="D2617" s="1">
        <v>3878</v>
      </c>
      <c r="E2617" s="1">
        <v>3894</v>
      </c>
      <c r="F2617" s="10">
        <f t="shared" si="404"/>
        <v>-2.5673940949932916E-4</v>
      </c>
      <c r="G2617" s="1">
        <f t="shared" si="409"/>
        <v>-0.28049790204828629</v>
      </c>
      <c r="H2617" s="15">
        <f t="shared" si="405"/>
        <v>1.5645371577575062E-2</v>
      </c>
      <c r="I2617" s="10">
        <f t="shared" si="400"/>
        <v>2.3166023166023564E-3</v>
      </c>
      <c r="J2617" s="15">
        <f t="shared" si="401"/>
        <v>-1.66923472008218E-3</v>
      </c>
      <c r="K2617" s="1">
        <f t="shared" si="402"/>
        <v>-1.5836850808070965E-3</v>
      </c>
      <c r="L2617" s="15">
        <f t="shared" si="403"/>
        <v>-8.5549639275083475E-5</v>
      </c>
      <c r="M2617" s="19" t="str">
        <f t="shared" si="407"/>
        <v>Compra</v>
      </c>
      <c r="N2617" s="10">
        <f t="shared" si="408"/>
        <v>-1.66923472008218E-3</v>
      </c>
      <c r="O2617" s="5">
        <f t="shared" si="406"/>
        <v>1.2052889439659076</v>
      </c>
      <c r="P2617" s="5"/>
      <c r="Q2617" s="5"/>
      <c r="R2617" s="5"/>
    </row>
    <row r="2618" spans="1:18" x14ac:dyDescent="0.25">
      <c r="A2618" s="3">
        <v>42353</v>
      </c>
      <c r="B2618" s="1">
        <v>3890.5</v>
      </c>
      <c r="C2618" s="1">
        <v>3929</v>
      </c>
      <c r="D2618" s="1">
        <v>3868</v>
      </c>
      <c r="E2618" s="1">
        <v>3887.5</v>
      </c>
      <c r="F2618" s="10">
        <f t="shared" si="404"/>
        <v>-1.66923472008218E-3</v>
      </c>
      <c r="G2618" s="1">
        <f t="shared" si="409"/>
        <v>-0.20409391088657391</v>
      </c>
      <c r="H2618" s="15">
        <f t="shared" si="405"/>
        <v>-2.5673940949932916E-4</v>
      </c>
      <c r="I2618" s="10">
        <f t="shared" si="400"/>
        <v>-7.7110911193933873E-4</v>
      </c>
      <c r="J2618" s="15">
        <f t="shared" si="401"/>
        <v>1.8006430868167111E-3</v>
      </c>
      <c r="K2618" s="1">
        <f t="shared" si="402"/>
        <v>-1.2466576503584494E-4</v>
      </c>
      <c r="L2618" s="15">
        <f t="shared" si="403"/>
        <v>1.9253088518525561E-3</v>
      </c>
      <c r="M2618" s="19" t="str">
        <f t="shared" si="407"/>
        <v>Compra</v>
      </c>
      <c r="N2618" s="10">
        <f t="shared" si="408"/>
        <v>1.8006430868167111E-3</v>
      </c>
      <c r="O2618" s="5">
        <f t="shared" si="406"/>
        <v>1.2070895870527243</v>
      </c>
      <c r="P2618" s="5"/>
      <c r="Q2618" s="5"/>
      <c r="R2618" s="5"/>
    </row>
    <row r="2619" spans="1:18" x14ac:dyDescent="0.25">
      <c r="A2619" s="3">
        <v>42354</v>
      </c>
      <c r="B2619" s="1">
        <v>3930</v>
      </c>
      <c r="C2619" s="1">
        <v>3982.5</v>
      </c>
      <c r="D2619" s="1">
        <v>3894.5</v>
      </c>
      <c r="E2619" s="1">
        <v>3894.5</v>
      </c>
      <c r="F2619" s="10">
        <f t="shared" si="404"/>
        <v>1.8006430868167111E-3</v>
      </c>
      <c r="G2619" s="1">
        <f t="shared" si="409"/>
        <v>-0.11093174939996366</v>
      </c>
      <c r="H2619" s="15">
        <f t="shared" si="405"/>
        <v>-1.66923472008218E-3</v>
      </c>
      <c r="I2619" s="10">
        <f t="shared" si="400"/>
        <v>-9.0330788804071638E-3</v>
      </c>
      <c r="J2619" s="15">
        <f t="shared" si="401"/>
        <v>-1.0270894851713841E-3</v>
      </c>
      <c r="K2619" s="1">
        <f t="shared" si="402"/>
        <v>1.8493097933885248E-4</v>
      </c>
      <c r="L2619" s="15">
        <f t="shared" si="403"/>
        <v>-1.2120204645102365E-3</v>
      </c>
      <c r="M2619" s="19" t="str">
        <f t="shared" si="407"/>
        <v>Compra</v>
      </c>
      <c r="N2619" s="10">
        <f t="shared" si="408"/>
        <v>-1.0270894851713841E-3</v>
      </c>
      <c r="O2619" s="5">
        <f t="shared" si="406"/>
        <v>1.2060624975675529</v>
      </c>
      <c r="P2619" s="5"/>
      <c r="Q2619" s="5"/>
      <c r="R2619" s="5"/>
    </row>
    <row r="2620" spans="1:18" x14ac:dyDescent="0.25">
      <c r="A2620" s="3">
        <v>42355</v>
      </c>
      <c r="B2620" s="1">
        <v>3914</v>
      </c>
      <c r="C2620" s="1">
        <v>3934</v>
      </c>
      <c r="D2620" s="1">
        <v>3875</v>
      </c>
      <c r="E2620" s="1">
        <v>3890.5</v>
      </c>
      <c r="F2620" s="10">
        <f t="shared" si="404"/>
        <v>-1.0270894851713841E-3</v>
      </c>
      <c r="G2620" s="1">
        <f t="shared" si="409"/>
        <v>0.49011229810384666</v>
      </c>
      <c r="H2620" s="15">
        <f t="shared" si="405"/>
        <v>1.8006430868167111E-3</v>
      </c>
      <c r="I2620" s="10">
        <f t="shared" si="400"/>
        <v>-6.00408788962703E-3</v>
      </c>
      <c r="J2620" s="15">
        <f t="shared" si="401"/>
        <v>2.8016964400462641E-2</v>
      </c>
      <c r="K2620" s="1">
        <f t="shared" si="402"/>
        <v>-2.4442492721493876E-4</v>
      </c>
      <c r="L2620" s="15">
        <f t="shared" si="403"/>
        <v>2.8261389327677581E-2</v>
      </c>
      <c r="M2620" s="19" t="str">
        <f t="shared" si="407"/>
        <v>Compra</v>
      </c>
      <c r="N2620" s="10">
        <f t="shared" si="408"/>
        <v>2.8016964400462641E-2</v>
      </c>
      <c r="O2620" s="5">
        <f t="shared" si="406"/>
        <v>1.2340794619680155</v>
      </c>
      <c r="P2620" s="5"/>
      <c r="Q2620" s="5"/>
      <c r="R2620" s="5"/>
    </row>
    <row r="2621" spans="1:18" x14ac:dyDescent="0.25">
      <c r="A2621" s="3">
        <v>42356</v>
      </c>
      <c r="B2621" s="1">
        <v>3932</v>
      </c>
      <c r="C2621" s="1">
        <v>4000</v>
      </c>
      <c r="D2621" s="1">
        <v>3891</v>
      </c>
      <c r="E2621" s="1">
        <v>3999.5</v>
      </c>
      <c r="F2621" s="10">
        <f t="shared" si="404"/>
        <v>2.8016964400462641E-2</v>
      </c>
      <c r="G2621" s="1">
        <f t="shared" si="409"/>
        <v>-0.5482548829088647</v>
      </c>
      <c r="H2621" s="15">
        <f t="shared" si="405"/>
        <v>-1.0270894851713841E-3</v>
      </c>
      <c r="I2621" s="10">
        <f t="shared" si="400"/>
        <v>1.7166836215666281E-2</v>
      </c>
      <c r="J2621" s="15">
        <f t="shared" si="401"/>
        <v>5.2506563320415811E-3</v>
      </c>
      <c r="K2621" s="1">
        <f t="shared" si="402"/>
        <v>-4.4787004068747542E-4</v>
      </c>
      <c r="L2621" s="15">
        <f t="shared" si="403"/>
        <v>5.6985263727290566E-3</v>
      </c>
      <c r="M2621" s="19" t="str">
        <f t="shared" si="407"/>
        <v>Venda</v>
      </c>
      <c r="N2621" s="10">
        <f t="shared" si="408"/>
        <v>-5.2506563320415811E-3</v>
      </c>
      <c r="O2621" s="5">
        <f t="shared" si="406"/>
        <v>1.228828805635974</v>
      </c>
      <c r="P2621" s="5"/>
      <c r="Q2621" s="5"/>
      <c r="R2621" s="5"/>
    </row>
    <row r="2622" spans="1:18" x14ac:dyDescent="0.25">
      <c r="A2622" s="3">
        <v>42359</v>
      </c>
      <c r="B2622" s="1">
        <v>4000.5</v>
      </c>
      <c r="C2622" s="1">
        <v>4052.5</v>
      </c>
      <c r="D2622" s="1">
        <v>3974.5</v>
      </c>
      <c r="E2622" s="1">
        <v>4020.5</v>
      </c>
      <c r="F2622" s="10">
        <f t="shared" si="404"/>
        <v>5.2506563320415811E-3</v>
      </c>
      <c r="G2622" s="1">
        <f t="shared" si="409"/>
        <v>-9.2667970684791892E-2</v>
      </c>
      <c r="H2622" s="15">
        <f t="shared" si="405"/>
        <v>2.8016964400462641E-2</v>
      </c>
      <c r="I2622" s="10">
        <f t="shared" si="400"/>
        <v>4.9993750781152091E-3</v>
      </c>
      <c r="J2622" s="15">
        <f t="shared" si="401"/>
        <v>-3.979604526800129E-3</v>
      </c>
      <c r="K2622" s="1">
        <f t="shared" si="402"/>
        <v>-2.747642430291092E-3</v>
      </c>
      <c r="L2622" s="15">
        <f t="shared" si="403"/>
        <v>-1.2319620965090369E-3</v>
      </c>
      <c r="M2622" s="19" t="str">
        <f t="shared" si="407"/>
        <v>Compra</v>
      </c>
      <c r="N2622" s="10">
        <f t="shared" si="408"/>
        <v>-3.979604526800129E-3</v>
      </c>
      <c r="O2622" s="5">
        <f t="shared" si="406"/>
        <v>1.2248492011091738</v>
      </c>
      <c r="P2622" s="5"/>
      <c r="Q2622" s="5"/>
      <c r="R2622" s="5"/>
    </row>
    <row r="2623" spans="1:18" x14ac:dyDescent="0.25">
      <c r="A2623" s="3">
        <v>42360</v>
      </c>
      <c r="B2623" s="1">
        <v>4008.5</v>
      </c>
      <c r="C2623" s="1">
        <v>4027</v>
      </c>
      <c r="D2623" s="1">
        <v>3981.5</v>
      </c>
      <c r="E2623" s="1">
        <v>4004.5</v>
      </c>
      <c r="F2623" s="10">
        <f t="shared" si="404"/>
        <v>-3.979604526800129E-3</v>
      </c>
      <c r="G2623" s="1">
        <f t="shared" si="409"/>
        <v>-0.16729004239809683</v>
      </c>
      <c r="H2623" s="15">
        <f t="shared" si="405"/>
        <v>5.2506563320415811E-3</v>
      </c>
      <c r="I2623" s="10">
        <f t="shared" si="400"/>
        <v>-9.9787950604968145E-4</v>
      </c>
      <c r="J2623" s="15">
        <f t="shared" si="401"/>
        <v>-1.3359970033712032E-2</v>
      </c>
      <c r="K2623" s="1">
        <f t="shared" si="402"/>
        <v>-6.0519640588121038E-4</v>
      </c>
      <c r="L2623" s="15">
        <f t="shared" si="403"/>
        <v>-1.2754773627830821E-2</v>
      </c>
      <c r="M2623" s="19" t="str">
        <f t="shared" si="407"/>
        <v>Compra</v>
      </c>
      <c r="N2623" s="10">
        <f t="shared" si="408"/>
        <v>-1.3359970033712032E-2</v>
      </c>
      <c r="O2623" s="5">
        <f t="shared" si="406"/>
        <v>1.2114892310754617</v>
      </c>
      <c r="P2623" s="5"/>
      <c r="Q2623" s="5"/>
      <c r="R2623" s="5"/>
    </row>
    <row r="2624" spans="1:18" x14ac:dyDescent="0.25">
      <c r="A2624" s="3">
        <v>42361</v>
      </c>
      <c r="B2624" s="1">
        <v>4000</v>
      </c>
      <c r="C2624" s="1">
        <v>4004</v>
      </c>
      <c r="D2624" s="1">
        <v>3948.5</v>
      </c>
      <c r="E2624" s="1">
        <v>3951</v>
      </c>
      <c r="F2624" s="10">
        <f t="shared" si="404"/>
        <v>-1.3359970033712032E-2</v>
      </c>
      <c r="G2624" s="1">
        <f t="shared" si="409"/>
        <v>9.0755345331119036E-2</v>
      </c>
      <c r="H2624" s="15">
        <f t="shared" si="405"/>
        <v>-3.979604526800129E-3</v>
      </c>
      <c r="I2624" s="10">
        <f t="shared" si="400"/>
        <v>-1.2249999999999983E-2</v>
      </c>
      <c r="J2624" s="15">
        <f t="shared" si="401"/>
        <v>-2.2019741837509543E-2</v>
      </c>
      <c r="K2624" s="1">
        <f t="shared" si="402"/>
        <v>4.4482367043989268E-4</v>
      </c>
      <c r="L2624" s="15">
        <f t="shared" si="403"/>
        <v>-2.2464565507949435E-2</v>
      </c>
      <c r="M2624" s="19" t="str">
        <f t="shared" si="407"/>
        <v>Compra</v>
      </c>
      <c r="N2624" s="10">
        <f t="shared" si="408"/>
        <v>-2.2019741837509543E-2</v>
      </c>
      <c r="O2624" s="5">
        <f t="shared" si="406"/>
        <v>1.1894694892379523</v>
      </c>
      <c r="P2624" s="5"/>
      <c r="Q2624" s="5"/>
      <c r="R2624" s="5"/>
    </row>
    <row r="2625" spans="1:18" x14ac:dyDescent="0.25">
      <c r="A2625" s="3">
        <v>42366</v>
      </c>
      <c r="B2625" s="1">
        <v>3965</v>
      </c>
      <c r="C2625" s="1">
        <v>3969</v>
      </c>
      <c r="D2625" s="1">
        <v>3860</v>
      </c>
      <c r="E2625" s="1">
        <v>3864</v>
      </c>
      <c r="F2625" s="10">
        <f t="shared" si="404"/>
        <v>-2.2019741837509543E-2</v>
      </c>
      <c r="G2625" s="1">
        <f t="shared" si="409"/>
        <v>0.48048186966870271</v>
      </c>
      <c r="H2625" s="15">
        <f t="shared" si="405"/>
        <v>-1.3359970033712032E-2</v>
      </c>
      <c r="I2625" s="10">
        <f t="shared" si="400"/>
        <v>-2.5472887767969743E-2</v>
      </c>
      <c r="J2625" s="15">
        <f t="shared" si="401"/>
        <v>1.0351966873705098E-3</v>
      </c>
      <c r="K2625" s="1">
        <f t="shared" si="402"/>
        <v>1.5424671850239576E-3</v>
      </c>
      <c r="L2625" s="15">
        <f t="shared" si="403"/>
        <v>-5.0727049765344773E-4</v>
      </c>
      <c r="M2625" s="19" t="str">
        <f t="shared" si="407"/>
        <v>Compra</v>
      </c>
      <c r="N2625" s="10">
        <f t="shared" si="408"/>
        <v>1.0351966873705098E-3</v>
      </c>
      <c r="O2625" s="5">
        <f t="shared" si="406"/>
        <v>1.1905046859253228</v>
      </c>
      <c r="P2625" s="5"/>
      <c r="Q2625" s="5"/>
      <c r="R2625" s="5"/>
    </row>
    <row r="2626" spans="1:18" x14ac:dyDescent="0.25">
      <c r="A2626" s="3">
        <v>42367</v>
      </c>
      <c r="B2626" s="1">
        <v>3865.5</v>
      </c>
      <c r="C2626" s="1">
        <v>3895</v>
      </c>
      <c r="D2626" s="1">
        <v>3843</v>
      </c>
      <c r="E2626" s="1">
        <v>3868</v>
      </c>
      <c r="F2626" s="10">
        <f t="shared" si="404"/>
        <v>1.0351966873705098E-3</v>
      </c>
      <c r="G2626" s="1">
        <f t="shared" si="409"/>
        <v>0.2765444160552788</v>
      </c>
      <c r="H2626" s="15">
        <f t="shared" si="405"/>
        <v>-2.2019741837509543E-2</v>
      </c>
      <c r="I2626" s="10">
        <f t="shared" si="400"/>
        <v>6.4674686327781394E-4</v>
      </c>
      <c r="J2626" s="15">
        <f t="shared" si="401"/>
        <v>3.2574974146845959E-2</v>
      </c>
      <c r="K2626" s="1">
        <f t="shared" si="402"/>
        <v>1.7055527141536567E-3</v>
      </c>
      <c r="L2626" s="15">
        <f t="shared" si="403"/>
        <v>3.0869421432692303E-2</v>
      </c>
      <c r="M2626" s="19" t="str">
        <f t="shared" si="407"/>
        <v>Compra</v>
      </c>
      <c r="N2626" s="10">
        <f t="shared" si="408"/>
        <v>3.2574974146845959E-2</v>
      </c>
      <c r="O2626" s="5">
        <f t="shared" si="406"/>
        <v>1.2230796600721687</v>
      </c>
      <c r="P2626" s="5"/>
      <c r="Q2626" s="5"/>
      <c r="R2626" s="5"/>
    </row>
    <row r="2627" spans="1:18" x14ac:dyDescent="0.25">
      <c r="A2627" s="3">
        <v>42368</v>
      </c>
      <c r="B2627" s="1">
        <v>3893.5</v>
      </c>
      <c r="C2627" s="1">
        <v>4063</v>
      </c>
      <c r="D2627" s="1">
        <v>3885.5</v>
      </c>
      <c r="E2627" s="1">
        <v>3994</v>
      </c>
      <c r="F2627" s="10">
        <f t="shared" si="404"/>
        <v>3.2574974146845959E-2</v>
      </c>
      <c r="G2627" s="1">
        <f t="shared" si="409"/>
        <v>0.612091793948498</v>
      </c>
      <c r="H2627" s="15">
        <f t="shared" si="405"/>
        <v>1.0351966873705098E-3</v>
      </c>
      <c r="I2627" s="10">
        <f t="shared" ref="I2627:I2690" si="410">(E2627/B2627)-1</f>
        <v>2.5812251187877333E-2</v>
      </c>
      <c r="J2627" s="15">
        <f t="shared" ref="J2627:J2690" si="411">F2628</f>
        <v>1.9529293940911296E-2</v>
      </c>
      <c r="K2627" s="1">
        <f t="shared" ref="K2627:K2690" si="412">$U$17+G2627*$U$18+H2627*$U$19+I2627*$U$20</f>
        <v>-9.3629500701787496E-4</v>
      </c>
      <c r="L2627" s="15">
        <f t="shared" ref="L2627:L2690" si="413">J2627-K2627</f>
        <v>2.0465588947929172E-2</v>
      </c>
      <c r="M2627" s="19" t="str">
        <f t="shared" si="407"/>
        <v>Venda</v>
      </c>
      <c r="N2627" s="10">
        <f t="shared" si="408"/>
        <v>-1.9529293940911296E-2</v>
      </c>
      <c r="O2627" s="5">
        <f t="shared" si="406"/>
        <v>1.2035503661312574</v>
      </c>
      <c r="P2627" s="5"/>
      <c r="Q2627" s="5"/>
      <c r="R2627" s="5"/>
    </row>
    <row r="2628" spans="1:18" x14ac:dyDescent="0.25">
      <c r="A2628" s="3">
        <v>42373</v>
      </c>
      <c r="B2628" s="1">
        <v>4040</v>
      </c>
      <c r="C2628" s="1">
        <v>4104</v>
      </c>
      <c r="D2628" s="1">
        <v>4032</v>
      </c>
      <c r="E2628" s="1">
        <v>4072</v>
      </c>
      <c r="F2628" s="10">
        <f t="shared" ref="F2628:F2691" si="414">E2628/E2627-1</f>
        <v>1.9529293940911296E-2</v>
      </c>
      <c r="G2628" s="1">
        <f t="shared" si="409"/>
        <v>0.58500856636745036</v>
      </c>
      <c r="H2628" s="15">
        <f t="shared" ref="H2628:H2691" si="415">F2627</f>
        <v>3.2574974146845959E-2</v>
      </c>
      <c r="I2628" s="10">
        <f t="shared" si="410"/>
        <v>7.9207920792079278E-3</v>
      </c>
      <c r="J2628" s="15">
        <f t="shared" si="411"/>
        <v>-7.1218074656188568E-3</v>
      </c>
      <c r="K2628" s="1">
        <f t="shared" si="412"/>
        <v>-3.276710350722324E-3</v>
      </c>
      <c r="L2628" s="15">
        <f t="shared" si="413"/>
        <v>-3.8450971148965328E-3</v>
      </c>
      <c r="M2628" s="19" t="str">
        <f t="shared" si="407"/>
        <v>Compra</v>
      </c>
      <c r="N2628" s="10">
        <f t="shared" si="408"/>
        <v>-7.1218074656188568E-3</v>
      </c>
      <c r="O2628" s="5">
        <f t="shared" ref="O2628:O2691" si="416">N2628+O2627</f>
        <v>1.1964285586656387</v>
      </c>
      <c r="P2628" s="5"/>
      <c r="Q2628" s="5"/>
      <c r="R2628" s="5"/>
    </row>
    <row r="2629" spans="1:18" x14ac:dyDescent="0.25">
      <c r="A2629" s="3">
        <v>42374</v>
      </c>
      <c r="B2629" s="1">
        <v>4083.5</v>
      </c>
      <c r="C2629" s="1">
        <v>4092</v>
      </c>
      <c r="D2629" s="1">
        <v>4022.5</v>
      </c>
      <c r="E2629" s="1">
        <v>4043</v>
      </c>
      <c r="F2629" s="10">
        <f t="shared" si="414"/>
        <v>-7.1218074656188568E-3</v>
      </c>
      <c r="G2629" s="1">
        <f t="shared" si="409"/>
        <v>0.35078200214413052</v>
      </c>
      <c r="H2629" s="15">
        <f t="shared" si="415"/>
        <v>1.9529293940911296E-2</v>
      </c>
      <c r="I2629" s="10">
        <f t="shared" si="410"/>
        <v>-9.9179625321414999E-3</v>
      </c>
      <c r="J2629" s="15">
        <f t="shared" si="411"/>
        <v>4.452139500370933E-3</v>
      </c>
      <c r="K2629" s="1">
        <f t="shared" si="412"/>
        <v>-1.6932191486594324E-3</v>
      </c>
      <c r="L2629" s="15">
        <f t="shared" si="413"/>
        <v>6.1453586490303651E-3</v>
      </c>
      <c r="M2629" s="19" t="str">
        <f t="shared" ref="M2629:M2692" si="417">IF(AND(L2628&gt;L2627,K2629&lt;0),"Venda","Compra")</f>
        <v>Compra</v>
      </c>
      <c r="N2629" s="10">
        <f t="shared" ref="N2629:N2692" si="418">IF(AND(L2628&gt;L2627,K2629&lt;0),-J2629,J2629)</f>
        <v>4.452139500370933E-3</v>
      </c>
      <c r="O2629" s="5">
        <f t="shared" si="416"/>
        <v>1.2008806981660096</v>
      </c>
      <c r="P2629" s="5"/>
      <c r="Q2629" s="5"/>
      <c r="R2629" s="5"/>
    </row>
    <row r="2630" spans="1:18" x14ac:dyDescent="0.25">
      <c r="A2630" s="3">
        <v>42375</v>
      </c>
      <c r="B2630" s="1">
        <v>4084</v>
      </c>
      <c r="C2630" s="1">
        <v>4090</v>
      </c>
      <c r="D2630" s="1">
        <v>4036</v>
      </c>
      <c r="E2630" s="1">
        <v>4061</v>
      </c>
      <c r="F2630" s="10">
        <f t="shared" si="414"/>
        <v>4.452139500370933E-3</v>
      </c>
      <c r="G2630" s="1">
        <f t="shared" si="409"/>
        <v>0.12557267437995143</v>
      </c>
      <c r="H2630" s="15">
        <f t="shared" si="415"/>
        <v>-7.1218074656188568E-3</v>
      </c>
      <c r="I2630" s="10">
        <f t="shared" si="410"/>
        <v>-5.631733594515187E-3</v>
      </c>
      <c r="J2630" s="15">
        <f t="shared" si="411"/>
        <v>4.186161044077874E-3</v>
      </c>
      <c r="K2630" s="1">
        <f t="shared" si="412"/>
        <v>5.6141694980694926E-4</v>
      </c>
      <c r="L2630" s="15">
        <f t="shared" si="413"/>
        <v>3.6247440942709249E-3</v>
      </c>
      <c r="M2630" s="19" t="str">
        <f t="shared" si="417"/>
        <v>Compra</v>
      </c>
      <c r="N2630" s="10">
        <f t="shared" si="418"/>
        <v>4.186161044077874E-3</v>
      </c>
      <c r="O2630" s="5">
        <f t="shared" si="416"/>
        <v>1.2050668592100875</v>
      </c>
      <c r="P2630" s="5"/>
      <c r="Q2630" s="5"/>
      <c r="R2630" s="5"/>
    </row>
    <row r="2631" spans="1:18" x14ac:dyDescent="0.25">
      <c r="A2631" s="3">
        <v>42376</v>
      </c>
      <c r="B2631" s="1">
        <v>4090</v>
      </c>
      <c r="C2631" s="1">
        <v>4103.5</v>
      </c>
      <c r="D2631" s="1">
        <v>4054.5</v>
      </c>
      <c r="E2631" s="1">
        <v>4078</v>
      </c>
      <c r="F2631" s="10">
        <f t="shared" si="414"/>
        <v>4.186161044077874E-3</v>
      </c>
      <c r="G2631" s="1">
        <f t="shared" si="409"/>
        <v>-2.3401928535547144E-2</v>
      </c>
      <c r="H2631" s="15">
        <f t="shared" si="415"/>
        <v>4.452139500370933E-3</v>
      </c>
      <c r="I2631" s="10">
        <f t="shared" si="410"/>
        <v>-2.9339853300733854E-3</v>
      </c>
      <c r="J2631" s="15">
        <f t="shared" si="411"/>
        <v>-6.8661108386464109E-3</v>
      </c>
      <c r="K2631" s="1">
        <f t="shared" si="412"/>
        <v>-5.0267443651947643E-4</v>
      </c>
      <c r="L2631" s="15">
        <f t="shared" si="413"/>
        <v>-6.3634364021269343E-3</v>
      </c>
      <c r="M2631" s="19" t="str">
        <f t="shared" si="417"/>
        <v>Compra</v>
      </c>
      <c r="N2631" s="10">
        <f t="shared" si="418"/>
        <v>-6.8661108386464109E-3</v>
      </c>
      <c r="O2631" s="5">
        <f t="shared" si="416"/>
        <v>1.1982007483714412</v>
      </c>
      <c r="P2631" s="5"/>
      <c r="Q2631" s="5"/>
      <c r="R2631" s="5"/>
    </row>
    <row r="2632" spans="1:18" x14ac:dyDescent="0.25">
      <c r="A2632" s="3">
        <v>42377</v>
      </c>
      <c r="B2632" s="1">
        <v>4052</v>
      </c>
      <c r="C2632" s="1">
        <v>4083</v>
      </c>
      <c r="D2632" s="1">
        <v>4033</v>
      </c>
      <c r="E2632" s="1">
        <v>4050</v>
      </c>
      <c r="F2632" s="10">
        <f t="shared" si="414"/>
        <v>-6.8661108386464109E-3</v>
      </c>
      <c r="G2632" s="1">
        <f t="shared" ref="G2632:G2695" si="419">SLOPE(F2628:F2632,F2627:F2631)</f>
        <v>0.3173089803393695</v>
      </c>
      <c r="H2632" s="15">
        <f t="shared" si="415"/>
        <v>4.186161044077874E-3</v>
      </c>
      <c r="I2632" s="10">
        <f t="shared" si="410"/>
        <v>-4.9358341559724295E-4</v>
      </c>
      <c r="J2632" s="15">
        <f t="shared" si="411"/>
        <v>7.7777777777778834E-3</v>
      </c>
      <c r="K2632" s="1">
        <f t="shared" si="412"/>
        <v>-5.6742155871289683E-4</v>
      </c>
      <c r="L2632" s="15">
        <f t="shared" si="413"/>
        <v>8.3451993364907807E-3</v>
      </c>
      <c r="M2632" s="19" t="str">
        <f t="shared" si="417"/>
        <v>Compra</v>
      </c>
      <c r="N2632" s="10">
        <f t="shared" si="418"/>
        <v>7.7777777777778834E-3</v>
      </c>
      <c r="O2632" s="5">
        <f t="shared" si="416"/>
        <v>1.2059785261492191</v>
      </c>
      <c r="P2632" s="5"/>
      <c r="Q2632" s="5"/>
      <c r="R2632" s="5"/>
    </row>
    <row r="2633" spans="1:18" x14ac:dyDescent="0.25">
      <c r="A2633" s="3">
        <v>42380</v>
      </c>
      <c r="B2633" s="1">
        <v>4049</v>
      </c>
      <c r="C2633" s="1">
        <v>4091.5</v>
      </c>
      <c r="D2633" s="1">
        <v>4027.5</v>
      </c>
      <c r="E2633" s="1">
        <v>4081.5</v>
      </c>
      <c r="F2633" s="10">
        <f t="shared" si="414"/>
        <v>7.7777777777778834E-3</v>
      </c>
      <c r="G2633" s="1">
        <f t="shared" si="419"/>
        <v>-0.50627788240999994</v>
      </c>
      <c r="H2633" s="15">
        <f t="shared" si="415"/>
        <v>-6.8661108386464109E-3</v>
      </c>
      <c r="I2633" s="10">
        <f t="shared" si="410"/>
        <v>8.0266732526550477E-3</v>
      </c>
      <c r="J2633" s="15">
        <f t="shared" si="411"/>
        <v>-7.3502388827636489E-3</v>
      </c>
      <c r="K2633" s="1">
        <f t="shared" si="412"/>
        <v>2.7482465521528661E-4</v>
      </c>
      <c r="L2633" s="15">
        <f t="shared" si="413"/>
        <v>-7.6250635379789353E-3</v>
      </c>
      <c r="M2633" s="19" t="str">
        <f t="shared" si="417"/>
        <v>Compra</v>
      </c>
      <c r="N2633" s="10">
        <f t="shared" si="418"/>
        <v>-7.3502388827636489E-3</v>
      </c>
      <c r="O2633" s="5">
        <f t="shared" si="416"/>
        <v>1.1986282872664553</v>
      </c>
      <c r="P2633" s="5"/>
      <c r="Q2633" s="5"/>
      <c r="R2633" s="5"/>
    </row>
    <row r="2634" spans="1:18" x14ac:dyDescent="0.25">
      <c r="A2634" s="3">
        <v>42381</v>
      </c>
      <c r="B2634" s="1">
        <v>4065</v>
      </c>
      <c r="C2634" s="1">
        <v>4083.5</v>
      </c>
      <c r="D2634" s="1">
        <v>4041.5</v>
      </c>
      <c r="E2634" s="1">
        <v>4051.5</v>
      </c>
      <c r="F2634" s="10">
        <f t="shared" si="414"/>
        <v>-7.3502388827636489E-3</v>
      </c>
      <c r="G2634" s="1">
        <f t="shared" si="419"/>
        <v>-0.78886215495095846</v>
      </c>
      <c r="H2634" s="15">
        <f t="shared" si="415"/>
        <v>7.7777777777778834E-3</v>
      </c>
      <c r="I2634" s="10">
        <f t="shared" si="410"/>
        <v>-3.3210332103320583E-3</v>
      </c>
      <c r="J2634" s="15">
        <f t="shared" si="411"/>
        <v>-4.5662100456621557E-3</v>
      </c>
      <c r="K2634" s="1">
        <f t="shared" si="412"/>
        <v>-7.1603057246491552E-4</v>
      </c>
      <c r="L2634" s="15">
        <f t="shared" si="413"/>
        <v>-3.8501794731972401E-3</v>
      </c>
      <c r="M2634" s="19" t="str">
        <f t="shared" si="417"/>
        <v>Compra</v>
      </c>
      <c r="N2634" s="10">
        <f t="shared" si="418"/>
        <v>-4.5662100456621557E-3</v>
      </c>
      <c r="O2634" s="5">
        <f t="shared" si="416"/>
        <v>1.1940620772207931</v>
      </c>
      <c r="P2634" s="5"/>
      <c r="Q2634" s="5"/>
      <c r="R2634" s="5"/>
    </row>
    <row r="2635" spans="1:18" x14ac:dyDescent="0.25">
      <c r="A2635" s="3">
        <v>42382</v>
      </c>
      <c r="B2635" s="1">
        <v>4028</v>
      </c>
      <c r="C2635" s="1">
        <v>4045</v>
      </c>
      <c r="D2635" s="1">
        <v>3990.5</v>
      </c>
      <c r="E2635" s="1">
        <v>4033</v>
      </c>
      <c r="F2635" s="10">
        <f t="shared" si="414"/>
        <v>-4.5662100456621557E-3</v>
      </c>
      <c r="G2635" s="1">
        <f t="shared" si="419"/>
        <v>-0.42473176981017075</v>
      </c>
      <c r="H2635" s="15">
        <f t="shared" si="415"/>
        <v>-7.3502388827636489E-3</v>
      </c>
      <c r="I2635" s="10">
        <f t="shared" si="410"/>
        <v>1.2413108242304016E-3</v>
      </c>
      <c r="J2635" s="15">
        <f t="shared" si="411"/>
        <v>-3.4713612695264073E-3</v>
      </c>
      <c r="K2635" s="1">
        <f t="shared" si="412"/>
        <v>4.6941295462953742E-4</v>
      </c>
      <c r="L2635" s="15">
        <f t="shared" si="413"/>
        <v>-3.9407742241559449E-3</v>
      </c>
      <c r="M2635" s="19" t="str">
        <f t="shared" si="417"/>
        <v>Compra</v>
      </c>
      <c r="N2635" s="10">
        <f t="shared" si="418"/>
        <v>-3.4713612695264073E-3</v>
      </c>
      <c r="O2635" s="5">
        <f t="shared" si="416"/>
        <v>1.1905907159512665</v>
      </c>
      <c r="P2635" s="5"/>
      <c r="Q2635" s="5"/>
      <c r="R2635" s="5"/>
    </row>
    <row r="2636" spans="1:18" x14ac:dyDescent="0.25">
      <c r="A2636" s="3">
        <v>42383</v>
      </c>
      <c r="B2636" s="1">
        <v>4041.5</v>
      </c>
      <c r="C2636" s="1">
        <v>4059.5</v>
      </c>
      <c r="D2636" s="1">
        <v>4007.5</v>
      </c>
      <c r="E2636" s="1">
        <v>4019</v>
      </c>
      <c r="F2636" s="10">
        <f t="shared" si="414"/>
        <v>-3.4713612695264073E-3</v>
      </c>
      <c r="G2636" s="1">
        <f t="shared" si="419"/>
        <v>-0.5748280491149067</v>
      </c>
      <c r="H2636" s="15">
        <f t="shared" si="415"/>
        <v>-4.5662100456621557E-3</v>
      </c>
      <c r="I2636" s="10">
        <f t="shared" si="410"/>
        <v>-5.567239886180908E-3</v>
      </c>
      <c r="J2636" s="15">
        <f t="shared" si="411"/>
        <v>1.1694451356058622E-2</v>
      </c>
      <c r="K2636" s="1">
        <f t="shared" si="412"/>
        <v>3.9905655295970212E-4</v>
      </c>
      <c r="L2636" s="15">
        <f t="shared" si="413"/>
        <v>1.1295394803098919E-2</v>
      </c>
      <c r="M2636" s="19" t="str">
        <f t="shared" si="417"/>
        <v>Compra</v>
      </c>
      <c r="N2636" s="10">
        <f t="shared" si="418"/>
        <v>1.1694451356058622E-2</v>
      </c>
      <c r="O2636" s="5">
        <f t="shared" si="416"/>
        <v>1.2022851673073252</v>
      </c>
      <c r="P2636" s="5"/>
      <c r="Q2636" s="5"/>
      <c r="R2636" s="5"/>
    </row>
    <row r="2637" spans="1:18" x14ac:dyDescent="0.25">
      <c r="A2637" s="3">
        <v>42384</v>
      </c>
      <c r="B2637" s="1">
        <v>4056</v>
      </c>
      <c r="C2637" s="1">
        <v>4081</v>
      </c>
      <c r="D2637" s="1">
        <v>4039</v>
      </c>
      <c r="E2637" s="1">
        <v>4066</v>
      </c>
      <c r="F2637" s="10">
        <f t="shared" si="414"/>
        <v>1.1694451356058622E-2</v>
      </c>
      <c r="G2637" s="1">
        <f t="shared" si="419"/>
        <v>-0.58910550342887658</v>
      </c>
      <c r="H2637" s="15">
        <f t="shared" si="415"/>
        <v>-3.4713612695264073E-3</v>
      </c>
      <c r="I2637" s="10">
        <f t="shared" si="410"/>
        <v>2.465483234713961E-3</v>
      </c>
      <c r="J2637" s="15">
        <f t="shared" si="411"/>
        <v>-3.3202164289227731E-3</v>
      </c>
      <c r="K2637" s="1">
        <f t="shared" si="412"/>
        <v>1.1557691591197173E-4</v>
      </c>
      <c r="L2637" s="15">
        <f t="shared" si="413"/>
        <v>-3.4357933448347449E-3</v>
      </c>
      <c r="M2637" s="19" t="str">
        <f t="shared" si="417"/>
        <v>Compra</v>
      </c>
      <c r="N2637" s="10">
        <f t="shared" si="418"/>
        <v>-3.3202164289227731E-3</v>
      </c>
      <c r="O2637" s="5">
        <f t="shared" si="416"/>
        <v>1.1989649508784024</v>
      </c>
      <c r="P2637" s="5"/>
      <c r="Q2637" s="5"/>
      <c r="R2637" s="5"/>
    </row>
    <row r="2638" spans="1:18" x14ac:dyDescent="0.25">
      <c r="A2638" s="3">
        <v>42387</v>
      </c>
      <c r="B2638" s="1">
        <v>4048</v>
      </c>
      <c r="C2638" s="1">
        <v>4070</v>
      </c>
      <c r="D2638" s="1">
        <v>4031.5</v>
      </c>
      <c r="E2638" s="1">
        <v>4052.5</v>
      </c>
      <c r="F2638" s="10">
        <f t="shared" si="414"/>
        <v>-3.3202164289227731E-3</v>
      </c>
      <c r="G2638" s="1">
        <f t="shared" si="419"/>
        <v>-0.29001608835105719</v>
      </c>
      <c r="H2638" s="15">
        <f t="shared" si="415"/>
        <v>1.1694451356058622E-2</v>
      </c>
      <c r="I2638" s="10">
        <f t="shared" si="410"/>
        <v>1.1116600790512798E-3</v>
      </c>
      <c r="J2638" s="15">
        <f t="shared" si="411"/>
        <v>5.9222702035779395E-3</v>
      </c>
      <c r="K2638" s="1">
        <f t="shared" si="412"/>
        <v>-1.2083296163266444E-3</v>
      </c>
      <c r="L2638" s="15">
        <f t="shared" si="413"/>
        <v>7.1305998199045839E-3</v>
      </c>
      <c r="M2638" s="19" t="str">
        <f t="shared" si="417"/>
        <v>Compra</v>
      </c>
      <c r="N2638" s="10">
        <f t="shared" si="418"/>
        <v>5.9222702035779395E-3</v>
      </c>
      <c r="O2638" s="5">
        <f t="shared" si="416"/>
        <v>1.2048872210819803</v>
      </c>
      <c r="P2638" s="5"/>
      <c r="Q2638" s="5"/>
      <c r="R2638" s="5"/>
    </row>
    <row r="2639" spans="1:18" x14ac:dyDescent="0.25">
      <c r="A2639" s="3">
        <v>42388</v>
      </c>
      <c r="B2639" s="1">
        <v>4021.5</v>
      </c>
      <c r="C2639" s="1">
        <v>4079.5</v>
      </c>
      <c r="D2639" s="1">
        <v>4014</v>
      </c>
      <c r="E2639" s="1">
        <v>4076.5</v>
      </c>
      <c r="F2639" s="10">
        <f t="shared" si="414"/>
        <v>5.9222702035779395E-3</v>
      </c>
      <c r="G2639" s="1">
        <f t="shared" si="419"/>
        <v>-0.18185315046802164</v>
      </c>
      <c r="H2639" s="15">
        <f t="shared" si="415"/>
        <v>-3.3202164289227731E-3</v>
      </c>
      <c r="I2639" s="10">
        <f t="shared" si="410"/>
        <v>1.3676488872311321E-2</v>
      </c>
      <c r="J2639" s="15">
        <f t="shared" si="411"/>
        <v>8.8311051146816588E-3</v>
      </c>
      <c r="K2639" s="1">
        <f t="shared" si="412"/>
        <v>-1.9789314426649525E-4</v>
      </c>
      <c r="L2639" s="15">
        <f t="shared" si="413"/>
        <v>9.0289982589481545E-3</v>
      </c>
      <c r="M2639" s="19" t="str">
        <f t="shared" si="417"/>
        <v>Venda</v>
      </c>
      <c r="N2639" s="10">
        <f t="shared" si="418"/>
        <v>-8.8311051146816588E-3</v>
      </c>
      <c r="O2639" s="5">
        <f t="shared" si="416"/>
        <v>1.1960561159672987</v>
      </c>
      <c r="P2639" s="5"/>
      <c r="Q2639" s="5"/>
      <c r="R2639" s="5"/>
    </row>
    <row r="2640" spans="1:18" x14ac:dyDescent="0.25">
      <c r="A2640" s="3">
        <v>42389</v>
      </c>
      <c r="B2640" s="1">
        <v>4100</v>
      </c>
      <c r="C2640" s="1">
        <v>4142.5</v>
      </c>
      <c r="D2640" s="1">
        <v>4082.5</v>
      </c>
      <c r="E2640" s="1">
        <v>4112.5</v>
      </c>
      <c r="F2640" s="10">
        <f t="shared" si="414"/>
        <v>8.8311051146816588E-3</v>
      </c>
      <c r="G2640" s="1">
        <f t="shared" si="419"/>
        <v>-0.26712411599321145</v>
      </c>
      <c r="H2640" s="15">
        <f t="shared" si="415"/>
        <v>5.9222702035779395E-3</v>
      </c>
      <c r="I2640" s="10">
        <f t="shared" si="410"/>
        <v>3.0487804878047697E-3</v>
      </c>
      <c r="J2640" s="15">
        <f t="shared" si="411"/>
        <v>1.2765957446808418E-2</v>
      </c>
      <c r="K2640" s="1">
        <f t="shared" si="412"/>
        <v>-7.5018236344542714E-4</v>
      </c>
      <c r="L2640" s="15">
        <f t="shared" si="413"/>
        <v>1.3516139810253845E-2</v>
      </c>
      <c r="M2640" s="19" t="str">
        <f t="shared" si="417"/>
        <v>Venda</v>
      </c>
      <c r="N2640" s="10">
        <f t="shared" si="418"/>
        <v>-1.2765957446808418E-2</v>
      </c>
      <c r="O2640" s="5">
        <f t="shared" si="416"/>
        <v>1.1832901585204902</v>
      </c>
      <c r="P2640" s="5"/>
      <c r="Q2640" s="5"/>
      <c r="R2640" s="5"/>
    </row>
    <row r="2641" spans="1:18" x14ac:dyDescent="0.25">
      <c r="A2641" s="3">
        <v>42390</v>
      </c>
      <c r="B2641" s="1">
        <v>4156</v>
      </c>
      <c r="C2641" s="1">
        <v>4183.5</v>
      </c>
      <c r="D2641" s="1">
        <v>4135.5</v>
      </c>
      <c r="E2641" s="1">
        <v>4165</v>
      </c>
      <c r="F2641" s="10">
        <f t="shared" si="414"/>
        <v>1.2765957446808418E-2</v>
      </c>
      <c r="G2641" s="1">
        <f t="shared" si="419"/>
        <v>-0.38418836614990715</v>
      </c>
      <c r="H2641" s="15">
        <f t="shared" si="415"/>
        <v>8.8311051146816588E-3</v>
      </c>
      <c r="I2641" s="10">
        <f t="shared" si="410"/>
        <v>2.1655437921077603E-3</v>
      </c>
      <c r="J2641" s="15">
        <f t="shared" si="411"/>
        <v>-1.4285714285714235E-2</v>
      </c>
      <c r="K2641" s="1">
        <f t="shared" si="412"/>
        <v>-9.7374352349409346E-4</v>
      </c>
      <c r="L2641" s="15">
        <f t="shared" si="413"/>
        <v>-1.3311970762220142E-2</v>
      </c>
      <c r="M2641" s="19" t="str">
        <f t="shared" si="417"/>
        <v>Venda</v>
      </c>
      <c r="N2641" s="10">
        <f t="shared" si="418"/>
        <v>1.4285714285714235E-2</v>
      </c>
      <c r="O2641" s="5">
        <f t="shared" si="416"/>
        <v>1.1975758728062045</v>
      </c>
      <c r="P2641" s="5"/>
      <c r="Q2641" s="5"/>
      <c r="R2641" s="5"/>
    </row>
    <row r="2642" spans="1:18" x14ac:dyDescent="0.25">
      <c r="A2642" s="3">
        <v>42391</v>
      </c>
      <c r="B2642" s="1">
        <v>4146</v>
      </c>
      <c r="C2642" s="1">
        <v>4147</v>
      </c>
      <c r="D2642" s="1">
        <v>4102</v>
      </c>
      <c r="E2642" s="1">
        <v>4105.5</v>
      </c>
      <c r="F2642" s="10">
        <f t="shared" si="414"/>
        <v>-1.4285714285714235E-2</v>
      </c>
      <c r="G2642" s="1">
        <f t="shared" si="419"/>
        <v>-0.88470460554007557</v>
      </c>
      <c r="H2642" s="15">
        <f t="shared" si="415"/>
        <v>1.2765957446808418E-2</v>
      </c>
      <c r="I2642" s="10">
        <f t="shared" si="410"/>
        <v>-9.7684515195368693E-3</v>
      </c>
      <c r="J2642" s="15">
        <f t="shared" si="411"/>
        <v>-1.2544148094020269E-2</v>
      </c>
      <c r="K2642" s="1">
        <f t="shared" si="412"/>
        <v>-9.9288573468314547E-4</v>
      </c>
      <c r="L2642" s="15">
        <f t="shared" si="413"/>
        <v>-1.1551262359337124E-2</v>
      </c>
      <c r="M2642" s="19" t="str">
        <f t="shared" si="417"/>
        <v>Compra</v>
      </c>
      <c r="N2642" s="10">
        <f t="shared" si="418"/>
        <v>-1.2544148094020269E-2</v>
      </c>
      <c r="O2642" s="5">
        <f t="shared" si="416"/>
        <v>1.1850317247121842</v>
      </c>
      <c r="P2642" s="5"/>
      <c r="Q2642" s="5"/>
      <c r="R2642" s="5"/>
    </row>
    <row r="2643" spans="1:18" x14ac:dyDescent="0.25">
      <c r="A2643" s="3">
        <v>42395</v>
      </c>
      <c r="B2643" s="1">
        <v>4120</v>
      </c>
      <c r="C2643" s="1">
        <v>4128.5</v>
      </c>
      <c r="D2643" s="1">
        <v>4053</v>
      </c>
      <c r="E2643" s="1">
        <v>4054</v>
      </c>
      <c r="F2643" s="10">
        <f t="shared" si="414"/>
        <v>-1.2544148094020269E-2</v>
      </c>
      <c r="G2643" s="1">
        <f t="shared" si="419"/>
        <v>0.29871524086890833</v>
      </c>
      <c r="H2643" s="15">
        <f t="shared" si="415"/>
        <v>-1.4285714285714235E-2</v>
      </c>
      <c r="I2643" s="10">
        <f t="shared" si="410"/>
        <v>-1.6019417475728104E-2</v>
      </c>
      <c r="J2643" s="15">
        <f t="shared" si="411"/>
        <v>1.4676862358164788E-2</v>
      </c>
      <c r="K2643" s="1">
        <f t="shared" si="412"/>
        <v>1.4177111499602416E-3</v>
      </c>
      <c r="L2643" s="15">
        <f t="shared" si="413"/>
        <v>1.3259151208204548E-2</v>
      </c>
      <c r="M2643" s="19" t="str">
        <f t="shared" si="417"/>
        <v>Compra</v>
      </c>
      <c r="N2643" s="10">
        <f t="shared" si="418"/>
        <v>1.4676862358164788E-2</v>
      </c>
      <c r="O2643" s="5">
        <f t="shared" si="416"/>
        <v>1.199708587070349</v>
      </c>
      <c r="P2643" s="5"/>
      <c r="Q2643" s="5"/>
      <c r="R2643" s="5"/>
    </row>
    <row r="2644" spans="1:18" x14ac:dyDescent="0.25">
      <c r="A2644" s="3">
        <v>42396</v>
      </c>
      <c r="B2644" s="1">
        <v>4062</v>
      </c>
      <c r="C2644" s="1">
        <v>4119.5</v>
      </c>
      <c r="D2644" s="1">
        <v>4033</v>
      </c>
      <c r="E2644" s="1">
        <v>4113.5</v>
      </c>
      <c r="F2644" s="10">
        <f t="shared" si="414"/>
        <v>1.4676862358164788E-2</v>
      </c>
      <c r="G2644" s="1">
        <f t="shared" si="419"/>
        <v>-3.6935979455585868E-2</v>
      </c>
      <c r="H2644" s="15">
        <f t="shared" si="415"/>
        <v>-1.2544148094020269E-2</v>
      </c>
      <c r="I2644" s="10">
        <f t="shared" si="410"/>
        <v>1.2678483505662141E-2</v>
      </c>
      <c r="J2644" s="15">
        <f t="shared" si="411"/>
        <v>-9.2378752886835835E-3</v>
      </c>
      <c r="K2644" s="1">
        <f t="shared" si="412"/>
        <v>6.2070149856999234E-4</v>
      </c>
      <c r="L2644" s="15">
        <f t="shared" si="413"/>
        <v>-9.8585767872535757E-3</v>
      </c>
      <c r="M2644" s="19" t="str">
        <f t="shared" si="417"/>
        <v>Compra</v>
      </c>
      <c r="N2644" s="10">
        <f t="shared" si="418"/>
        <v>-9.2378752886835835E-3</v>
      </c>
      <c r="O2644" s="5">
        <f t="shared" si="416"/>
        <v>1.1904707117816655</v>
      </c>
      <c r="P2644" s="5"/>
      <c r="Q2644" s="5"/>
      <c r="R2644" s="5"/>
    </row>
    <row r="2645" spans="1:18" x14ac:dyDescent="0.25">
      <c r="A2645" s="3">
        <v>42397</v>
      </c>
      <c r="B2645" s="1">
        <v>4089</v>
      </c>
      <c r="C2645" s="1">
        <v>4124</v>
      </c>
      <c r="D2645" s="1">
        <v>4036</v>
      </c>
      <c r="E2645" s="1">
        <v>4075.5</v>
      </c>
      <c r="F2645" s="10">
        <f t="shared" si="414"/>
        <v>-9.2378752886835835E-3</v>
      </c>
      <c r="G2645" s="1">
        <f t="shared" si="419"/>
        <v>-0.24229993833157018</v>
      </c>
      <c r="H2645" s="15">
        <f t="shared" si="415"/>
        <v>1.4676862358164788E-2</v>
      </c>
      <c r="I2645" s="10">
        <f t="shared" si="410"/>
        <v>-3.3015407190022383E-3</v>
      </c>
      <c r="J2645" s="15">
        <f t="shared" si="411"/>
        <v>-1.2023064654643645E-2</v>
      </c>
      <c r="K2645" s="1">
        <f t="shared" si="412"/>
        <v>-1.3701921705284454E-3</v>
      </c>
      <c r="L2645" s="15">
        <f t="shared" si="413"/>
        <v>-1.06528724841152E-2</v>
      </c>
      <c r="M2645" s="19" t="str">
        <f t="shared" si="417"/>
        <v>Compra</v>
      </c>
      <c r="N2645" s="10">
        <f t="shared" si="418"/>
        <v>-1.2023064654643645E-2</v>
      </c>
      <c r="O2645" s="5">
        <f t="shared" si="416"/>
        <v>1.178447647127022</v>
      </c>
      <c r="P2645" s="5"/>
      <c r="Q2645" s="5"/>
      <c r="R2645" s="5"/>
    </row>
    <row r="2646" spans="1:18" x14ac:dyDescent="0.25">
      <c r="A2646" s="3">
        <v>42398</v>
      </c>
      <c r="B2646" s="1">
        <v>4088</v>
      </c>
      <c r="C2646" s="1">
        <v>4129.5</v>
      </c>
      <c r="D2646" s="1">
        <v>4024.5</v>
      </c>
      <c r="E2646" s="1">
        <v>4026.5</v>
      </c>
      <c r="F2646" s="10">
        <f t="shared" si="414"/>
        <v>-1.2023064654643645E-2</v>
      </c>
      <c r="G2646" s="1">
        <f t="shared" si="419"/>
        <v>-0.33251732870966683</v>
      </c>
      <c r="H2646" s="15">
        <f t="shared" si="415"/>
        <v>-9.2378752886835835E-3</v>
      </c>
      <c r="I2646" s="10">
        <f t="shared" si="410"/>
        <v>-1.5044031311154615E-2</v>
      </c>
      <c r="J2646" s="15">
        <f t="shared" si="411"/>
        <v>-7.3264621880044789E-3</v>
      </c>
      <c r="K2646" s="1">
        <f t="shared" si="412"/>
        <v>1.0093429736726558E-3</v>
      </c>
      <c r="L2646" s="15">
        <f t="shared" si="413"/>
        <v>-8.3358051616771352E-3</v>
      </c>
      <c r="M2646" s="19" t="str">
        <f t="shared" si="417"/>
        <v>Compra</v>
      </c>
      <c r="N2646" s="10">
        <f t="shared" si="418"/>
        <v>-7.3264621880044789E-3</v>
      </c>
      <c r="O2646" s="5">
        <f t="shared" si="416"/>
        <v>1.1711211849390175</v>
      </c>
      <c r="P2646" s="5"/>
      <c r="Q2646" s="5"/>
      <c r="R2646" s="5"/>
    </row>
    <row r="2647" spans="1:18" x14ac:dyDescent="0.25">
      <c r="A2647" s="3">
        <v>42401</v>
      </c>
      <c r="B2647" s="1">
        <v>4055.5</v>
      </c>
      <c r="C2647" s="1">
        <v>4060</v>
      </c>
      <c r="D2647" s="1">
        <v>3979</v>
      </c>
      <c r="E2647" s="1">
        <v>3997</v>
      </c>
      <c r="F2647" s="10">
        <f t="shared" si="414"/>
        <v>-7.3264621880044789E-3</v>
      </c>
      <c r="G2647" s="1">
        <f t="shared" si="419"/>
        <v>-0.20246514688671408</v>
      </c>
      <c r="H2647" s="15">
        <f t="shared" si="415"/>
        <v>-1.2023064654643645E-2</v>
      </c>
      <c r="I2647" s="10">
        <f t="shared" si="410"/>
        <v>-1.4424855135001802E-2</v>
      </c>
      <c r="J2647" s="15">
        <f t="shared" si="411"/>
        <v>5.5041280960721473E-3</v>
      </c>
      <c r="K2647" s="1">
        <f t="shared" si="412"/>
        <v>1.2271086152616255E-3</v>
      </c>
      <c r="L2647" s="15">
        <f t="shared" si="413"/>
        <v>4.2770194808105216E-3</v>
      </c>
      <c r="M2647" s="19" t="str">
        <f t="shared" si="417"/>
        <v>Compra</v>
      </c>
      <c r="N2647" s="10">
        <f t="shared" si="418"/>
        <v>5.5041280960721473E-3</v>
      </c>
      <c r="O2647" s="5">
        <f t="shared" si="416"/>
        <v>1.1766253130350897</v>
      </c>
      <c r="P2647" s="5"/>
      <c r="Q2647" s="5"/>
      <c r="R2647" s="5"/>
    </row>
    <row r="2648" spans="1:18" x14ac:dyDescent="0.25">
      <c r="A2648" s="3">
        <v>42402</v>
      </c>
      <c r="B2648" s="1">
        <v>4014</v>
      </c>
      <c r="C2648" s="1">
        <v>4049.5</v>
      </c>
      <c r="D2648" s="1">
        <v>4000</v>
      </c>
      <c r="E2648" s="1">
        <v>4019</v>
      </c>
      <c r="F2648" s="10">
        <f t="shared" si="414"/>
        <v>5.5041280960721473E-3</v>
      </c>
      <c r="G2648" s="1">
        <f t="shared" si="419"/>
        <v>-0.39766661413713111</v>
      </c>
      <c r="H2648" s="15">
        <f t="shared" si="415"/>
        <v>-7.3264621880044789E-3</v>
      </c>
      <c r="I2648" s="10">
        <f t="shared" si="410"/>
        <v>1.2456402590932392E-3</v>
      </c>
      <c r="J2648" s="15">
        <f t="shared" si="411"/>
        <v>-2.41353570539935E-2</v>
      </c>
      <c r="K2648" s="1">
        <f t="shared" si="412"/>
        <v>4.6479064494507247E-4</v>
      </c>
      <c r="L2648" s="15">
        <f t="shared" si="413"/>
        <v>-2.4600147698938573E-2</v>
      </c>
      <c r="M2648" s="19" t="str">
        <f t="shared" si="417"/>
        <v>Compra</v>
      </c>
      <c r="N2648" s="10">
        <f t="shared" si="418"/>
        <v>-2.41353570539935E-2</v>
      </c>
      <c r="O2648" s="5">
        <f t="shared" si="416"/>
        <v>1.1524899559810962</v>
      </c>
      <c r="P2648" s="5"/>
      <c r="Q2648" s="5"/>
      <c r="R2648" s="5"/>
    </row>
    <row r="2649" spans="1:18" x14ac:dyDescent="0.25">
      <c r="A2649" s="3">
        <v>42403</v>
      </c>
      <c r="B2649" s="1">
        <v>4020</v>
      </c>
      <c r="C2649" s="1">
        <v>4023</v>
      </c>
      <c r="D2649" s="1">
        <v>3920</v>
      </c>
      <c r="E2649" s="1">
        <v>3922</v>
      </c>
      <c r="F2649" s="10">
        <f t="shared" si="414"/>
        <v>-2.41353570539935E-2</v>
      </c>
      <c r="G2649" s="1">
        <f t="shared" si="419"/>
        <v>-0.36686348838300292</v>
      </c>
      <c r="H2649" s="15">
        <f t="shared" si="415"/>
        <v>5.5041280960721473E-3</v>
      </c>
      <c r="I2649" s="10">
        <f t="shared" si="410"/>
        <v>-2.437810945273633E-2</v>
      </c>
      <c r="J2649" s="15">
        <f t="shared" si="411"/>
        <v>-1.5298317185109545E-3</v>
      </c>
      <c r="K2649" s="1">
        <f t="shared" si="412"/>
        <v>-5.9800408898371261E-5</v>
      </c>
      <c r="L2649" s="15">
        <f t="shared" si="413"/>
        <v>-1.4700313096125831E-3</v>
      </c>
      <c r="M2649" s="19" t="str">
        <f t="shared" si="417"/>
        <v>Compra</v>
      </c>
      <c r="N2649" s="10">
        <f t="shared" si="418"/>
        <v>-1.5298317185109545E-3</v>
      </c>
      <c r="O2649" s="5">
        <f t="shared" si="416"/>
        <v>1.1509601242625851</v>
      </c>
      <c r="P2649" s="5"/>
      <c r="Q2649" s="5"/>
      <c r="R2649" s="5"/>
    </row>
    <row r="2650" spans="1:18" x14ac:dyDescent="0.25">
      <c r="A2650" s="3">
        <v>42404</v>
      </c>
      <c r="B2650" s="1">
        <v>3903</v>
      </c>
      <c r="C2650" s="1">
        <v>3931.5</v>
      </c>
      <c r="D2650" s="1">
        <v>3871</v>
      </c>
      <c r="E2650" s="1">
        <v>3916</v>
      </c>
      <c r="F2650" s="10">
        <f t="shared" si="414"/>
        <v>-1.5298317185109545E-3</v>
      </c>
      <c r="G2650" s="1">
        <f t="shared" si="419"/>
        <v>-0.68867280519115792</v>
      </c>
      <c r="H2650" s="15">
        <f t="shared" si="415"/>
        <v>-2.41353570539935E-2</v>
      </c>
      <c r="I2650" s="10">
        <f t="shared" si="410"/>
        <v>3.3307712016397151E-3</v>
      </c>
      <c r="J2650" s="15">
        <f t="shared" si="411"/>
        <v>2.6813074565883444E-3</v>
      </c>
      <c r="K2650" s="1">
        <f t="shared" si="412"/>
        <v>1.9147410641543663E-3</v>
      </c>
      <c r="L2650" s="15">
        <f t="shared" si="413"/>
        <v>7.665663924339781E-4</v>
      </c>
      <c r="M2650" s="19" t="str">
        <f t="shared" si="417"/>
        <v>Compra</v>
      </c>
      <c r="N2650" s="10">
        <f t="shared" si="418"/>
        <v>2.6813074565883444E-3</v>
      </c>
      <c r="O2650" s="5">
        <f t="shared" si="416"/>
        <v>1.1536414317191734</v>
      </c>
      <c r="P2650" s="5"/>
      <c r="Q2650" s="5"/>
      <c r="R2650" s="5"/>
    </row>
    <row r="2651" spans="1:18" x14ac:dyDescent="0.25">
      <c r="A2651" s="3">
        <v>42405</v>
      </c>
      <c r="B2651" s="1">
        <v>3915</v>
      </c>
      <c r="C2651" s="1">
        <v>3953</v>
      </c>
      <c r="D2651" s="1">
        <v>3885</v>
      </c>
      <c r="E2651" s="1">
        <v>3926.5</v>
      </c>
      <c r="F2651" s="10">
        <f t="shared" si="414"/>
        <v>2.6813074565883444E-3</v>
      </c>
      <c r="G2651" s="1">
        <f t="shared" si="419"/>
        <v>-0.49541338590028683</v>
      </c>
      <c r="H2651" s="15">
        <f t="shared" si="415"/>
        <v>-1.5298317185109545E-3</v>
      </c>
      <c r="I2651" s="10">
        <f t="shared" si="410"/>
        <v>2.9374201787994991E-3</v>
      </c>
      <c r="J2651" s="15">
        <f t="shared" si="411"/>
        <v>7.1310327263465201E-3</v>
      </c>
      <c r="K2651" s="1">
        <f t="shared" si="412"/>
        <v>-7.4067800774765691E-5</v>
      </c>
      <c r="L2651" s="15">
        <f t="shared" si="413"/>
        <v>7.2051005271212857E-3</v>
      </c>
      <c r="M2651" s="19" t="str">
        <f t="shared" si="417"/>
        <v>Venda</v>
      </c>
      <c r="N2651" s="10">
        <f t="shared" si="418"/>
        <v>-7.1310327263465201E-3</v>
      </c>
      <c r="O2651" s="5">
        <f t="shared" si="416"/>
        <v>1.1465103989928269</v>
      </c>
      <c r="P2651" s="5"/>
      <c r="Q2651" s="5"/>
      <c r="R2651" s="5"/>
    </row>
    <row r="2652" spans="1:18" x14ac:dyDescent="0.25">
      <c r="A2652" s="3">
        <v>42410</v>
      </c>
      <c r="B2652" s="1">
        <v>3920</v>
      </c>
      <c r="C2652" s="1">
        <v>3971</v>
      </c>
      <c r="D2652" s="1">
        <v>3919.5</v>
      </c>
      <c r="E2652" s="1">
        <v>3954.5</v>
      </c>
      <c r="F2652" s="10">
        <f t="shared" si="414"/>
        <v>7.1310327263465201E-3</v>
      </c>
      <c r="G2652" s="1">
        <f t="shared" si="419"/>
        <v>-0.31209228398517747</v>
      </c>
      <c r="H2652" s="15">
        <f t="shared" si="415"/>
        <v>2.6813074565883444E-3</v>
      </c>
      <c r="I2652" s="10">
        <f t="shared" si="410"/>
        <v>8.8010204081632182E-3</v>
      </c>
      <c r="J2652" s="15">
        <f t="shared" si="411"/>
        <v>1.605765583512464E-2</v>
      </c>
      <c r="K2652" s="1">
        <f t="shared" si="412"/>
        <v>-5.9739218712954946E-4</v>
      </c>
      <c r="L2652" s="15">
        <f t="shared" si="413"/>
        <v>1.665504802225419E-2</v>
      </c>
      <c r="M2652" s="19" t="str">
        <f t="shared" si="417"/>
        <v>Venda</v>
      </c>
      <c r="N2652" s="10">
        <f t="shared" si="418"/>
        <v>-1.605765583512464E-2</v>
      </c>
      <c r="O2652" s="5">
        <f t="shared" si="416"/>
        <v>1.1304527431577023</v>
      </c>
      <c r="P2652" s="5"/>
      <c r="Q2652" s="5"/>
      <c r="R2652" s="5"/>
    </row>
    <row r="2653" spans="1:18" x14ac:dyDescent="0.25">
      <c r="A2653" s="3">
        <v>42411</v>
      </c>
      <c r="B2653" s="1">
        <v>3965</v>
      </c>
      <c r="C2653" s="1">
        <v>4034.5</v>
      </c>
      <c r="D2653" s="1">
        <v>3958</v>
      </c>
      <c r="E2653" s="1">
        <v>4018</v>
      </c>
      <c r="F2653" s="10">
        <f t="shared" si="414"/>
        <v>1.605765583512464E-2</v>
      </c>
      <c r="G2653" s="1">
        <f t="shared" si="419"/>
        <v>5.2209960005445297E-2</v>
      </c>
      <c r="H2653" s="15">
        <f t="shared" si="415"/>
        <v>7.1310327263465201E-3</v>
      </c>
      <c r="I2653" s="10">
        <f t="shared" si="410"/>
        <v>1.3366960907944536E-2</v>
      </c>
      <c r="J2653" s="15">
        <f t="shared" si="411"/>
        <v>1.1199601791935798E-3</v>
      </c>
      <c r="K2653" s="1">
        <f t="shared" si="412"/>
        <v>-1.1274127283297907E-3</v>
      </c>
      <c r="L2653" s="15">
        <f t="shared" si="413"/>
        <v>2.2473729075233708E-3</v>
      </c>
      <c r="M2653" s="19" t="str">
        <f t="shared" si="417"/>
        <v>Venda</v>
      </c>
      <c r="N2653" s="10">
        <f t="shared" si="418"/>
        <v>-1.1199601791935798E-3</v>
      </c>
      <c r="O2653" s="5">
        <f t="shared" si="416"/>
        <v>1.1293327829785087</v>
      </c>
      <c r="P2653" s="5"/>
      <c r="Q2653" s="5"/>
      <c r="R2653" s="5"/>
    </row>
    <row r="2654" spans="1:18" x14ac:dyDescent="0.25">
      <c r="A2654" s="3">
        <v>42412</v>
      </c>
      <c r="B2654" s="1">
        <v>4006.5</v>
      </c>
      <c r="C2654" s="1">
        <v>4026</v>
      </c>
      <c r="D2654" s="1">
        <v>3983.5</v>
      </c>
      <c r="E2654" s="1">
        <v>4022.5</v>
      </c>
      <c r="F2654" s="10">
        <f t="shared" si="414"/>
        <v>1.1199601791935798E-3</v>
      </c>
      <c r="G2654" s="1">
        <f t="shared" si="419"/>
        <v>0.2036003155232694</v>
      </c>
      <c r="H2654" s="15">
        <f t="shared" si="415"/>
        <v>1.605765583512464E-2</v>
      </c>
      <c r="I2654" s="10">
        <f t="shared" si="410"/>
        <v>3.9935105453636766E-3</v>
      </c>
      <c r="J2654" s="15">
        <f t="shared" si="411"/>
        <v>-1.9888129272840338E-3</v>
      </c>
      <c r="K2654" s="1">
        <f t="shared" si="412"/>
        <v>-1.7028239993770974E-3</v>
      </c>
      <c r="L2654" s="15">
        <f t="shared" si="413"/>
        <v>-2.8598892790693644E-4</v>
      </c>
      <c r="M2654" s="19" t="str">
        <f t="shared" si="417"/>
        <v>Compra</v>
      </c>
      <c r="N2654" s="10">
        <f t="shared" si="418"/>
        <v>-1.9888129272840338E-3</v>
      </c>
      <c r="O2654" s="5">
        <f t="shared" si="416"/>
        <v>1.1273439700512247</v>
      </c>
      <c r="P2654" s="5"/>
      <c r="Q2654" s="5"/>
      <c r="R2654" s="5"/>
    </row>
    <row r="2655" spans="1:18" x14ac:dyDescent="0.25">
      <c r="A2655" s="3">
        <v>42415</v>
      </c>
      <c r="B2655" s="1">
        <v>3997.5</v>
      </c>
      <c r="C2655" s="1">
        <v>4022</v>
      </c>
      <c r="D2655" s="1">
        <v>3994.5</v>
      </c>
      <c r="E2655" s="1">
        <v>4014.5</v>
      </c>
      <c r="F2655" s="10">
        <f t="shared" si="414"/>
        <v>-1.9888129272840338E-3</v>
      </c>
      <c r="G2655" s="1">
        <f t="shared" si="419"/>
        <v>9.4691676875128958E-2</v>
      </c>
      <c r="H2655" s="15">
        <f t="shared" si="415"/>
        <v>1.1199601791935798E-3</v>
      </c>
      <c r="I2655" s="10">
        <f t="shared" si="410"/>
        <v>4.2526579111945573E-3</v>
      </c>
      <c r="J2655" s="15">
        <f t="shared" si="411"/>
        <v>1.9803213351600402E-2</v>
      </c>
      <c r="K2655" s="1">
        <f t="shared" si="412"/>
        <v>-3.9029661625600938E-4</v>
      </c>
      <c r="L2655" s="15">
        <f t="shared" si="413"/>
        <v>2.0193509967856411E-2</v>
      </c>
      <c r="M2655" s="19" t="str">
        <f t="shared" si="417"/>
        <v>Compra</v>
      </c>
      <c r="N2655" s="10">
        <f t="shared" si="418"/>
        <v>1.9803213351600402E-2</v>
      </c>
      <c r="O2655" s="5">
        <f t="shared" si="416"/>
        <v>1.1471471834028251</v>
      </c>
      <c r="P2655" s="5"/>
      <c r="Q2655" s="5"/>
      <c r="R2655" s="5"/>
    </row>
    <row r="2656" spans="1:18" x14ac:dyDescent="0.25">
      <c r="A2656" s="3">
        <v>42416</v>
      </c>
      <c r="B2656" s="1">
        <v>4008</v>
      </c>
      <c r="C2656" s="1">
        <v>4094.5</v>
      </c>
      <c r="D2656" s="1">
        <v>4005</v>
      </c>
      <c r="E2656" s="1">
        <v>4094</v>
      </c>
      <c r="F2656" s="10">
        <f t="shared" si="414"/>
        <v>1.9803213351600402E-2</v>
      </c>
      <c r="G2656" s="1">
        <f t="shared" si="419"/>
        <v>-0.51316380162559316</v>
      </c>
      <c r="H2656" s="15">
        <f t="shared" si="415"/>
        <v>-1.9888129272840338E-3</v>
      </c>
      <c r="I2656" s="10">
        <f t="shared" si="410"/>
        <v>2.1457085828343381E-2</v>
      </c>
      <c r="J2656" s="15">
        <f t="shared" si="411"/>
        <v>-2.4303859306301856E-2</v>
      </c>
      <c r="K2656" s="1">
        <f t="shared" si="412"/>
        <v>-4.6762277996751094E-4</v>
      </c>
      <c r="L2656" s="15">
        <f t="shared" si="413"/>
        <v>-2.3836236526334344E-2</v>
      </c>
      <c r="M2656" s="19" t="str">
        <f t="shared" si="417"/>
        <v>Venda</v>
      </c>
      <c r="N2656" s="10">
        <f t="shared" si="418"/>
        <v>2.4303859306301856E-2</v>
      </c>
      <c r="O2656" s="5">
        <f t="shared" si="416"/>
        <v>1.1714510427091269</v>
      </c>
      <c r="P2656" s="5"/>
      <c r="Q2656" s="5"/>
      <c r="R2656" s="5"/>
    </row>
    <row r="2657" spans="1:18" x14ac:dyDescent="0.25">
      <c r="A2657" s="3">
        <v>42417</v>
      </c>
      <c r="B2657" s="1">
        <v>4076</v>
      </c>
      <c r="C2657" s="1">
        <v>4081.5</v>
      </c>
      <c r="D2657" s="1">
        <v>3981.5</v>
      </c>
      <c r="E2657" s="1">
        <v>3994.5</v>
      </c>
      <c r="F2657" s="10">
        <f t="shared" si="414"/>
        <v>-2.4303859306301856E-2</v>
      </c>
      <c r="G2657" s="1">
        <f t="shared" si="419"/>
        <v>-1.3680229692312296</v>
      </c>
      <c r="H2657" s="15">
        <f t="shared" si="415"/>
        <v>1.9803213351600402E-2</v>
      </c>
      <c r="I2657" s="10">
        <f t="shared" si="410"/>
        <v>-1.9995093228655558E-2</v>
      </c>
      <c r="J2657" s="15">
        <f t="shared" si="411"/>
        <v>1.3143071723620059E-2</v>
      </c>
      <c r="K2657" s="1">
        <f t="shared" si="412"/>
        <v>-1.3255404931144269E-3</v>
      </c>
      <c r="L2657" s="15">
        <f t="shared" si="413"/>
        <v>1.4468612216734487E-2</v>
      </c>
      <c r="M2657" s="19" t="str">
        <f t="shared" si="417"/>
        <v>Compra</v>
      </c>
      <c r="N2657" s="10">
        <f t="shared" si="418"/>
        <v>1.3143071723620059E-2</v>
      </c>
      <c r="O2657" s="5">
        <f t="shared" si="416"/>
        <v>1.184594114432747</v>
      </c>
      <c r="P2657" s="5"/>
      <c r="Q2657" s="5"/>
      <c r="R2657" s="5"/>
    </row>
    <row r="2658" spans="1:18" x14ac:dyDescent="0.25">
      <c r="A2658" s="3">
        <v>42418</v>
      </c>
      <c r="B2658" s="1">
        <v>3990</v>
      </c>
      <c r="C2658" s="1">
        <v>4067.5</v>
      </c>
      <c r="D2658" s="1">
        <v>3985.5</v>
      </c>
      <c r="E2658" s="1">
        <v>4047</v>
      </c>
      <c r="F2658" s="10">
        <f t="shared" si="414"/>
        <v>1.3143071723620059E-2</v>
      </c>
      <c r="G2658" s="1">
        <f t="shared" si="419"/>
        <v>-0.68759533641310755</v>
      </c>
      <c r="H2658" s="15">
        <f t="shared" si="415"/>
        <v>-2.4303859306301856E-2</v>
      </c>
      <c r="I2658" s="10">
        <f t="shared" si="410"/>
        <v>1.4285714285714235E-2</v>
      </c>
      <c r="J2658" s="15">
        <f t="shared" si="411"/>
        <v>-3.2122559920929605E-3</v>
      </c>
      <c r="K2658" s="1">
        <f t="shared" si="412"/>
        <v>1.6718742361366025E-3</v>
      </c>
      <c r="L2658" s="15">
        <f t="shared" si="413"/>
        <v>-4.8841302282295633E-3</v>
      </c>
      <c r="M2658" s="19" t="str">
        <f t="shared" si="417"/>
        <v>Compra</v>
      </c>
      <c r="N2658" s="10">
        <f t="shared" si="418"/>
        <v>-3.2122559920929605E-3</v>
      </c>
      <c r="O2658" s="5">
        <f t="shared" si="416"/>
        <v>1.1813818584406541</v>
      </c>
      <c r="P2658" s="5"/>
      <c r="Q2658" s="5"/>
      <c r="R2658" s="5"/>
    </row>
    <row r="2659" spans="1:18" x14ac:dyDescent="0.25">
      <c r="A2659" s="3">
        <v>42419</v>
      </c>
      <c r="B2659" s="1">
        <v>4055</v>
      </c>
      <c r="C2659" s="1">
        <v>4078</v>
      </c>
      <c r="D2659" s="1">
        <v>4025.5</v>
      </c>
      <c r="E2659" s="1">
        <v>4034</v>
      </c>
      <c r="F2659" s="10">
        <f t="shared" si="414"/>
        <v>-3.2122559920929605E-3</v>
      </c>
      <c r="G2659" s="1">
        <f t="shared" si="419"/>
        <v>-0.7746986064562319</v>
      </c>
      <c r="H2659" s="15">
        <f t="shared" si="415"/>
        <v>1.3143071723620059E-2</v>
      </c>
      <c r="I2659" s="10">
        <f t="shared" si="410"/>
        <v>-5.1787916152897795E-3</v>
      </c>
      <c r="J2659" s="15">
        <f t="shared" si="411"/>
        <v>-1.9955379276152652E-2</v>
      </c>
      <c r="K2659" s="1">
        <f t="shared" si="412"/>
        <v>-1.1437297414992958E-3</v>
      </c>
      <c r="L2659" s="15">
        <f t="shared" si="413"/>
        <v>-1.8811649534653356E-2</v>
      </c>
      <c r="M2659" s="19" t="str">
        <f t="shared" si="417"/>
        <v>Compra</v>
      </c>
      <c r="N2659" s="10">
        <f t="shared" si="418"/>
        <v>-1.9955379276152652E-2</v>
      </c>
      <c r="O2659" s="5">
        <f t="shared" si="416"/>
        <v>1.1614264791645015</v>
      </c>
      <c r="P2659" s="5"/>
      <c r="Q2659" s="5"/>
      <c r="R2659" s="5"/>
    </row>
    <row r="2660" spans="1:18" x14ac:dyDescent="0.25">
      <c r="A2660" s="3">
        <v>42422</v>
      </c>
      <c r="B2660" s="1">
        <v>4005</v>
      </c>
      <c r="C2660" s="1">
        <v>4013</v>
      </c>
      <c r="D2660" s="1">
        <v>3941</v>
      </c>
      <c r="E2660" s="1">
        <v>3953.5</v>
      </c>
      <c r="F2660" s="10">
        <f t="shared" si="414"/>
        <v>-1.9955379276152652E-2</v>
      </c>
      <c r="G2660" s="1">
        <f t="shared" si="419"/>
        <v>-0.69227678393726755</v>
      </c>
      <c r="H2660" s="15">
        <f t="shared" si="415"/>
        <v>-3.2122559920929605E-3</v>
      </c>
      <c r="I2660" s="10">
        <f t="shared" si="410"/>
        <v>-1.2858926342072419E-2</v>
      </c>
      <c r="J2660" s="15">
        <f t="shared" si="411"/>
        <v>2.5294043252814813E-3</v>
      </c>
      <c r="K2660" s="1">
        <f t="shared" si="412"/>
        <v>4.6241835156420562E-4</v>
      </c>
      <c r="L2660" s="15">
        <f t="shared" si="413"/>
        <v>2.0669859737172756E-3</v>
      </c>
      <c r="M2660" s="19" t="str">
        <f t="shared" si="417"/>
        <v>Compra</v>
      </c>
      <c r="N2660" s="10">
        <f t="shared" si="418"/>
        <v>2.5294043252814813E-3</v>
      </c>
      <c r="O2660" s="5">
        <f t="shared" si="416"/>
        <v>1.163955883489783</v>
      </c>
      <c r="P2660" s="5"/>
      <c r="Q2660" s="5"/>
      <c r="R2660" s="5"/>
    </row>
    <row r="2661" spans="1:18" x14ac:dyDescent="0.25">
      <c r="A2661" s="3">
        <v>42423</v>
      </c>
      <c r="B2661" s="1">
        <v>3954</v>
      </c>
      <c r="C2661" s="1">
        <v>3988</v>
      </c>
      <c r="D2661" s="1">
        <v>3946</v>
      </c>
      <c r="E2661" s="1">
        <v>3963.5</v>
      </c>
      <c r="F2661" s="10">
        <f t="shared" si="414"/>
        <v>2.5294043252814813E-3</v>
      </c>
      <c r="G2661" s="1">
        <f t="shared" si="419"/>
        <v>-0.6056093172787288</v>
      </c>
      <c r="H2661" s="15">
        <f t="shared" si="415"/>
        <v>-1.9955379276152652E-2</v>
      </c>
      <c r="I2661" s="10">
        <f t="shared" si="410"/>
        <v>2.4026302478503681E-3</v>
      </c>
      <c r="J2661" s="15">
        <f t="shared" si="411"/>
        <v>-2.2707203229468398E-3</v>
      </c>
      <c r="K2661" s="1">
        <f t="shared" si="412"/>
        <v>1.5628386007221363E-3</v>
      </c>
      <c r="L2661" s="15">
        <f t="shared" si="413"/>
        <v>-3.8335589236689763E-3</v>
      </c>
      <c r="M2661" s="19" t="str">
        <f t="shared" si="417"/>
        <v>Compra</v>
      </c>
      <c r="N2661" s="10">
        <f t="shared" si="418"/>
        <v>-2.2707203229468398E-3</v>
      </c>
      <c r="O2661" s="5">
        <f t="shared" si="416"/>
        <v>1.1616851631668361</v>
      </c>
      <c r="P2661" s="5"/>
      <c r="Q2661" s="5"/>
      <c r="R2661" s="5"/>
    </row>
    <row r="2662" spans="1:18" x14ac:dyDescent="0.25">
      <c r="A2662" s="3">
        <v>42424</v>
      </c>
      <c r="B2662" s="1">
        <v>3987</v>
      </c>
      <c r="C2662" s="1">
        <v>4014</v>
      </c>
      <c r="D2662" s="1">
        <v>3952</v>
      </c>
      <c r="E2662" s="1">
        <v>3954.5</v>
      </c>
      <c r="F2662" s="10">
        <f t="shared" si="414"/>
        <v>-2.2707203229468398E-3</v>
      </c>
      <c r="G2662" s="1">
        <f t="shared" si="419"/>
        <v>-0.42604807806266259</v>
      </c>
      <c r="H2662" s="15">
        <f t="shared" si="415"/>
        <v>2.5294043252814813E-3</v>
      </c>
      <c r="I2662" s="10">
        <f t="shared" si="410"/>
        <v>-8.1514923501379011E-3</v>
      </c>
      <c r="J2662" s="15">
        <f t="shared" si="411"/>
        <v>7.5862940953341784E-4</v>
      </c>
      <c r="K2662" s="1">
        <f t="shared" si="412"/>
        <v>-1.7529365343250581E-4</v>
      </c>
      <c r="L2662" s="15">
        <f t="shared" si="413"/>
        <v>9.3392306296592362E-4</v>
      </c>
      <c r="M2662" s="19" t="str">
        <f t="shared" si="417"/>
        <v>Compra</v>
      </c>
      <c r="N2662" s="10">
        <f t="shared" si="418"/>
        <v>7.5862940953341784E-4</v>
      </c>
      <c r="O2662" s="5">
        <f t="shared" si="416"/>
        <v>1.1624437925763695</v>
      </c>
      <c r="P2662" s="5"/>
      <c r="Q2662" s="5"/>
      <c r="R2662" s="5"/>
    </row>
    <row r="2663" spans="1:18" x14ac:dyDescent="0.25">
      <c r="A2663" s="3">
        <v>42425</v>
      </c>
      <c r="B2663" s="1">
        <v>3942.5</v>
      </c>
      <c r="C2663" s="1">
        <v>3969</v>
      </c>
      <c r="D2663" s="1">
        <v>3925.5</v>
      </c>
      <c r="E2663" s="1">
        <v>3957.5</v>
      </c>
      <c r="F2663" s="10">
        <f t="shared" si="414"/>
        <v>7.5862940953341784E-4</v>
      </c>
      <c r="G2663" s="1">
        <f t="shared" si="419"/>
        <v>-0.13825053465024689</v>
      </c>
      <c r="H2663" s="15">
        <f t="shared" si="415"/>
        <v>-2.2707203229468398E-3</v>
      </c>
      <c r="I2663" s="10">
        <f t="shared" si="410"/>
        <v>3.8046924540267035E-3</v>
      </c>
      <c r="J2663" s="15">
        <f t="shared" si="411"/>
        <v>1.0360075805432745E-2</v>
      </c>
      <c r="K2663" s="1">
        <f t="shared" si="412"/>
        <v>-6.1703908995524578E-5</v>
      </c>
      <c r="L2663" s="15">
        <f t="shared" si="413"/>
        <v>1.0421779714428269E-2</v>
      </c>
      <c r="M2663" s="19" t="str">
        <f t="shared" si="417"/>
        <v>Venda</v>
      </c>
      <c r="N2663" s="10">
        <f t="shared" si="418"/>
        <v>-1.0360075805432745E-2</v>
      </c>
      <c r="O2663" s="5">
        <f t="shared" si="416"/>
        <v>1.1520837167709368</v>
      </c>
      <c r="P2663" s="5"/>
      <c r="Q2663" s="5"/>
      <c r="R2663" s="5"/>
    </row>
    <row r="2664" spans="1:18" x14ac:dyDescent="0.25">
      <c r="A2664" s="3">
        <v>42426</v>
      </c>
      <c r="B2664" s="1">
        <v>3956</v>
      </c>
      <c r="C2664" s="1">
        <v>4019</v>
      </c>
      <c r="D2664" s="1">
        <v>3931.5</v>
      </c>
      <c r="E2664" s="1">
        <v>3998.5</v>
      </c>
      <c r="F2664" s="10">
        <f t="shared" si="414"/>
        <v>1.0360075805432745E-2</v>
      </c>
      <c r="G2664" s="1">
        <f t="shared" si="419"/>
        <v>-7.435165115908994E-2</v>
      </c>
      <c r="H2664" s="15">
        <f t="shared" si="415"/>
        <v>7.5862940953341784E-4</v>
      </c>
      <c r="I2664" s="10">
        <f t="shared" si="410"/>
        <v>1.0743174924165766E-2</v>
      </c>
      <c r="J2664" s="15">
        <f t="shared" si="411"/>
        <v>1.3254970613980177E-2</v>
      </c>
      <c r="K2664" s="1">
        <f t="shared" si="412"/>
        <v>-4.9599681351118351E-4</v>
      </c>
      <c r="L2664" s="15">
        <f t="shared" si="413"/>
        <v>1.3750967427491361E-2</v>
      </c>
      <c r="M2664" s="19" t="str">
        <f t="shared" si="417"/>
        <v>Venda</v>
      </c>
      <c r="N2664" s="10">
        <f t="shared" si="418"/>
        <v>-1.3254970613980177E-2</v>
      </c>
      <c r="O2664" s="5">
        <f t="shared" si="416"/>
        <v>1.1388287461569566</v>
      </c>
      <c r="P2664" s="5"/>
      <c r="Q2664" s="5"/>
      <c r="R2664" s="5"/>
    </row>
    <row r="2665" spans="1:18" x14ac:dyDescent="0.25">
      <c r="A2665" s="3">
        <v>42429</v>
      </c>
      <c r="B2665" s="1">
        <v>4020</v>
      </c>
      <c r="C2665" s="1">
        <v>4058</v>
      </c>
      <c r="D2665" s="1">
        <v>3984.5</v>
      </c>
      <c r="E2665" s="1">
        <v>4051.5</v>
      </c>
      <c r="F2665" s="10">
        <f t="shared" si="414"/>
        <v>1.3254970613980177E-2</v>
      </c>
      <c r="G2665" s="1">
        <f t="shared" si="419"/>
        <v>0.25747448227359687</v>
      </c>
      <c r="H2665" s="15">
        <f t="shared" si="415"/>
        <v>1.0360075805432745E-2</v>
      </c>
      <c r="I2665" s="10">
        <f t="shared" si="410"/>
        <v>7.8358208955224828E-3</v>
      </c>
      <c r="J2665" s="15">
        <f t="shared" si="411"/>
        <v>-2.3448105639886418E-2</v>
      </c>
      <c r="K2665" s="1">
        <f t="shared" si="412"/>
        <v>-1.2987911994425494E-3</v>
      </c>
      <c r="L2665" s="15">
        <f t="shared" si="413"/>
        <v>-2.2149314440443869E-2</v>
      </c>
      <c r="M2665" s="19" t="str">
        <f t="shared" si="417"/>
        <v>Venda</v>
      </c>
      <c r="N2665" s="10">
        <f t="shared" si="418"/>
        <v>2.3448105639886418E-2</v>
      </c>
      <c r="O2665" s="5">
        <f t="shared" si="416"/>
        <v>1.1622768517968431</v>
      </c>
      <c r="P2665" s="5"/>
      <c r="Q2665" s="5"/>
      <c r="R2665" s="5"/>
    </row>
    <row r="2666" spans="1:18" x14ac:dyDescent="0.25">
      <c r="A2666" s="3">
        <v>42430</v>
      </c>
      <c r="B2666" s="1">
        <v>4030.5</v>
      </c>
      <c r="C2666" s="1">
        <v>4050</v>
      </c>
      <c r="D2666" s="1">
        <v>3956</v>
      </c>
      <c r="E2666" s="1">
        <v>3956.5</v>
      </c>
      <c r="F2666" s="10">
        <f t="shared" si="414"/>
        <v>-2.3448105639886418E-2</v>
      </c>
      <c r="G2666" s="1">
        <f t="shared" si="419"/>
        <v>-0.95775129715230722</v>
      </c>
      <c r="H2666" s="15">
        <f t="shared" si="415"/>
        <v>1.3254970613980177E-2</v>
      </c>
      <c r="I2666" s="10">
        <f t="shared" si="410"/>
        <v>-1.8360004962163501E-2</v>
      </c>
      <c r="J2666" s="15">
        <f t="shared" si="411"/>
        <v>-8.9725767723998207E-3</v>
      </c>
      <c r="K2666" s="1">
        <f t="shared" si="412"/>
        <v>-8.2718011316155657E-4</v>
      </c>
      <c r="L2666" s="15">
        <f t="shared" si="413"/>
        <v>-8.1453966592382639E-3</v>
      </c>
      <c r="M2666" s="19" t="str">
        <f t="shared" si="417"/>
        <v>Compra</v>
      </c>
      <c r="N2666" s="10">
        <f t="shared" si="418"/>
        <v>-8.9725767723998207E-3</v>
      </c>
      <c r="O2666" s="5">
        <f t="shared" si="416"/>
        <v>1.1533042750244433</v>
      </c>
      <c r="P2666" s="5"/>
      <c r="Q2666" s="5"/>
      <c r="R2666" s="5"/>
    </row>
    <row r="2667" spans="1:18" x14ac:dyDescent="0.25">
      <c r="A2667" s="3">
        <v>42431</v>
      </c>
      <c r="B2667" s="1">
        <v>3965</v>
      </c>
      <c r="C2667" s="1">
        <v>3972.5</v>
      </c>
      <c r="D2667" s="1">
        <v>3914.5</v>
      </c>
      <c r="E2667" s="1">
        <v>3921</v>
      </c>
      <c r="F2667" s="10">
        <f t="shared" si="414"/>
        <v>-8.9725767723998207E-3</v>
      </c>
      <c r="G2667" s="1">
        <f t="shared" si="419"/>
        <v>4.8771153351644059E-2</v>
      </c>
      <c r="H2667" s="15">
        <f t="shared" si="415"/>
        <v>-2.3448105639886418E-2</v>
      </c>
      <c r="I2667" s="10">
        <f t="shared" si="410"/>
        <v>-1.109709962168981E-2</v>
      </c>
      <c r="J2667" s="15">
        <f t="shared" si="411"/>
        <v>-2.3973476154042328E-2</v>
      </c>
      <c r="K2667" s="1">
        <f t="shared" si="412"/>
        <v>2.127294101433177E-3</v>
      </c>
      <c r="L2667" s="15">
        <f t="shared" si="413"/>
        <v>-2.6100770255475504E-2</v>
      </c>
      <c r="M2667" s="19" t="str">
        <f t="shared" si="417"/>
        <v>Compra</v>
      </c>
      <c r="N2667" s="10">
        <f t="shared" si="418"/>
        <v>-2.3973476154042328E-2</v>
      </c>
      <c r="O2667" s="5">
        <f t="shared" si="416"/>
        <v>1.1293307988704009</v>
      </c>
      <c r="P2667" s="5"/>
      <c r="Q2667" s="5"/>
      <c r="R2667" s="5"/>
    </row>
    <row r="2668" spans="1:18" x14ac:dyDescent="0.25">
      <c r="A2668" s="3">
        <v>42432</v>
      </c>
      <c r="B2668" s="1">
        <v>3912</v>
      </c>
      <c r="C2668" s="1">
        <v>3912.5</v>
      </c>
      <c r="D2668" s="1">
        <v>3805.5</v>
      </c>
      <c r="E2668" s="1">
        <v>3827</v>
      </c>
      <c r="F2668" s="10">
        <f t="shared" si="414"/>
        <v>-2.3973476154042328E-2</v>
      </c>
      <c r="G2668" s="1">
        <f t="shared" si="419"/>
        <v>0.22988206679463979</v>
      </c>
      <c r="H2668" s="15">
        <f t="shared" si="415"/>
        <v>-8.9725767723998207E-3</v>
      </c>
      <c r="I2668" s="10">
        <f t="shared" si="410"/>
        <v>-2.1728016359918167E-2</v>
      </c>
      <c r="J2668" s="15">
        <f t="shared" si="411"/>
        <v>-1.0582701855239129E-2</v>
      </c>
      <c r="K2668" s="1">
        <f t="shared" si="412"/>
        <v>1.0925830825116345E-3</v>
      </c>
      <c r="L2668" s="15">
        <f t="shared" si="413"/>
        <v>-1.1675284937750764E-2</v>
      </c>
      <c r="M2668" s="19" t="str">
        <f t="shared" si="417"/>
        <v>Compra</v>
      </c>
      <c r="N2668" s="10">
        <f t="shared" si="418"/>
        <v>-1.0582701855239129E-2</v>
      </c>
      <c r="O2668" s="5">
        <f t="shared" si="416"/>
        <v>1.1187480970151618</v>
      </c>
      <c r="P2668" s="5"/>
      <c r="Q2668" s="5"/>
      <c r="R2668" s="5"/>
    </row>
    <row r="2669" spans="1:18" x14ac:dyDescent="0.25">
      <c r="A2669" s="3">
        <v>42433</v>
      </c>
      <c r="B2669" s="1">
        <v>3717.5</v>
      </c>
      <c r="C2669" s="1">
        <v>3804</v>
      </c>
      <c r="D2669" s="1">
        <v>3681.5</v>
      </c>
      <c r="E2669" s="1">
        <v>3786.5</v>
      </c>
      <c r="F2669" s="10">
        <f t="shared" si="414"/>
        <v>-1.0582701855239129E-2</v>
      </c>
      <c r="G2669" s="1">
        <f t="shared" si="419"/>
        <v>0.12058416372100692</v>
      </c>
      <c r="H2669" s="15">
        <f t="shared" si="415"/>
        <v>-2.3973476154042328E-2</v>
      </c>
      <c r="I2669" s="10">
        <f t="shared" si="410"/>
        <v>1.8560860793544132E-2</v>
      </c>
      <c r="J2669" s="15">
        <f t="shared" si="411"/>
        <v>4.2255380958668987E-3</v>
      </c>
      <c r="K2669" s="1">
        <f t="shared" si="412"/>
        <v>1.4696467314492287E-3</v>
      </c>
      <c r="L2669" s="15">
        <f t="shared" si="413"/>
        <v>2.75589136441767E-3</v>
      </c>
      <c r="M2669" s="19" t="str">
        <f t="shared" si="417"/>
        <v>Compra</v>
      </c>
      <c r="N2669" s="10">
        <f t="shared" si="418"/>
        <v>4.2255380958668987E-3</v>
      </c>
      <c r="O2669" s="5">
        <f t="shared" si="416"/>
        <v>1.1229736351110287</v>
      </c>
      <c r="P2669" s="5"/>
      <c r="Q2669" s="5"/>
      <c r="R2669" s="5"/>
    </row>
    <row r="2670" spans="1:18" x14ac:dyDescent="0.25">
      <c r="A2670" s="3">
        <v>42436</v>
      </c>
      <c r="B2670" s="1">
        <v>3790</v>
      </c>
      <c r="C2670" s="1">
        <v>3820.5</v>
      </c>
      <c r="D2670" s="1">
        <v>3758.5</v>
      </c>
      <c r="E2670" s="1">
        <v>3802.5</v>
      </c>
      <c r="F2670" s="10">
        <f t="shared" si="414"/>
        <v>4.2255380958668987E-3</v>
      </c>
      <c r="G2670" s="1">
        <f t="shared" si="419"/>
        <v>-0.38289117891576124</v>
      </c>
      <c r="H2670" s="15">
        <f t="shared" si="415"/>
        <v>-1.0582701855239129E-2</v>
      </c>
      <c r="I2670" s="10">
        <f t="shared" si="410"/>
        <v>3.2981530343008103E-3</v>
      </c>
      <c r="J2670" s="15">
        <f t="shared" si="411"/>
        <v>-6.4431295200525485E-3</v>
      </c>
      <c r="K2670" s="1">
        <f t="shared" si="412"/>
        <v>7.0051416333223365E-4</v>
      </c>
      <c r="L2670" s="15">
        <f t="shared" si="413"/>
        <v>-7.1436436833847818E-3</v>
      </c>
      <c r="M2670" s="19" t="str">
        <f t="shared" si="417"/>
        <v>Compra</v>
      </c>
      <c r="N2670" s="10">
        <f t="shared" si="418"/>
        <v>-6.4431295200525485E-3</v>
      </c>
      <c r="O2670" s="5">
        <f t="shared" si="416"/>
        <v>1.1165305055909762</v>
      </c>
      <c r="P2670" s="5"/>
      <c r="Q2670" s="5"/>
      <c r="R2670" s="5"/>
    </row>
    <row r="2671" spans="1:18" x14ac:dyDescent="0.25">
      <c r="A2671" s="3">
        <v>42437</v>
      </c>
      <c r="B2671" s="1">
        <v>3815</v>
      </c>
      <c r="C2671" s="1">
        <v>3823.5</v>
      </c>
      <c r="D2671" s="1">
        <v>3753</v>
      </c>
      <c r="E2671" s="1">
        <v>3778</v>
      </c>
      <c r="F2671" s="10">
        <f t="shared" si="414"/>
        <v>-6.4431295200525485E-3</v>
      </c>
      <c r="G2671" s="1">
        <f t="shared" si="419"/>
        <v>6.0520336541960915E-2</v>
      </c>
      <c r="H2671" s="15">
        <f t="shared" si="415"/>
        <v>4.2255380958668987E-3</v>
      </c>
      <c r="I2671" s="10">
        <f t="shared" si="410"/>
        <v>-9.6985583224115102E-3</v>
      </c>
      <c r="J2671" s="15">
        <f t="shared" si="411"/>
        <v>-1.9851773425092589E-2</v>
      </c>
      <c r="K2671" s="1">
        <f t="shared" si="412"/>
        <v>-3.3135282913383042E-4</v>
      </c>
      <c r="L2671" s="15">
        <f t="shared" si="413"/>
        <v>-1.9520420595958758E-2</v>
      </c>
      <c r="M2671" s="19" t="str">
        <f t="shared" si="417"/>
        <v>Compra</v>
      </c>
      <c r="N2671" s="10">
        <f t="shared" si="418"/>
        <v>-1.9851773425092589E-2</v>
      </c>
      <c r="O2671" s="5">
        <f t="shared" si="416"/>
        <v>1.0966787321658837</v>
      </c>
      <c r="P2671" s="5"/>
      <c r="Q2671" s="5"/>
      <c r="R2671" s="5"/>
    </row>
    <row r="2672" spans="1:18" x14ac:dyDescent="0.25">
      <c r="A2672" s="3">
        <v>42438</v>
      </c>
      <c r="B2672" s="1">
        <v>3763.5</v>
      </c>
      <c r="C2672" s="1">
        <v>3770</v>
      </c>
      <c r="D2672" s="1">
        <v>3700</v>
      </c>
      <c r="E2672" s="1">
        <v>3703</v>
      </c>
      <c r="F2672" s="10">
        <f t="shared" si="414"/>
        <v>-1.9851773425092589E-2</v>
      </c>
      <c r="G2672" s="1">
        <f t="shared" si="419"/>
        <v>1.6394776034627162E-2</v>
      </c>
      <c r="H2672" s="15">
        <f t="shared" si="415"/>
        <v>-6.4431295200525485E-3</v>
      </c>
      <c r="I2672" s="10">
        <f t="shared" si="410"/>
        <v>-1.6075461671316571E-2</v>
      </c>
      <c r="J2672" s="15">
        <f t="shared" si="411"/>
        <v>-1.6338104239805529E-2</v>
      </c>
      <c r="K2672" s="1">
        <f t="shared" si="412"/>
        <v>7.572999249728569E-4</v>
      </c>
      <c r="L2672" s="15">
        <f t="shared" si="413"/>
        <v>-1.7095404164778387E-2</v>
      </c>
      <c r="M2672" s="19" t="str">
        <f t="shared" si="417"/>
        <v>Compra</v>
      </c>
      <c r="N2672" s="10">
        <f t="shared" si="418"/>
        <v>-1.6338104239805529E-2</v>
      </c>
      <c r="O2672" s="5">
        <f t="shared" si="416"/>
        <v>1.0803406279260783</v>
      </c>
      <c r="P2672" s="5"/>
      <c r="Q2672" s="5"/>
      <c r="R2672" s="5"/>
    </row>
    <row r="2673" spans="1:18" x14ac:dyDescent="0.25">
      <c r="A2673" s="3">
        <v>42439</v>
      </c>
      <c r="B2673" s="1">
        <v>3691.5</v>
      </c>
      <c r="C2673" s="1">
        <v>3727.5</v>
      </c>
      <c r="D2673" s="1">
        <v>3626.5</v>
      </c>
      <c r="E2673" s="1">
        <v>3642.5</v>
      </c>
      <c r="F2673" s="10">
        <f t="shared" si="414"/>
        <v>-1.6338104239805529E-2</v>
      </c>
      <c r="G2673" s="1">
        <f t="shared" si="419"/>
        <v>0.15873099597477955</v>
      </c>
      <c r="H2673" s="15">
        <f t="shared" si="415"/>
        <v>-1.9851773425092589E-2</v>
      </c>
      <c r="I2673" s="10">
        <f t="shared" si="410"/>
        <v>-1.3273736963294036E-2</v>
      </c>
      <c r="J2673" s="15">
        <f t="shared" si="411"/>
        <v>-1.0295126973232649E-2</v>
      </c>
      <c r="K2673" s="1">
        <f t="shared" si="412"/>
        <v>1.8534576806341447E-3</v>
      </c>
      <c r="L2673" s="15">
        <f t="shared" si="413"/>
        <v>-1.2148584653866795E-2</v>
      </c>
      <c r="M2673" s="19" t="str">
        <f t="shared" si="417"/>
        <v>Compra</v>
      </c>
      <c r="N2673" s="10">
        <f t="shared" si="418"/>
        <v>-1.0295126973232649E-2</v>
      </c>
      <c r="O2673" s="5">
        <f t="shared" si="416"/>
        <v>1.0700455009528458</v>
      </c>
      <c r="P2673" s="5"/>
      <c r="Q2673" s="5"/>
      <c r="R2673" s="5"/>
    </row>
    <row r="2674" spans="1:18" x14ac:dyDescent="0.25">
      <c r="A2674" s="3">
        <v>42440</v>
      </c>
      <c r="B2674" s="1">
        <v>3625</v>
      </c>
      <c r="C2674" s="1">
        <v>3685</v>
      </c>
      <c r="D2674" s="1">
        <v>3590</v>
      </c>
      <c r="E2674" s="1">
        <v>3605</v>
      </c>
      <c r="F2674" s="10">
        <f t="shared" si="414"/>
        <v>-1.0295126973232649E-2</v>
      </c>
      <c r="G2674" s="1">
        <f t="shared" si="419"/>
        <v>0.2023876846697949</v>
      </c>
      <c r="H2674" s="15">
        <f t="shared" si="415"/>
        <v>-1.6338104239805529E-2</v>
      </c>
      <c r="I2674" s="10">
        <f t="shared" si="410"/>
        <v>-5.5172413793103114E-3</v>
      </c>
      <c r="J2674" s="15">
        <f t="shared" si="411"/>
        <v>2.0804438280166426E-2</v>
      </c>
      <c r="K2674" s="1">
        <f t="shared" si="412"/>
        <v>1.3593222686185305E-3</v>
      </c>
      <c r="L2674" s="15">
        <f t="shared" si="413"/>
        <v>1.9445116011547896E-2</v>
      </c>
      <c r="M2674" s="19" t="str">
        <f t="shared" si="417"/>
        <v>Compra</v>
      </c>
      <c r="N2674" s="10">
        <f t="shared" si="418"/>
        <v>2.0804438280166426E-2</v>
      </c>
      <c r="O2674" s="5">
        <f t="shared" si="416"/>
        <v>1.0908499392330122</v>
      </c>
      <c r="P2674" s="5"/>
      <c r="Q2674" s="5"/>
      <c r="R2674" s="5"/>
    </row>
    <row r="2675" spans="1:18" x14ac:dyDescent="0.25">
      <c r="A2675" s="3">
        <v>42443</v>
      </c>
      <c r="B2675" s="1">
        <v>3613.5</v>
      </c>
      <c r="C2675" s="1">
        <v>3681.5</v>
      </c>
      <c r="D2675" s="1">
        <v>3594.5</v>
      </c>
      <c r="E2675" s="1">
        <v>3680</v>
      </c>
      <c r="F2675" s="10">
        <f t="shared" si="414"/>
        <v>2.0804438280166426E-2</v>
      </c>
      <c r="G2675" s="1">
        <f t="shared" si="419"/>
        <v>0.18789734651680962</v>
      </c>
      <c r="H2675" s="15">
        <f t="shared" si="415"/>
        <v>-1.0295126973232649E-2</v>
      </c>
      <c r="I2675" s="10">
        <f t="shared" si="410"/>
        <v>1.8403210184032126E-2</v>
      </c>
      <c r="J2675" s="15">
        <f t="shared" si="411"/>
        <v>2.6902173913043503E-2</v>
      </c>
      <c r="K2675" s="1">
        <f t="shared" si="412"/>
        <v>2.6882057201861701E-4</v>
      </c>
      <c r="L2675" s="15">
        <f t="shared" si="413"/>
        <v>2.6633353341024887E-2</v>
      </c>
      <c r="M2675" s="19" t="str">
        <f t="shared" si="417"/>
        <v>Compra</v>
      </c>
      <c r="N2675" s="10">
        <f t="shared" si="418"/>
        <v>2.6902173913043503E-2</v>
      </c>
      <c r="O2675" s="5">
        <f t="shared" si="416"/>
        <v>1.1177521131460557</v>
      </c>
      <c r="P2675" s="5"/>
      <c r="Q2675" s="5"/>
      <c r="R2675" s="5"/>
    </row>
    <row r="2676" spans="1:18" x14ac:dyDescent="0.25">
      <c r="A2676" s="3">
        <v>42444</v>
      </c>
      <c r="B2676" s="1">
        <v>3732</v>
      </c>
      <c r="C2676" s="1">
        <v>3797</v>
      </c>
      <c r="D2676" s="1">
        <v>3690.5</v>
      </c>
      <c r="E2676" s="1">
        <v>3779</v>
      </c>
      <c r="F2676" s="10">
        <f t="shared" si="414"/>
        <v>2.6902173913043503E-2</v>
      </c>
      <c r="G2676" s="1">
        <f t="shared" si="419"/>
        <v>0.9408978488177937</v>
      </c>
      <c r="H2676" s="15">
        <f t="shared" si="415"/>
        <v>2.0804438280166426E-2</v>
      </c>
      <c r="I2676" s="10">
        <f t="shared" si="410"/>
        <v>1.2593783494105004E-2</v>
      </c>
      <c r="J2676" s="15">
        <f t="shared" si="411"/>
        <v>-6.218576342947868E-3</v>
      </c>
      <c r="K2676" s="1">
        <f t="shared" si="412"/>
        <v>-2.3873018471235962E-3</v>
      </c>
      <c r="L2676" s="15">
        <f t="shared" si="413"/>
        <v>-3.8312744958242718E-3</v>
      </c>
      <c r="M2676" s="19" t="str">
        <f t="shared" si="417"/>
        <v>Venda</v>
      </c>
      <c r="N2676" s="10">
        <f t="shared" si="418"/>
        <v>6.218576342947868E-3</v>
      </c>
      <c r="O2676" s="5">
        <f t="shared" si="416"/>
        <v>1.1239706894890036</v>
      </c>
      <c r="P2676" s="5"/>
      <c r="Q2676" s="5"/>
      <c r="R2676" s="5"/>
    </row>
    <row r="2677" spans="1:18" x14ac:dyDescent="0.25">
      <c r="A2677" s="3">
        <v>42445</v>
      </c>
      <c r="B2677" s="1">
        <v>3796.5</v>
      </c>
      <c r="C2677" s="1">
        <v>3867</v>
      </c>
      <c r="D2677" s="1">
        <v>3745.5</v>
      </c>
      <c r="E2677" s="1">
        <v>3755.5</v>
      </c>
      <c r="F2677" s="10">
        <f t="shared" si="414"/>
        <v>-6.218576342947868E-3</v>
      </c>
      <c r="G2677" s="1">
        <f t="shared" si="419"/>
        <v>0.34686816751428751</v>
      </c>
      <c r="H2677" s="15">
        <f t="shared" si="415"/>
        <v>2.6902173913043503E-2</v>
      </c>
      <c r="I2677" s="10">
        <f t="shared" si="410"/>
        <v>-1.0799420518899039E-2</v>
      </c>
      <c r="J2677" s="15">
        <f t="shared" si="411"/>
        <v>-3.1553721208893659E-2</v>
      </c>
      <c r="K2677" s="1">
        <f t="shared" si="412"/>
        <v>-2.3181425416955795E-3</v>
      </c>
      <c r="L2677" s="15">
        <f t="shared" si="413"/>
        <v>-2.923557866719808E-2</v>
      </c>
      <c r="M2677" s="19" t="str">
        <f t="shared" si="417"/>
        <v>Compra</v>
      </c>
      <c r="N2677" s="10">
        <f t="shared" si="418"/>
        <v>-3.1553721208893659E-2</v>
      </c>
      <c r="O2677" s="5">
        <f t="shared" si="416"/>
        <v>1.0924169682801099</v>
      </c>
      <c r="P2677" s="5"/>
      <c r="Q2677" s="5"/>
      <c r="R2677" s="5"/>
    </row>
    <row r="2678" spans="1:18" x14ac:dyDescent="0.25">
      <c r="A2678" s="3">
        <v>42446</v>
      </c>
      <c r="B2678" s="1">
        <v>3665</v>
      </c>
      <c r="C2678" s="1">
        <v>3700</v>
      </c>
      <c r="D2678" s="1">
        <v>3613.5</v>
      </c>
      <c r="E2678" s="1">
        <v>3637</v>
      </c>
      <c r="F2678" s="10">
        <f t="shared" si="414"/>
        <v>-3.1553721208893659E-2</v>
      </c>
      <c r="G2678" s="1">
        <f t="shared" si="419"/>
        <v>0.35675631532911622</v>
      </c>
      <c r="H2678" s="15">
        <f t="shared" si="415"/>
        <v>-6.218576342947868E-3</v>
      </c>
      <c r="I2678" s="10">
        <f t="shared" si="410"/>
        <v>-7.6398362892223792E-3</v>
      </c>
      <c r="J2678" s="15">
        <f t="shared" si="411"/>
        <v>2.7495188342041565E-4</v>
      </c>
      <c r="K2678" s="1">
        <f t="shared" si="412"/>
        <v>5.0866646451481709E-4</v>
      </c>
      <c r="L2678" s="15">
        <f t="shared" si="413"/>
        <v>-2.3371458109440143E-4</v>
      </c>
      <c r="M2678" s="19" t="str">
        <f t="shared" si="417"/>
        <v>Compra</v>
      </c>
      <c r="N2678" s="10">
        <f t="shared" si="418"/>
        <v>2.7495188342041565E-4</v>
      </c>
      <c r="O2678" s="5">
        <f t="shared" si="416"/>
        <v>1.0926919201635303</v>
      </c>
      <c r="P2678" s="5"/>
      <c r="Q2678" s="5"/>
      <c r="R2678" s="5"/>
    </row>
    <row r="2679" spans="1:18" x14ac:dyDescent="0.25">
      <c r="A2679" s="3">
        <v>42447</v>
      </c>
      <c r="B2679" s="1">
        <v>3657.5</v>
      </c>
      <c r="C2679" s="1">
        <v>3685.5</v>
      </c>
      <c r="D2679" s="1">
        <v>3581.5</v>
      </c>
      <c r="E2679" s="1">
        <v>3638</v>
      </c>
      <c r="F2679" s="10">
        <f t="shared" si="414"/>
        <v>2.7495188342041565E-4</v>
      </c>
      <c r="G2679" s="1">
        <f t="shared" si="419"/>
        <v>0.15956267383102773</v>
      </c>
      <c r="H2679" s="15">
        <f t="shared" si="415"/>
        <v>-3.1553721208893659E-2</v>
      </c>
      <c r="I2679" s="10">
        <f t="shared" si="410"/>
        <v>-5.3315105946685204E-3</v>
      </c>
      <c r="J2679" s="15">
        <f t="shared" si="411"/>
        <v>-1.9241341396372125E-3</v>
      </c>
      <c r="K2679" s="1">
        <f t="shared" si="412"/>
        <v>2.6919755485457233E-3</v>
      </c>
      <c r="L2679" s="15">
        <f t="shared" si="413"/>
        <v>-4.6161096881829362E-3</v>
      </c>
      <c r="M2679" s="19" t="str">
        <f t="shared" si="417"/>
        <v>Compra</v>
      </c>
      <c r="N2679" s="10">
        <f t="shared" si="418"/>
        <v>-1.9241341396372125E-3</v>
      </c>
      <c r="O2679" s="5">
        <f t="shared" si="416"/>
        <v>1.0907677860238931</v>
      </c>
      <c r="P2679" s="5"/>
      <c r="Q2679" s="5"/>
      <c r="R2679" s="5"/>
    </row>
    <row r="2680" spans="1:18" x14ac:dyDescent="0.25">
      <c r="A2680" s="3">
        <v>42450</v>
      </c>
      <c r="B2680" s="1">
        <v>3635</v>
      </c>
      <c r="C2680" s="1">
        <v>3657</v>
      </c>
      <c r="D2680" s="1">
        <v>3607.5</v>
      </c>
      <c r="E2680" s="1">
        <v>3631</v>
      </c>
      <c r="F2680" s="10">
        <f t="shared" si="414"/>
        <v>-1.9241341396372125E-3</v>
      </c>
      <c r="G2680" s="1">
        <f t="shared" si="419"/>
        <v>0.27877579842962852</v>
      </c>
      <c r="H2680" s="15">
        <f t="shared" si="415"/>
        <v>2.7495188342041565E-4</v>
      </c>
      <c r="I2680" s="10">
        <f t="shared" si="410"/>
        <v>-1.1004126547454751E-3</v>
      </c>
      <c r="J2680" s="15">
        <f t="shared" si="411"/>
        <v>-1.2944092536491314E-2</v>
      </c>
      <c r="K2680" s="1">
        <f t="shared" si="412"/>
        <v>-2.0699335597191112E-4</v>
      </c>
      <c r="L2680" s="15">
        <f t="shared" si="413"/>
        <v>-1.2737099180519403E-2</v>
      </c>
      <c r="M2680" s="19" t="str">
        <f t="shared" si="417"/>
        <v>Compra</v>
      </c>
      <c r="N2680" s="10">
        <f t="shared" si="418"/>
        <v>-1.2944092536491314E-2</v>
      </c>
      <c r="O2680" s="5">
        <f t="shared" si="416"/>
        <v>1.0778236934874017</v>
      </c>
      <c r="P2680" s="5"/>
      <c r="Q2680" s="5"/>
      <c r="R2680" s="5"/>
    </row>
    <row r="2681" spans="1:18" x14ac:dyDescent="0.25">
      <c r="A2681" s="3">
        <v>42451</v>
      </c>
      <c r="B2681" s="1">
        <v>3655</v>
      </c>
      <c r="C2681" s="1">
        <v>3659.5</v>
      </c>
      <c r="D2681" s="1">
        <v>3582</v>
      </c>
      <c r="E2681" s="1">
        <v>3584</v>
      </c>
      <c r="F2681" s="10">
        <f t="shared" si="414"/>
        <v>-1.2944092536491314E-2</v>
      </c>
      <c r="G2681" s="1">
        <f t="shared" si="419"/>
        <v>-4.9980027158579868E-2</v>
      </c>
      <c r="H2681" s="15">
        <f t="shared" si="415"/>
        <v>-1.9241341396372125E-3</v>
      </c>
      <c r="I2681" s="10">
        <f t="shared" si="410"/>
        <v>-1.9425444596443242E-2</v>
      </c>
      <c r="J2681" s="15">
        <f t="shared" si="411"/>
        <v>2.9296875E-2</v>
      </c>
      <c r="K2681" s="1">
        <f t="shared" si="412"/>
        <v>4.4608429513783227E-4</v>
      </c>
      <c r="L2681" s="15">
        <f t="shared" si="413"/>
        <v>2.8850790704862166E-2</v>
      </c>
      <c r="M2681" s="19" t="str">
        <f t="shared" si="417"/>
        <v>Compra</v>
      </c>
      <c r="N2681" s="10">
        <f t="shared" si="418"/>
        <v>2.9296875E-2</v>
      </c>
      <c r="O2681" s="5">
        <f t="shared" si="416"/>
        <v>1.1071205684874017</v>
      </c>
      <c r="P2681" s="5"/>
      <c r="Q2681" s="5"/>
      <c r="R2681" s="5"/>
    </row>
    <row r="2682" spans="1:18" x14ac:dyDescent="0.25">
      <c r="A2682" s="3">
        <v>42452</v>
      </c>
      <c r="B2682" s="1">
        <v>3619</v>
      </c>
      <c r="C2682" s="1">
        <v>3692.5</v>
      </c>
      <c r="D2682" s="1">
        <v>3612</v>
      </c>
      <c r="E2682" s="1">
        <v>3689</v>
      </c>
      <c r="F2682" s="10">
        <f t="shared" si="414"/>
        <v>2.9296875E-2</v>
      </c>
      <c r="G2682" s="1">
        <f t="shared" si="419"/>
        <v>-0.52308520939096759</v>
      </c>
      <c r="H2682" s="15">
        <f t="shared" si="415"/>
        <v>-1.2944092536491314E-2</v>
      </c>
      <c r="I2682" s="10">
        <f t="shared" si="410"/>
        <v>1.934235976789167E-2</v>
      </c>
      <c r="J2682" s="15">
        <f t="shared" si="411"/>
        <v>-1.0843046896177322E-3</v>
      </c>
      <c r="K2682" s="1">
        <f t="shared" si="412"/>
        <v>5.4286507587660503E-4</v>
      </c>
      <c r="L2682" s="15">
        <f t="shared" si="413"/>
        <v>-1.6271697654943371E-3</v>
      </c>
      <c r="M2682" s="19" t="str">
        <f t="shared" si="417"/>
        <v>Compra</v>
      </c>
      <c r="N2682" s="10">
        <f t="shared" si="418"/>
        <v>-1.0843046896177322E-3</v>
      </c>
      <c r="O2682" s="5">
        <f t="shared" si="416"/>
        <v>1.1060362637977841</v>
      </c>
      <c r="P2682" s="5"/>
      <c r="Q2682" s="5"/>
      <c r="R2682" s="5"/>
    </row>
    <row r="2683" spans="1:18" x14ac:dyDescent="0.25">
      <c r="A2683" s="3">
        <v>42453</v>
      </c>
      <c r="B2683" s="1">
        <v>3708</v>
      </c>
      <c r="C2683" s="1">
        <v>3726.5</v>
      </c>
      <c r="D2683" s="1">
        <v>3683</v>
      </c>
      <c r="E2683" s="1">
        <v>3685</v>
      </c>
      <c r="F2683" s="10">
        <f t="shared" si="414"/>
        <v>-1.0843046896177322E-3</v>
      </c>
      <c r="G2683" s="1">
        <f t="shared" si="419"/>
        <v>-0.17749144157023369</v>
      </c>
      <c r="H2683" s="15">
        <f t="shared" si="415"/>
        <v>2.9296875E-2</v>
      </c>
      <c r="I2683" s="10">
        <f t="shared" si="410"/>
        <v>-6.2028047464940395E-3</v>
      </c>
      <c r="J2683" s="15">
        <f t="shared" si="411"/>
        <v>-1.4246947082767969E-2</v>
      </c>
      <c r="K2683" s="1">
        <f t="shared" si="412"/>
        <v>-2.5888014410929507E-3</v>
      </c>
      <c r="L2683" s="15">
        <f t="shared" si="413"/>
        <v>-1.1658145641675019E-2</v>
      </c>
      <c r="M2683" s="19" t="str">
        <f t="shared" si="417"/>
        <v>Compra</v>
      </c>
      <c r="N2683" s="10">
        <f t="shared" si="418"/>
        <v>-1.4246947082767969E-2</v>
      </c>
      <c r="O2683" s="5">
        <f t="shared" si="416"/>
        <v>1.0917893167150161</v>
      </c>
      <c r="P2683" s="5"/>
      <c r="Q2683" s="5"/>
      <c r="R2683" s="5"/>
    </row>
    <row r="2684" spans="1:18" x14ac:dyDescent="0.25">
      <c r="A2684" s="3">
        <v>42457</v>
      </c>
      <c r="B2684" s="1">
        <v>3668</v>
      </c>
      <c r="C2684" s="1">
        <v>3678</v>
      </c>
      <c r="D2684" s="1">
        <v>3625</v>
      </c>
      <c r="E2684" s="1">
        <v>3632.5</v>
      </c>
      <c r="F2684" s="10">
        <f t="shared" si="414"/>
        <v>-1.4246947082767969E-2</v>
      </c>
      <c r="G2684" s="1">
        <f t="shared" si="419"/>
        <v>-0.37103719542924241</v>
      </c>
      <c r="H2684" s="15">
        <f t="shared" si="415"/>
        <v>-1.0843046896177322E-3</v>
      </c>
      <c r="I2684" s="10">
        <f t="shared" si="410"/>
        <v>-9.6782988004362469E-3</v>
      </c>
      <c r="J2684" s="15">
        <f t="shared" si="411"/>
        <v>3.3035099793530254E-3</v>
      </c>
      <c r="K2684" s="1">
        <f t="shared" si="412"/>
        <v>1.7227158847910479E-4</v>
      </c>
      <c r="L2684" s="15">
        <f t="shared" si="413"/>
        <v>3.1312383908739206E-3</v>
      </c>
      <c r="M2684" s="19" t="str">
        <f t="shared" si="417"/>
        <v>Compra</v>
      </c>
      <c r="N2684" s="10">
        <f t="shared" si="418"/>
        <v>3.3035099793530254E-3</v>
      </c>
      <c r="O2684" s="5">
        <f t="shared" si="416"/>
        <v>1.0950928266943691</v>
      </c>
      <c r="P2684" s="5"/>
      <c r="Q2684" s="5"/>
      <c r="R2684" s="5"/>
    </row>
    <row r="2685" spans="1:18" x14ac:dyDescent="0.25">
      <c r="A2685" s="3">
        <v>42458</v>
      </c>
      <c r="B2685" s="1">
        <v>3646</v>
      </c>
      <c r="C2685" s="1">
        <v>3679</v>
      </c>
      <c r="D2685" s="1">
        <v>3634</v>
      </c>
      <c r="E2685" s="1">
        <v>3644.5</v>
      </c>
      <c r="F2685" s="10">
        <f t="shared" si="414"/>
        <v>3.3035099793530254E-3</v>
      </c>
      <c r="G2685" s="1">
        <f t="shared" si="419"/>
        <v>-0.33798321001045917</v>
      </c>
      <c r="H2685" s="15">
        <f t="shared" si="415"/>
        <v>-1.4246947082767969E-2</v>
      </c>
      <c r="I2685" s="10">
        <f t="shared" si="410"/>
        <v>-4.1140976412501473E-4</v>
      </c>
      <c r="J2685" s="15">
        <f t="shared" si="411"/>
        <v>-1.2210179722870085E-2</v>
      </c>
      <c r="K2685" s="1">
        <f t="shared" si="412"/>
        <v>1.1047302761854488E-3</v>
      </c>
      <c r="L2685" s="15">
        <f t="shared" si="413"/>
        <v>-1.3314909999055534E-2</v>
      </c>
      <c r="M2685" s="19" t="str">
        <f t="shared" si="417"/>
        <v>Compra</v>
      </c>
      <c r="N2685" s="10">
        <f t="shared" si="418"/>
        <v>-1.2210179722870085E-2</v>
      </c>
      <c r="O2685" s="5">
        <f t="shared" si="416"/>
        <v>1.0828826469714992</v>
      </c>
      <c r="P2685" s="5"/>
      <c r="Q2685" s="5"/>
      <c r="R2685" s="5"/>
    </row>
    <row r="2686" spans="1:18" x14ac:dyDescent="0.25">
      <c r="A2686" s="3">
        <v>42459</v>
      </c>
      <c r="B2686" s="1">
        <v>3639</v>
      </c>
      <c r="C2686" s="1">
        <v>3652</v>
      </c>
      <c r="D2686" s="1">
        <v>3599</v>
      </c>
      <c r="E2686" s="1">
        <v>3600</v>
      </c>
      <c r="F2686" s="10">
        <f t="shared" si="414"/>
        <v>-1.2210179722870085E-2</v>
      </c>
      <c r="G2686" s="1">
        <f t="shared" si="419"/>
        <v>-0.39389396663639892</v>
      </c>
      <c r="H2686" s="15">
        <f t="shared" si="415"/>
        <v>3.3035099793530254E-3</v>
      </c>
      <c r="I2686" s="10">
        <f t="shared" si="410"/>
        <v>-1.0717230008243983E-2</v>
      </c>
      <c r="J2686" s="15">
        <f t="shared" si="411"/>
        <v>6.1111111111111782E-3</v>
      </c>
      <c r="K2686" s="1">
        <f t="shared" si="412"/>
        <v>-1.8569833771660526E-4</v>
      </c>
      <c r="L2686" s="15">
        <f t="shared" si="413"/>
        <v>6.2968094488277835E-3</v>
      </c>
      <c r="M2686" s="19" t="str">
        <f t="shared" si="417"/>
        <v>Compra</v>
      </c>
      <c r="N2686" s="10">
        <f t="shared" si="418"/>
        <v>6.1111111111111782E-3</v>
      </c>
      <c r="O2686" s="5">
        <f t="shared" si="416"/>
        <v>1.0889937580826103</v>
      </c>
      <c r="P2686" s="5"/>
      <c r="Q2686" s="5"/>
      <c r="R2686" s="5"/>
    </row>
    <row r="2687" spans="1:18" x14ac:dyDescent="0.25">
      <c r="A2687" s="3">
        <v>42460</v>
      </c>
      <c r="B2687" s="1">
        <v>3646.5</v>
      </c>
      <c r="C2687" s="1">
        <v>3658.5</v>
      </c>
      <c r="D2687" s="1">
        <v>3559</v>
      </c>
      <c r="E2687" s="1">
        <v>3622</v>
      </c>
      <c r="F2687" s="10">
        <f t="shared" si="414"/>
        <v>6.1111111111111782E-3</v>
      </c>
      <c r="G2687" s="1">
        <f t="shared" si="419"/>
        <v>-0.13143178013668036</v>
      </c>
      <c r="H2687" s="15">
        <f t="shared" si="415"/>
        <v>-1.2210179722870085E-2</v>
      </c>
      <c r="I2687" s="10">
        <f t="shared" si="410"/>
        <v>-6.7187714246538244E-3</v>
      </c>
      <c r="J2687" s="15">
        <f t="shared" si="411"/>
        <v>-1.2424075096631682E-2</v>
      </c>
      <c r="K2687" s="1">
        <f t="shared" si="412"/>
        <v>1.0559485807839751E-3</v>
      </c>
      <c r="L2687" s="15">
        <f t="shared" si="413"/>
        <v>-1.3480023677415657E-2</v>
      </c>
      <c r="M2687" s="19" t="str">
        <f t="shared" si="417"/>
        <v>Compra</v>
      </c>
      <c r="N2687" s="10">
        <f t="shared" si="418"/>
        <v>-1.2424075096631682E-2</v>
      </c>
      <c r="O2687" s="5">
        <f t="shared" si="416"/>
        <v>1.0765696829859785</v>
      </c>
      <c r="P2687" s="5"/>
      <c r="Q2687" s="5"/>
      <c r="R2687" s="5"/>
    </row>
    <row r="2688" spans="1:18" x14ac:dyDescent="0.25">
      <c r="A2688" s="3">
        <v>42461</v>
      </c>
      <c r="B2688" s="1">
        <v>3629</v>
      </c>
      <c r="C2688" s="1">
        <v>3648.5</v>
      </c>
      <c r="D2688" s="1">
        <v>3563</v>
      </c>
      <c r="E2688" s="1">
        <v>3577</v>
      </c>
      <c r="F2688" s="10">
        <f t="shared" si="414"/>
        <v>-1.2424075096631682E-2</v>
      </c>
      <c r="G2688" s="1">
        <f t="shared" si="419"/>
        <v>-0.98076352268001021</v>
      </c>
      <c r="H2688" s="15">
        <f t="shared" si="415"/>
        <v>6.1111111111111782E-3</v>
      </c>
      <c r="I2688" s="10">
        <f t="shared" si="410"/>
        <v>-1.4329016257922267E-2</v>
      </c>
      <c r="J2688" s="15">
        <f t="shared" si="411"/>
        <v>2.0128599384959367E-2</v>
      </c>
      <c r="K2688" s="1">
        <f t="shared" si="412"/>
        <v>-2.9393887503949051E-4</v>
      </c>
      <c r="L2688" s="15">
        <f t="shared" si="413"/>
        <v>2.0422538259998856E-2</v>
      </c>
      <c r="M2688" s="19" t="str">
        <f t="shared" si="417"/>
        <v>Compra</v>
      </c>
      <c r="N2688" s="10">
        <f t="shared" si="418"/>
        <v>2.0128599384959367E-2</v>
      </c>
      <c r="O2688" s="5">
        <f t="shared" si="416"/>
        <v>1.0966982823709379</v>
      </c>
      <c r="P2688" s="5"/>
      <c r="Q2688" s="5"/>
      <c r="R2688" s="5"/>
    </row>
    <row r="2689" spans="1:18" x14ac:dyDescent="0.25">
      <c r="A2689" s="3">
        <v>42464</v>
      </c>
      <c r="B2689" s="1">
        <v>3596</v>
      </c>
      <c r="C2689" s="1">
        <v>3656.5</v>
      </c>
      <c r="D2689" s="1">
        <v>3572.5</v>
      </c>
      <c r="E2689" s="1">
        <v>3649</v>
      </c>
      <c r="F2689" s="10">
        <f t="shared" si="414"/>
        <v>2.0128599384959367E-2</v>
      </c>
      <c r="G2689" s="1">
        <f t="shared" si="419"/>
        <v>-1.2048911793571431</v>
      </c>
      <c r="H2689" s="15">
        <f t="shared" si="415"/>
        <v>-1.2424075096631682E-2</v>
      </c>
      <c r="I2689" s="10">
        <f t="shared" si="410"/>
        <v>1.473859844271419E-2</v>
      </c>
      <c r="J2689" s="15">
        <f t="shared" si="411"/>
        <v>1.4798574952041621E-2</v>
      </c>
      <c r="K2689" s="1">
        <f t="shared" si="412"/>
        <v>6.6692718982692641E-4</v>
      </c>
      <c r="L2689" s="15">
        <f t="shared" si="413"/>
        <v>1.4131647762214695E-2</v>
      </c>
      <c r="M2689" s="19" t="str">
        <f t="shared" si="417"/>
        <v>Compra</v>
      </c>
      <c r="N2689" s="10">
        <f t="shared" si="418"/>
        <v>1.4798574952041621E-2</v>
      </c>
      <c r="O2689" s="5">
        <f t="shared" si="416"/>
        <v>1.1114968573229795</v>
      </c>
      <c r="P2689" s="5"/>
      <c r="Q2689" s="5"/>
      <c r="R2689" s="5"/>
    </row>
    <row r="2690" spans="1:18" x14ac:dyDescent="0.25">
      <c r="A2690" s="3">
        <v>42465</v>
      </c>
      <c r="B2690" s="1">
        <v>3673.5</v>
      </c>
      <c r="C2690" s="1">
        <v>3714</v>
      </c>
      <c r="D2690" s="1">
        <v>3653</v>
      </c>
      <c r="E2690" s="1">
        <v>3703</v>
      </c>
      <c r="F2690" s="10">
        <f t="shared" si="414"/>
        <v>1.4798574952041621E-2</v>
      </c>
      <c r="G2690" s="1">
        <f t="shared" si="419"/>
        <v>-0.21167474554971363</v>
      </c>
      <c r="H2690" s="15">
        <f t="shared" si="415"/>
        <v>2.0128599384959367E-2</v>
      </c>
      <c r="I2690" s="10">
        <f t="shared" si="410"/>
        <v>8.0304886348170346E-3</v>
      </c>
      <c r="J2690" s="15">
        <f t="shared" si="411"/>
        <v>-9.3167701863353658E-3</v>
      </c>
      <c r="K2690" s="1">
        <f t="shared" si="412"/>
        <v>-2.1170190740047432E-3</v>
      </c>
      <c r="L2690" s="15">
        <f t="shared" si="413"/>
        <v>-7.199751112330623E-3</v>
      </c>
      <c r="M2690" s="19" t="str">
        <f t="shared" si="417"/>
        <v>Compra</v>
      </c>
      <c r="N2690" s="10">
        <f t="shared" si="418"/>
        <v>-9.3167701863353658E-3</v>
      </c>
      <c r="O2690" s="5">
        <f t="shared" si="416"/>
        <v>1.1021800871366443</v>
      </c>
      <c r="P2690" s="5"/>
      <c r="Q2690" s="5"/>
      <c r="R2690" s="5"/>
    </row>
    <row r="2691" spans="1:18" x14ac:dyDescent="0.25">
      <c r="A2691" s="3">
        <v>42466</v>
      </c>
      <c r="B2691" s="1">
        <v>3726</v>
      </c>
      <c r="C2691" s="1">
        <v>3736</v>
      </c>
      <c r="D2691" s="1">
        <v>3660</v>
      </c>
      <c r="E2691" s="1">
        <v>3668.5</v>
      </c>
      <c r="F2691" s="10">
        <f t="shared" si="414"/>
        <v>-9.3167701863353658E-3</v>
      </c>
      <c r="G2691" s="1">
        <f t="shared" si="419"/>
        <v>-0.33357789438072249</v>
      </c>
      <c r="H2691" s="15">
        <f t="shared" si="415"/>
        <v>1.4798574952041621E-2</v>
      </c>
      <c r="I2691" s="10">
        <f t="shared" ref="I2691:I2754" si="420">(E2691/B2691)-1</f>
        <v>-1.5432098765432056E-2</v>
      </c>
      <c r="J2691" s="15">
        <f t="shared" ref="J2691:J2754" si="421">F2692</f>
        <v>1.3084366907455403E-2</v>
      </c>
      <c r="K2691" s="1">
        <f t="shared" ref="K2691:K2754" si="422">$U$17+G2691*$U$18+H2691*$U$19+I2691*$U$20</f>
        <v>-1.0874661397188299E-3</v>
      </c>
      <c r="L2691" s="15">
        <f t="shared" ref="L2691:L2754" si="423">J2691-K2691</f>
        <v>1.4171833047174232E-2</v>
      </c>
      <c r="M2691" s="19" t="str">
        <f t="shared" si="417"/>
        <v>Compra</v>
      </c>
      <c r="N2691" s="10">
        <f t="shared" si="418"/>
        <v>1.3084366907455403E-2</v>
      </c>
      <c r="O2691" s="5">
        <f t="shared" si="416"/>
        <v>1.1152644540440997</v>
      </c>
      <c r="P2691" s="5"/>
      <c r="Q2691" s="5"/>
      <c r="R2691" s="5"/>
    </row>
    <row r="2692" spans="1:18" x14ac:dyDescent="0.25">
      <c r="A2692" s="3">
        <v>42467</v>
      </c>
      <c r="B2692" s="1">
        <v>3688</v>
      </c>
      <c r="C2692" s="1">
        <v>3745</v>
      </c>
      <c r="D2692" s="1">
        <v>3672.5</v>
      </c>
      <c r="E2692" s="1">
        <v>3716.5</v>
      </c>
      <c r="F2692" s="10">
        <f t="shared" ref="F2692:F2755" si="424">E2692/E2691-1</f>
        <v>1.3084366907455403E-2</v>
      </c>
      <c r="G2692" s="1">
        <f t="shared" si="419"/>
        <v>-0.47006363638030896</v>
      </c>
      <c r="H2692" s="15">
        <f t="shared" ref="H2692:H2755" si="425">F2691</f>
        <v>-9.3167701863353658E-3</v>
      </c>
      <c r="I2692" s="10">
        <f t="shared" si="420"/>
        <v>7.7277657266812128E-3</v>
      </c>
      <c r="J2692" s="15">
        <f t="shared" si="421"/>
        <v>-2.7848782456612375E-2</v>
      </c>
      <c r="K2692" s="1">
        <f t="shared" si="422"/>
        <v>4.933124036210709E-4</v>
      </c>
      <c r="L2692" s="15">
        <f t="shared" si="423"/>
        <v>-2.8342094860233445E-2</v>
      </c>
      <c r="M2692" s="19" t="str">
        <f t="shared" si="417"/>
        <v>Compra</v>
      </c>
      <c r="N2692" s="10">
        <f t="shared" si="418"/>
        <v>-2.7848782456612375E-2</v>
      </c>
      <c r="O2692" s="5">
        <f t="shared" ref="O2692:O2755" si="426">N2692+O2691</f>
        <v>1.0874156715874874</v>
      </c>
      <c r="P2692" s="5"/>
      <c r="Q2692" s="5"/>
      <c r="R2692" s="5"/>
    </row>
    <row r="2693" spans="1:18" x14ac:dyDescent="0.25">
      <c r="A2693" s="3">
        <v>42468</v>
      </c>
      <c r="B2693" s="1">
        <v>3681.5</v>
      </c>
      <c r="C2693" s="1">
        <v>3694</v>
      </c>
      <c r="D2693" s="1">
        <v>3608.5</v>
      </c>
      <c r="E2693" s="1">
        <v>3613</v>
      </c>
      <c r="F2693" s="10">
        <f t="shared" si="424"/>
        <v>-2.7848782456612375E-2</v>
      </c>
      <c r="G2693" s="1">
        <f t="shared" si="419"/>
        <v>-0.70490975859812255</v>
      </c>
      <c r="H2693" s="15">
        <f t="shared" si="425"/>
        <v>1.3084366907455403E-2</v>
      </c>
      <c r="I2693" s="10">
        <f t="shared" si="420"/>
        <v>-1.8606546244737232E-2</v>
      </c>
      <c r="J2693" s="15">
        <f t="shared" si="421"/>
        <v>-2.7401051757542261E-2</v>
      </c>
      <c r="K2693" s="1">
        <f t="shared" si="422"/>
        <v>-8.2920515327421522E-4</v>
      </c>
      <c r="L2693" s="15">
        <f t="shared" si="423"/>
        <v>-2.6571846604268045E-2</v>
      </c>
      <c r="M2693" s="19" t="str">
        <f t="shared" ref="M2693:M2756" si="427">IF(AND(L2692&gt;L2691,K2693&lt;0),"Venda","Compra")</f>
        <v>Compra</v>
      </c>
      <c r="N2693" s="10">
        <f t="shared" ref="N2693:N2756" si="428">IF(AND(L2692&gt;L2691,K2693&lt;0),-J2693,J2693)</f>
        <v>-2.7401051757542261E-2</v>
      </c>
      <c r="O2693" s="5">
        <f t="shared" si="426"/>
        <v>1.0600146198299452</v>
      </c>
      <c r="P2693" s="5"/>
      <c r="Q2693" s="5"/>
      <c r="R2693" s="5"/>
    </row>
    <row r="2694" spans="1:18" x14ac:dyDescent="0.25">
      <c r="A2694" s="3">
        <v>42471</v>
      </c>
      <c r="B2694" s="1">
        <v>3605</v>
      </c>
      <c r="C2694" s="1">
        <v>3611</v>
      </c>
      <c r="D2694" s="1">
        <v>3507.5</v>
      </c>
      <c r="E2694" s="1">
        <v>3514</v>
      </c>
      <c r="F2694" s="10">
        <f t="shared" si="424"/>
        <v>-2.7401051757542261E-2</v>
      </c>
      <c r="G2694" s="1">
        <f t="shared" si="419"/>
        <v>0.31598061860975074</v>
      </c>
      <c r="H2694" s="15">
        <f t="shared" si="425"/>
        <v>-2.7848782456612375E-2</v>
      </c>
      <c r="I2694" s="10">
        <f t="shared" si="420"/>
        <v>-2.5242718446601975E-2</v>
      </c>
      <c r="J2694" s="15">
        <f t="shared" si="421"/>
        <v>-4.2686397268065779E-4</v>
      </c>
      <c r="K2694" s="1">
        <f t="shared" si="422"/>
        <v>2.8213517215232389E-3</v>
      </c>
      <c r="L2694" s="15">
        <f t="shared" si="423"/>
        <v>-3.2482156942038967E-3</v>
      </c>
      <c r="M2694" s="19" t="str">
        <f t="shared" si="427"/>
        <v>Compra</v>
      </c>
      <c r="N2694" s="10">
        <f t="shared" si="428"/>
        <v>-4.2686397268065779E-4</v>
      </c>
      <c r="O2694" s="5">
        <f t="shared" si="426"/>
        <v>1.0595877558572644</v>
      </c>
      <c r="P2694" s="5"/>
      <c r="Q2694" s="5"/>
      <c r="R2694" s="5"/>
    </row>
    <row r="2695" spans="1:18" x14ac:dyDescent="0.25">
      <c r="A2695" s="3">
        <v>42472</v>
      </c>
      <c r="B2695" s="1">
        <v>3514</v>
      </c>
      <c r="C2695" s="1">
        <v>3582</v>
      </c>
      <c r="D2695" s="1">
        <v>3498</v>
      </c>
      <c r="E2695" s="1">
        <v>3512.5</v>
      </c>
      <c r="F2695" s="10">
        <f t="shared" si="424"/>
        <v>-4.2686397268065779E-4</v>
      </c>
      <c r="G2695" s="1">
        <f t="shared" si="419"/>
        <v>-0.1327521461651249</v>
      </c>
      <c r="H2695" s="15">
        <f t="shared" si="425"/>
        <v>-2.7401051757542261E-2</v>
      </c>
      <c r="I2695" s="10">
        <f t="shared" si="420"/>
        <v>-4.2686397268065779E-4</v>
      </c>
      <c r="J2695" s="15">
        <f t="shared" si="421"/>
        <v>1.565836298932366E-3</v>
      </c>
      <c r="K2695" s="1">
        <f t="shared" si="422"/>
        <v>2.2391494941007835E-3</v>
      </c>
      <c r="L2695" s="15">
        <f t="shared" si="423"/>
        <v>-6.7331319516841749E-4</v>
      </c>
      <c r="M2695" s="19" t="str">
        <f t="shared" si="427"/>
        <v>Compra</v>
      </c>
      <c r="N2695" s="10">
        <f t="shared" si="428"/>
        <v>1.565836298932366E-3</v>
      </c>
      <c r="O2695" s="5">
        <f t="shared" si="426"/>
        <v>1.0611535921561968</v>
      </c>
      <c r="P2695" s="5"/>
      <c r="Q2695" s="5"/>
      <c r="R2695" s="5"/>
    </row>
    <row r="2696" spans="1:18" x14ac:dyDescent="0.25">
      <c r="A2696" s="3">
        <v>42473</v>
      </c>
      <c r="B2696" s="1">
        <v>3524</v>
      </c>
      <c r="C2696" s="1">
        <v>3581</v>
      </c>
      <c r="D2696" s="1">
        <v>3489.5</v>
      </c>
      <c r="E2696" s="1">
        <v>3518</v>
      </c>
      <c r="F2696" s="10">
        <f t="shared" si="424"/>
        <v>1.565836298932366E-3</v>
      </c>
      <c r="G2696" s="1">
        <f t="shared" ref="G2696:G2759" si="429">SLOPE(F2692:F2696,F2691:F2695)</f>
        <v>-0.11086883814316728</v>
      </c>
      <c r="H2696" s="15">
        <f t="shared" si="425"/>
        <v>-4.2686397268065779E-4</v>
      </c>
      <c r="I2696" s="10">
        <f t="shared" si="420"/>
        <v>-1.7026106696935717E-3</v>
      </c>
      <c r="J2696" s="15">
        <f t="shared" si="421"/>
        <v>-4.5480386583286458E-3</v>
      </c>
      <c r="K2696" s="1">
        <f t="shared" si="422"/>
        <v>-9.6256704241116955E-5</v>
      </c>
      <c r="L2696" s="15">
        <f t="shared" si="423"/>
        <v>-4.4517819540875287E-3</v>
      </c>
      <c r="M2696" s="19" t="str">
        <f t="shared" si="427"/>
        <v>Venda</v>
      </c>
      <c r="N2696" s="10">
        <f t="shared" si="428"/>
        <v>4.5480386583286458E-3</v>
      </c>
      <c r="O2696" s="5">
        <f t="shared" si="426"/>
        <v>1.0657016308145253</v>
      </c>
      <c r="P2696" s="5"/>
      <c r="Q2696" s="5"/>
      <c r="R2696" s="5"/>
    </row>
    <row r="2697" spans="1:18" x14ac:dyDescent="0.25">
      <c r="A2697" s="3">
        <v>42474</v>
      </c>
      <c r="B2697" s="1">
        <v>3535</v>
      </c>
      <c r="C2697" s="1">
        <v>3549</v>
      </c>
      <c r="D2697" s="1">
        <v>3468.5</v>
      </c>
      <c r="E2697" s="1">
        <v>3502</v>
      </c>
      <c r="F2697" s="10">
        <f t="shared" si="424"/>
        <v>-4.5480386583286458E-3</v>
      </c>
      <c r="G2697" s="1">
        <f t="shared" si="429"/>
        <v>-5.7719662340289142E-2</v>
      </c>
      <c r="H2697" s="15">
        <f t="shared" si="425"/>
        <v>1.565836298932366E-3</v>
      </c>
      <c r="I2697" s="10">
        <f t="shared" si="420"/>
        <v>-9.3352192362092801E-3</v>
      </c>
      <c r="J2697" s="15">
        <f t="shared" si="421"/>
        <v>1.2278697886921819E-2</v>
      </c>
      <c r="K2697" s="1">
        <f t="shared" si="422"/>
        <v>-9.6208702966260015E-5</v>
      </c>
      <c r="L2697" s="15">
        <f t="shared" si="423"/>
        <v>1.2374906589888079E-2</v>
      </c>
      <c r="M2697" s="19" t="str">
        <f t="shared" si="427"/>
        <v>Compra</v>
      </c>
      <c r="N2697" s="10">
        <f t="shared" si="428"/>
        <v>1.2278697886921819E-2</v>
      </c>
      <c r="O2697" s="5">
        <f t="shared" si="426"/>
        <v>1.0779803287014471</v>
      </c>
      <c r="P2697" s="5"/>
      <c r="Q2697" s="5"/>
      <c r="R2697" s="5"/>
    </row>
    <row r="2698" spans="1:18" x14ac:dyDescent="0.25">
      <c r="A2698" s="3">
        <v>42475</v>
      </c>
      <c r="B2698" s="1">
        <v>3490.5</v>
      </c>
      <c r="C2698" s="1">
        <v>3574.5</v>
      </c>
      <c r="D2698" s="1">
        <v>3485</v>
      </c>
      <c r="E2698" s="1">
        <v>3545</v>
      </c>
      <c r="F2698" s="10">
        <f t="shared" si="424"/>
        <v>1.2278697886921819E-2</v>
      </c>
      <c r="G2698" s="1">
        <f t="shared" si="429"/>
        <v>0.57310722964165572</v>
      </c>
      <c r="H2698" s="15">
        <f t="shared" si="425"/>
        <v>-4.5480386583286458E-3</v>
      </c>
      <c r="I2698" s="10">
        <f t="shared" si="420"/>
        <v>1.5613808909898275E-2</v>
      </c>
      <c r="J2698" s="15">
        <f t="shared" si="421"/>
        <v>2.3695345557122716E-2</v>
      </c>
      <c r="K2698" s="1">
        <f t="shared" si="422"/>
        <v>-2.0384256439151524E-4</v>
      </c>
      <c r="L2698" s="15">
        <f t="shared" si="423"/>
        <v>2.3899188121514231E-2</v>
      </c>
      <c r="M2698" s="19" t="str">
        <f t="shared" si="427"/>
        <v>Venda</v>
      </c>
      <c r="N2698" s="10">
        <f t="shared" si="428"/>
        <v>-2.3695345557122716E-2</v>
      </c>
      <c r="O2698" s="5">
        <f t="shared" si="426"/>
        <v>1.0542849831443244</v>
      </c>
      <c r="P2698" s="5"/>
      <c r="Q2698" s="5"/>
      <c r="R2698" s="5"/>
    </row>
    <row r="2699" spans="1:18" x14ac:dyDescent="0.25">
      <c r="A2699" s="3">
        <v>42478</v>
      </c>
      <c r="B2699" s="1">
        <v>3489.5</v>
      </c>
      <c r="C2699" s="1">
        <v>3633.5</v>
      </c>
      <c r="D2699" s="1">
        <v>3484</v>
      </c>
      <c r="E2699" s="1">
        <v>3629</v>
      </c>
      <c r="F2699" s="10">
        <f t="shared" si="424"/>
        <v>2.3695345557122716E-2</v>
      </c>
      <c r="G2699" s="1">
        <f t="shared" si="429"/>
        <v>0.42010892466397942</v>
      </c>
      <c r="H2699" s="15">
        <f t="shared" si="425"/>
        <v>1.2278697886921819E-2</v>
      </c>
      <c r="I2699" s="10">
        <f t="shared" si="420"/>
        <v>3.9977074079381003E-2</v>
      </c>
      <c r="J2699" s="15">
        <f t="shared" si="421"/>
        <v>-2.3422430421603746E-2</v>
      </c>
      <c r="K2699" s="1">
        <f t="shared" si="422"/>
        <v>-2.2371334618635813E-3</v>
      </c>
      <c r="L2699" s="15">
        <f t="shared" si="423"/>
        <v>-2.1185296959740165E-2</v>
      </c>
      <c r="M2699" s="19" t="str">
        <f t="shared" si="427"/>
        <v>Venda</v>
      </c>
      <c r="N2699" s="10">
        <f t="shared" si="428"/>
        <v>2.3422430421603746E-2</v>
      </c>
      <c r="O2699" s="5">
        <f t="shared" si="426"/>
        <v>1.0777074135659281</v>
      </c>
      <c r="P2699" s="5"/>
      <c r="Q2699" s="5"/>
      <c r="R2699" s="5"/>
    </row>
    <row r="2700" spans="1:18" x14ac:dyDescent="0.25">
      <c r="A2700" s="3">
        <v>42479</v>
      </c>
      <c r="B2700" s="1">
        <v>3593.5</v>
      </c>
      <c r="C2700" s="1">
        <v>3599</v>
      </c>
      <c r="D2700" s="1">
        <v>3535.5</v>
      </c>
      <c r="E2700" s="1">
        <v>3544</v>
      </c>
      <c r="F2700" s="10">
        <f t="shared" si="424"/>
        <v>-2.3422430421603746E-2</v>
      </c>
      <c r="G2700" s="1">
        <f t="shared" si="429"/>
        <v>-0.74507078093212387</v>
      </c>
      <c r="H2700" s="15">
        <f t="shared" si="425"/>
        <v>2.3695345557122716E-2</v>
      </c>
      <c r="I2700" s="10">
        <f t="shared" si="420"/>
        <v>-1.3774871295394453E-2</v>
      </c>
      <c r="J2700" s="15">
        <f t="shared" si="421"/>
        <v>-2.5395033860045046E-3</v>
      </c>
      <c r="K2700" s="1">
        <f t="shared" si="422"/>
        <v>-1.8688872493479306E-3</v>
      </c>
      <c r="L2700" s="15">
        <f t="shared" si="423"/>
        <v>-6.7061613665657404E-4</v>
      </c>
      <c r="M2700" s="19" t="str">
        <f t="shared" si="427"/>
        <v>Compra</v>
      </c>
      <c r="N2700" s="10">
        <f t="shared" si="428"/>
        <v>-2.5395033860045046E-3</v>
      </c>
      <c r="O2700" s="5">
        <f t="shared" si="426"/>
        <v>1.0751679101799236</v>
      </c>
      <c r="P2700" s="5"/>
      <c r="Q2700" s="5"/>
      <c r="R2700" s="5"/>
    </row>
    <row r="2701" spans="1:18" x14ac:dyDescent="0.25">
      <c r="A2701" s="3">
        <v>42480</v>
      </c>
      <c r="B2701" s="1">
        <v>3550.5</v>
      </c>
      <c r="C2701" s="1">
        <v>3576.5</v>
      </c>
      <c r="D2701" s="1">
        <v>3533.5</v>
      </c>
      <c r="E2701" s="1">
        <v>3535</v>
      </c>
      <c r="F2701" s="10">
        <f t="shared" si="424"/>
        <v>-2.5395033860045046E-3</v>
      </c>
      <c r="G2701" s="1">
        <f t="shared" si="429"/>
        <v>-0.21964397494159238</v>
      </c>
      <c r="H2701" s="15">
        <f t="shared" si="425"/>
        <v>-2.3422430421603746E-2</v>
      </c>
      <c r="I2701" s="10">
        <f t="shared" si="420"/>
        <v>-4.3655823123504023E-3</v>
      </c>
      <c r="J2701" s="15">
        <f t="shared" si="421"/>
        <v>1.1032531824610947E-2</v>
      </c>
      <c r="K2701" s="1">
        <f t="shared" si="422"/>
        <v>1.990968242648584E-3</v>
      </c>
      <c r="L2701" s="15">
        <f t="shared" si="423"/>
        <v>9.0415635819623627E-3</v>
      </c>
      <c r="M2701" s="19" t="str">
        <f t="shared" si="427"/>
        <v>Compra</v>
      </c>
      <c r="N2701" s="10">
        <f t="shared" si="428"/>
        <v>1.1032531824610947E-2</v>
      </c>
      <c r="O2701" s="5">
        <f t="shared" si="426"/>
        <v>1.0862004420045346</v>
      </c>
      <c r="P2701" s="5"/>
      <c r="Q2701" s="5"/>
      <c r="R2701" s="5"/>
    </row>
    <row r="2702" spans="1:18" x14ac:dyDescent="0.25">
      <c r="A2702" s="3">
        <v>42482</v>
      </c>
      <c r="B2702" s="1">
        <v>3562.5</v>
      </c>
      <c r="C2702" s="1">
        <v>3608</v>
      </c>
      <c r="D2702" s="1">
        <v>3562</v>
      </c>
      <c r="E2702" s="1">
        <v>3574</v>
      </c>
      <c r="F2702" s="10">
        <f t="shared" si="424"/>
        <v>1.1032531824610947E-2</v>
      </c>
      <c r="G2702" s="1">
        <f t="shared" si="429"/>
        <v>-0.24292526755195837</v>
      </c>
      <c r="H2702" s="15">
        <f t="shared" si="425"/>
        <v>-2.5395033860045046E-3</v>
      </c>
      <c r="I2702" s="10">
        <f t="shared" si="420"/>
        <v>3.2280701754385799E-3</v>
      </c>
      <c r="J2702" s="15">
        <f t="shared" si="421"/>
        <v>-1.1191941801902416E-3</v>
      </c>
      <c r="K2702" s="1">
        <f t="shared" si="422"/>
        <v>-1.5172025922236589E-5</v>
      </c>
      <c r="L2702" s="15">
        <f t="shared" si="423"/>
        <v>-1.1040221542680051E-3</v>
      </c>
      <c r="M2702" s="19" t="str">
        <f t="shared" si="427"/>
        <v>Venda</v>
      </c>
      <c r="N2702" s="10">
        <f t="shared" si="428"/>
        <v>1.1191941801902416E-3</v>
      </c>
      <c r="O2702" s="5">
        <f t="shared" si="426"/>
        <v>1.0873196361847248</v>
      </c>
      <c r="P2702" s="5"/>
      <c r="Q2702" s="5"/>
      <c r="R2702" s="5"/>
    </row>
    <row r="2703" spans="1:18" x14ac:dyDescent="0.25">
      <c r="A2703" s="3">
        <v>42485</v>
      </c>
      <c r="B2703" s="1">
        <v>3566.5</v>
      </c>
      <c r="C2703" s="1">
        <v>3577</v>
      </c>
      <c r="D2703" s="1">
        <v>3547</v>
      </c>
      <c r="E2703" s="1">
        <v>3570</v>
      </c>
      <c r="F2703" s="10">
        <f t="shared" si="424"/>
        <v>-1.1191941801902416E-3</v>
      </c>
      <c r="G2703" s="1">
        <f t="shared" si="429"/>
        <v>-0.2130996515714223</v>
      </c>
      <c r="H2703" s="15">
        <f t="shared" si="425"/>
        <v>1.1032531824610947E-2</v>
      </c>
      <c r="I2703" s="10">
        <f t="shared" si="420"/>
        <v>9.8135426889101041E-4</v>
      </c>
      <c r="J2703" s="15">
        <f t="shared" si="421"/>
        <v>-1.0364145658263269E-2</v>
      </c>
      <c r="K2703" s="1">
        <f t="shared" si="422"/>
        <v>-1.1541966708461212E-3</v>
      </c>
      <c r="L2703" s="15">
        <f t="shared" si="423"/>
        <v>-9.2099489874171471E-3</v>
      </c>
      <c r="M2703" s="19" t="str">
        <f t="shared" si="427"/>
        <v>Compra</v>
      </c>
      <c r="N2703" s="10">
        <f t="shared" si="428"/>
        <v>-1.0364145658263269E-2</v>
      </c>
      <c r="O2703" s="5">
        <f t="shared" si="426"/>
        <v>1.0769554905264616</v>
      </c>
      <c r="P2703" s="5"/>
      <c r="Q2703" s="5"/>
      <c r="R2703" s="5"/>
    </row>
    <row r="2704" spans="1:18" x14ac:dyDescent="0.25">
      <c r="A2704" s="3">
        <v>42486</v>
      </c>
      <c r="B2704" s="1">
        <v>3550</v>
      </c>
      <c r="C2704" s="1">
        <v>3553</v>
      </c>
      <c r="D2704" s="1">
        <v>3523</v>
      </c>
      <c r="E2704" s="1">
        <v>3533</v>
      </c>
      <c r="F2704" s="10">
        <f t="shared" si="424"/>
        <v>-1.0364145658263269E-2</v>
      </c>
      <c r="G2704" s="1">
        <f t="shared" si="429"/>
        <v>-0.39411201715864275</v>
      </c>
      <c r="H2704" s="15">
        <f t="shared" si="425"/>
        <v>-1.1191941801902416E-3</v>
      </c>
      <c r="I2704" s="10">
        <f t="shared" si="420"/>
        <v>-4.7887323943661686E-3</v>
      </c>
      <c r="J2704" s="15">
        <f t="shared" si="421"/>
        <v>-1.415227851684131E-3</v>
      </c>
      <c r="K2704" s="1">
        <f t="shared" si="422"/>
        <v>6.2460377563630136E-5</v>
      </c>
      <c r="L2704" s="15">
        <f t="shared" si="423"/>
        <v>-1.4776882292477612E-3</v>
      </c>
      <c r="M2704" s="19" t="str">
        <f t="shared" si="427"/>
        <v>Compra</v>
      </c>
      <c r="N2704" s="10">
        <f t="shared" si="428"/>
        <v>-1.415227851684131E-3</v>
      </c>
      <c r="O2704" s="5">
        <f t="shared" si="426"/>
        <v>1.0755402626747774</v>
      </c>
      <c r="P2704" s="5"/>
      <c r="Q2704" s="5"/>
      <c r="R2704" s="5"/>
    </row>
    <row r="2705" spans="1:18" x14ac:dyDescent="0.25">
      <c r="A2705" s="3">
        <v>42487</v>
      </c>
      <c r="B2705" s="1">
        <v>3525.5</v>
      </c>
      <c r="C2705" s="1">
        <v>3559.5</v>
      </c>
      <c r="D2705" s="1">
        <v>3515</v>
      </c>
      <c r="E2705" s="1">
        <v>3528</v>
      </c>
      <c r="F2705" s="10">
        <f t="shared" si="424"/>
        <v>-1.415227851684131E-3</v>
      </c>
      <c r="G2705" s="1">
        <f t="shared" si="429"/>
        <v>3.4232367569299399E-2</v>
      </c>
      <c r="H2705" s="15">
        <f t="shared" si="425"/>
        <v>-1.0364145658263269E-2</v>
      </c>
      <c r="I2705" s="10">
        <f t="shared" si="420"/>
        <v>7.0911927386196894E-4</v>
      </c>
      <c r="J2705" s="15">
        <f t="shared" si="421"/>
        <v>-9.7789115646258473E-3</v>
      </c>
      <c r="K2705" s="1">
        <f t="shared" si="422"/>
        <v>7.0466615655139224E-4</v>
      </c>
      <c r="L2705" s="15">
        <f t="shared" si="423"/>
        <v>-1.048357772117724E-2</v>
      </c>
      <c r="M2705" s="19" t="str">
        <f t="shared" si="427"/>
        <v>Compra</v>
      </c>
      <c r="N2705" s="10">
        <f t="shared" si="428"/>
        <v>-9.7789115646258473E-3</v>
      </c>
      <c r="O2705" s="5">
        <f t="shared" si="426"/>
        <v>1.0657613511101516</v>
      </c>
      <c r="P2705" s="5"/>
      <c r="Q2705" s="5"/>
      <c r="R2705" s="5"/>
    </row>
    <row r="2706" spans="1:18" x14ac:dyDescent="0.25">
      <c r="A2706" s="3">
        <v>42488</v>
      </c>
      <c r="B2706" s="1">
        <v>3523</v>
      </c>
      <c r="C2706" s="1">
        <v>3525</v>
      </c>
      <c r="D2706" s="1">
        <v>3483.5</v>
      </c>
      <c r="E2706" s="1">
        <v>3493.5</v>
      </c>
      <c r="F2706" s="10">
        <f t="shared" si="424"/>
        <v>-9.7789115646258473E-3</v>
      </c>
      <c r="G2706" s="1">
        <f t="shared" si="429"/>
        <v>-4.4768751806533745E-2</v>
      </c>
      <c r="H2706" s="15">
        <f t="shared" si="425"/>
        <v>-1.415227851684131E-3</v>
      </c>
      <c r="I2706" s="10">
        <f t="shared" si="420"/>
        <v>-8.3735452739143179E-3</v>
      </c>
      <c r="J2706" s="15">
        <f t="shared" si="421"/>
        <v>-7.0130241877772725E-3</v>
      </c>
      <c r="K2706" s="1">
        <f t="shared" si="422"/>
        <v>1.4121268898874606E-4</v>
      </c>
      <c r="L2706" s="15">
        <f t="shared" si="423"/>
        <v>-7.1542368767660187E-3</v>
      </c>
      <c r="M2706" s="19" t="str">
        <f t="shared" si="427"/>
        <v>Compra</v>
      </c>
      <c r="N2706" s="10">
        <f t="shared" si="428"/>
        <v>-7.0130241877772725E-3</v>
      </c>
      <c r="O2706" s="5">
        <f t="shared" si="426"/>
        <v>1.0587483269223743</v>
      </c>
      <c r="P2706" s="5"/>
      <c r="Q2706" s="5"/>
      <c r="R2706" s="5"/>
    </row>
    <row r="2707" spans="1:18" x14ac:dyDescent="0.25">
      <c r="A2707" s="3">
        <v>42489</v>
      </c>
      <c r="B2707" s="1">
        <v>3526</v>
      </c>
      <c r="C2707" s="1">
        <v>3531</v>
      </c>
      <c r="D2707" s="1">
        <v>3463</v>
      </c>
      <c r="E2707" s="1">
        <v>3469</v>
      </c>
      <c r="F2707" s="10">
        <f t="shared" si="424"/>
        <v>-7.0130241877772725E-3</v>
      </c>
      <c r="G2707" s="1">
        <f t="shared" si="429"/>
        <v>9.0363531920606893E-2</v>
      </c>
      <c r="H2707" s="15">
        <f t="shared" si="425"/>
        <v>-9.7789115646258473E-3</v>
      </c>
      <c r="I2707" s="10">
        <f t="shared" si="420"/>
        <v>-1.6165626772546848E-2</v>
      </c>
      <c r="J2707" s="15">
        <f t="shared" si="421"/>
        <v>1.8737388296339086E-2</v>
      </c>
      <c r="K2707" s="1">
        <f t="shared" si="422"/>
        <v>1.0450333526329696E-3</v>
      </c>
      <c r="L2707" s="15">
        <f t="shared" si="423"/>
        <v>1.7692354943706117E-2</v>
      </c>
      <c r="M2707" s="19" t="str">
        <f t="shared" si="427"/>
        <v>Compra</v>
      </c>
      <c r="N2707" s="10">
        <f t="shared" si="428"/>
        <v>1.8737388296339086E-2</v>
      </c>
      <c r="O2707" s="5">
        <f t="shared" si="426"/>
        <v>1.0774857152187134</v>
      </c>
      <c r="P2707" s="5"/>
      <c r="Q2707" s="5"/>
      <c r="R2707" s="5"/>
    </row>
    <row r="2708" spans="1:18" x14ac:dyDescent="0.25">
      <c r="A2708" s="3">
        <v>42492</v>
      </c>
      <c r="B2708" s="1">
        <v>3490</v>
      </c>
      <c r="C2708" s="1">
        <v>3540</v>
      </c>
      <c r="D2708" s="1">
        <v>3484</v>
      </c>
      <c r="E2708" s="1">
        <v>3534</v>
      </c>
      <c r="F2708" s="10">
        <f t="shared" si="424"/>
        <v>1.8737388296339086E-2</v>
      </c>
      <c r="G2708" s="1">
        <f t="shared" si="429"/>
        <v>-1.0244888980964679</v>
      </c>
      <c r="H2708" s="15">
        <f t="shared" si="425"/>
        <v>-7.0130241877772725E-3</v>
      </c>
      <c r="I2708" s="10">
        <f t="shared" si="420"/>
        <v>1.2607449856733455E-2</v>
      </c>
      <c r="J2708" s="15">
        <f t="shared" si="421"/>
        <v>1.4855687606112111E-2</v>
      </c>
      <c r="K2708" s="1">
        <f t="shared" si="422"/>
        <v>2.2667578092378226E-4</v>
      </c>
      <c r="L2708" s="15">
        <f t="shared" si="423"/>
        <v>1.4629011825188328E-2</v>
      </c>
      <c r="M2708" s="19" t="str">
        <f t="shared" si="427"/>
        <v>Compra</v>
      </c>
      <c r="N2708" s="10">
        <f t="shared" si="428"/>
        <v>1.4855687606112111E-2</v>
      </c>
      <c r="O2708" s="5">
        <f t="shared" si="426"/>
        <v>1.0923414028248255</v>
      </c>
      <c r="P2708" s="5"/>
      <c r="Q2708" s="5"/>
      <c r="R2708" s="5"/>
    </row>
    <row r="2709" spans="1:18" x14ac:dyDescent="0.25">
      <c r="A2709" s="3">
        <v>42493</v>
      </c>
      <c r="B2709" s="1">
        <v>3570</v>
      </c>
      <c r="C2709" s="1">
        <v>3611</v>
      </c>
      <c r="D2709" s="1">
        <v>3558.5</v>
      </c>
      <c r="E2709" s="1">
        <v>3586.5</v>
      </c>
      <c r="F2709" s="10">
        <f t="shared" si="424"/>
        <v>1.4855687606112111E-2</v>
      </c>
      <c r="G2709" s="1">
        <f t="shared" si="429"/>
        <v>0.46810502856479008</v>
      </c>
      <c r="H2709" s="15">
        <f t="shared" si="425"/>
        <v>1.8737388296339086E-2</v>
      </c>
      <c r="I2709" s="10">
        <f t="shared" si="420"/>
        <v>4.6218487394957819E-3</v>
      </c>
      <c r="J2709" s="15">
        <f t="shared" si="421"/>
        <v>-2.9276453366792188E-3</v>
      </c>
      <c r="K2709" s="1">
        <f t="shared" si="422"/>
        <v>-1.9762073472914319E-3</v>
      </c>
      <c r="L2709" s="15">
        <f t="shared" si="423"/>
        <v>-9.5143798938778683E-4</v>
      </c>
      <c r="M2709" s="19" t="str">
        <f t="shared" si="427"/>
        <v>Compra</v>
      </c>
      <c r="N2709" s="10">
        <f t="shared" si="428"/>
        <v>-2.9276453366792188E-3</v>
      </c>
      <c r="O2709" s="5">
        <f t="shared" si="426"/>
        <v>1.0894137574881464</v>
      </c>
      <c r="P2709" s="5"/>
      <c r="Q2709" s="5"/>
      <c r="R2709" s="5"/>
    </row>
    <row r="2710" spans="1:18" x14ac:dyDescent="0.25">
      <c r="A2710" s="3">
        <v>42494</v>
      </c>
      <c r="B2710" s="1">
        <v>3598.5</v>
      </c>
      <c r="C2710" s="1">
        <v>3602.5</v>
      </c>
      <c r="D2710" s="1">
        <v>3556.5</v>
      </c>
      <c r="E2710" s="1">
        <v>3576</v>
      </c>
      <c r="F2710" s="10">
        <f t="shared" si="424"/>
        <v>-2.9276453366792188E-3</v>
      </c>
      <c r="G2710" s="1">
        <f t="shared" si="429"/>
        <v>0.2133140290401134</v>
      </c>
      <c r="H2710" s="15">
        <f t="shared" si="425"/>
        <v>1.4855687606112111E-2</v>
      </c>
      <c r="I2710" s="10">
        <f t="shared" si="420"/>
        <v>-6.2526052521884035E-3</v>
      </c>
      <c r="J2710" s="15">
        <f t="shared" si="421"/>
        <v>-4.3344519015660055E-3</v>
      </c>
      <c r="K2710" s="1">
        <f t="shared" si="422"/>
        <v>-1.3575143764221593E-3</v>
      </c>
      <c r="L2710" s="15">
        <f t="shared" si="423"/>
        <v>-2.9769375251438462E-3</v>
      </c>
      <c r="M2710" s="19" t="str">
        <f t="shared" si="427"/>
        <v>Compra</v>
      </c>
      <c r="N2710" s="10">
        <f t="shared" si="428"/>
        <v>-4.3344519015660055E-3</v>
      </c>
      <c r="O2710" s="5">
        <f t="shared" si="426"/>
        <v>1.0850793055865804</v>
      </c>
      <c r="P2710" s="5"/>
      <c r="Q2710" s="5"/>
      <c r="R2710" s="5"/>
    </row>
    <row r="2711" spans="1:18" x14ac:dyDescent="0.25">
      <c r="A2711" s="3">
        <v>42495</v>
      </c>
      <c r="B2711" s="1">
        <v>3551</v>
      </c>
      <c r="C2711" s="1">
        <v>3579</v>
      </c>
      <c r="D2711" s="1">
        <v>3536.5</v>
      </c>
      <c r="E2711" s="1">
        <v>3560.5</v>
      </c>
      <c r="F2711" s="10">
        <f t="shared" si="424"/>
        <v>-4.3344519015660055E-3</v>
      </c>
      <c r="G2711" s="1">
        <f t="shared" si="429"/>
        <v>0.19096125696288538</v>
      </c>
      <c r="H2711" s="15">
        <f t="shared" si="425"/>
        <v>-2.9276453366792188E-3</v>
      </c>
      <c r="I2711" s="10">
        <f t="shared" si="420"/>
        <v>2.6753027316248623E-3</v>
      </c>
      <c r="J2711" s="15">
        <f t="shared" si="421"/>
        <v>-9.9705097598652426E-3</v>
      </c>
      <c r="K2711" s="1">
        <f t="shared" si="422"/>
        <v>-7.2412924106800953E-6</v>
      </c>
      <c r="L2711" s="15">
        <f t="shared" si="423"/>
        <v>-9.963268467454562E-3</v>
      </c>
      <c r="M2711" s="19" t="str">
        <f t="shared" si="427"/>
        <v>Compra</v>
      </c>
      <c r="N2711" s="10">
        <f t="shared" si="428"/>
        <v>-9.9705097598652426E-3</v>
      </c>
      <c r="O2711" s="5">
        <f t="shared" si="426"/>
        <v>1.0751087958267151</v>
      </c>
      <c r="P2711" s="5"/>
      <c r="Q2711" s="5"/>
      <c r="R2711" s="5"/>
    </row>
    <row r="2712" spans="1:18" x14ac:dyDescent="0.25">
      <c r="A2712" s="3">
        <v>42496</v>
      </c>
      <c r="B2712" s="1">
        <v>3576.5</v>
      </c>
      <c r="C2712" s="1">
        <v>3599</v>
      </c>
      <c r="D2712" s="1">
        <v>3520.5</v>
      </c>
      <c r="E2712" s="1">
        <v>3525</v>
      </c>
      <c r="F2712" s="10">
        <f t="shared" si="424"/>
        <v>-9.9705097598652426E-3</v>
      </c>
      <c r="G2712" s="1">
        <f t="shared" si="429"/>
        <v>0.16760943805813924</v>
      </c>
      <c r="H2712" s="15">
        <f t="shared" si="425"/>
        <v>-4.3344519015660055E-3</v>
      </c>
      <c r="I2712" s="10">
        <f t="shared" si="420"/>
        <v>-1.4399552635257939E-2</v>
      </c>
      <c r="J2712" s="15">
        <f t="shared" si="421"/>
        <v>4.6808510638298717E-3</v>
      </c>
      <c r="K2712" s="1">
        <f t="shared" si="422"/>
        <v>5.1952650576588531E-4</v>
      </c>
      <c r="L2712" s="15">
        <f t="shared" si="423"/>
        <v>4.1613245580639866E-3</v>
      </c>
      <c r="M2712" s="19" t="str">
        <f t="shared" si="427"/>
        <v>Compra</v>
      </c>
      <c r="N2712" s="10">
        <f t="shared" si="428"/>
        <v>4.6808510638298717E-3</v>
      </c>
      <c r="O2712" s="5">
        <f t="shared" si="426"/>
        <v>1.079789646890545</v>
      </c>
      <c r="P2712" s="5"/>
      <c r="Q2712" s="5"/>
      <c r="R2712" s="5"/>
    </row>
    <row r="2713" spans="1:18" x14ac:dyDescent="0.25">
      <c r="A2713" s="3">
        <v>42499</v>
      </c>
      <c r="B2713" s="1">
        <v>3520</v>
      </c>
      <c r="C2713" s="1">
        <v>3697</v>
      </c>
      <c r="D2713" s="1">
        <v>3516.5</v>
      </c>
      <c r="E2713" s="1">
        <v>3541.5</v>
      </c>
      <c r="F2713" s="10">
        <f t="shared" si="424"/>
        <v>4.6808510638298717E-3</v>
      </c>
      <c r="G2713" s="1">
        <f t="shared" si="429"/>
        <v>0.36675247141678058</v>
      </c>
      <c r="H2713" s="15">
        <f t="shared" si="425"/>
        <v>-9.9705097598652426E-3</v>
      </c>
      <c r="I2713" s="10">
        <f t="shared" si="420"/>
        <v>6.1079545454545414E-3</v>
      </c>
      <c r="J2713" s="15">
        <f t="shared" si="421"/>
        <v>-1.214174784695754E-2</v>
      </c>
      <c r="K2713" s="1">
        <f t="shared" si="422"/>
        <v>5.133143321122321E-4</v>
      </c>
      <c r="L2713" s="15">
        <f t="shared" si="423"/>
        <v>-1.2655062179069773E-2</v>
      </c>
      <c r="M2713" s="19" t="str">
        <f t="shared" si="427"/>
        <v>Compra</v>
      </c>
      <c r="N2713" s="10">
        <f t="shared" si="428"/>
        <v>-1.214174784695754E-2</v>
      </c>
      <c r="O2713" s="5">
        <f t="shared" si="426"/>
        <v>1.0676478990435876</v>
      </c>
      <c r="P2713" s="5"/>
      <c r="Q2713" s="5"/>
      <c r="R2713" s="5"/>
    </row>
    <row r="2714" spans="1:18" x14ac:dyDescent="0.25">
      <c r="A2714" s="3">
        <v>42500</v>
      </c>
      <c r="B2714" s="1">
        <v>3529</v>
      </c>
      <c r="C2714" s="1">
        <v>3533</v>
      </c>
      <c r="D2714" s="1">
        <v>3485.5</v>
      </c>
      <c r="E2714" s="1">
        <v>3498.5</v>
      </c>
      <c r="F2714" s="10">
        <f t="shared" si="424"/>
        <v>-1.214174784695754E-2</v>
      </c>
      <c r="G2714" s="1">
        <f t="shared" si="429"/>
        <v>-0.21642513215321463</v>
      </c>
      <c r="H2714" s="15">
        <f t="shared" si="425"/>
        <v>4.6808510638298717E-3</v>
      </c>
      <c r="I2714" s="10">
        <f t="shared" si="420"/>
        <v>-8.6426749787474888E-3</v>
      </c>
      <c r="J2714" s="15">
        <f t="shared" si="421"/>
        <v>-8.28926682864084E-3</v>
      </c>
      <c r="K2714" s="1">
        <f t="shared" si="422"/>
        <v>-3.7112923720282242E-4</v>
      </c>
      <c r="L2714" s="15">
        <f t="shared" si="423"/>
        <v>-7.9181375914380171E-3</v>
      </c>
      <c r="M2714" s="19" t="str">
        <f t="shared" si="427"/>
        <v>Compra</v>
      </c>
      <c r="N2714" s="10">
        <f t="shared" si="428"/>
        <v>-8.28926682864084E-3</v>
      </c>
      <c r="O2714" s="5">
        <f t="shared" si="426"/>
        <v>1.0593586322149466</v>
      </c>
      <c r="P2714" s="5"/>
      <c r="Q2714" s="5"/>
      <c r="R2714" s="5"/>
    </row>
    <row r="2715" spans="1:18" x14ac:dyDescent="0.25">
      <c r="A2715" s="3">
        <v>42501</v>
      </c>
      <c r="B2715" s="1">
        <v>3501.5</v>
      </c>
      <c r="C2715" s="1">
        <v>3504</v>
      </c>
      <c r="D2715" s="1">
        <v>3461</v>
      </c>
      <c r="E2715" s="1">
        <v>3469.5</v>
      </c>
      <c r="F2715" s="10">
        <f t="shared" si="424"/>
        <v>-8.28926682864084E-3</v>
      </c>
      <c r="G2715" s="1">
        <f t="shared" si="429"/>
        <v>-0.54772210734721871</v>
      </c>
      <c r="H2715" s="15">
        <f t="shared" si="425"/>
        <v>-1.214174784695754E-2</v>
      </c>
      <c r="I2715" s="10">
        <f t="shared" si="420"/>
        <v>-9.1389404540911379E-3</v>
      </c>
      <c r="J2715" s="15">
        <f t="shared" si="421"/>
        <v>9.7996829514339634E-3</v>
      </c>
      <c r="K2715" s="1">
        <f t="shared" si="422"/>
        <v>1.1443347652264593E-3</v>
      </c>
      <c r="L2715" s="15">
        <f t="shared" si="423"/>
        <v>8.6553481862075045E-3</v>
      </c>
      <c r="M2715" s="19" t="str">
        <f t="shared" si="427"/>
        <v>Compra</v>
      </c>
      <c r="N2715" s="10">
        <f t="shared" si="428"/>
        <v>9.7996829514339634E-3</v>
      </c>
      <c r="O2715" s="5">
        <f t="shared" si="426"/>
        <v>1.0691583151663806</v>
      </c>
      <c r="P2715" s="5"/>
      <c r="Q2715" s="5"/>
      <c r="R2715" s="5"/>
    </row>
    <row r="2716" spans="1:18" x14ac:dyDescent="0.25">
      <c r="A2716" s="3">
        <v>42502</v>
      </c>
      <c r="B2716" s="1">
        <v>3455.5</v>
      </c>
      <c r="C2716" s="1">
        <v>3525</v>
      </c>
      <c r="D2716" s="1">
        <v>3451.5</v>
      </c>
      <c r="E2716" s="1">
        <v>3503.5</v>
      </c>
      <c r="F2716" s="10">
        <f t="shared" si="424"/>
        <v>9.7996829514339634E-3</v>
      </c>
      <c r="G2716" s="1">
        <f t="shared" si="429"/>
        <v>-0.777846878719611</v>
      </c>
      <c r="H2716" s="15">
        <f t="shared" si="425"/>
        <v>-8.28926682864084E-3</v>
      </c>
      <c r="I2716" s="10">
        <f t="shared" si="420"/>
        <v>1.3890898567501031E-2</v>
      </c>
      <c r="J2716" s="15">
        <f t="shared" si="421"/>
        <v>1.3700585129156506E-2</v>
      </c>
      <c r="K2716" s="1">
        <f t="shared" si="422"/>
        <v>2.8611529134692188E-4</v>
      </c>
      <c r="L2716" s="15">
        <f t="shared" si="423"/>
        <v>1.3414469837809584E-2</v>
      </c>
      <c r="M2716" s="19" t="str">
        <f t="shared" si="427"/>
        <v>Compra</v>
      </c>
      <c r="N2716" s="10">
        <f t="shared" si="428"/>
        <v>1.3700585129156506E-2</v>
      </c>
      <c r="O2716" s="5">
        <f t="shared" si="426"/>
        <v>1.0828589002955371</v>
      </c>
      <c r="P2716" s="5"/>
      <c r="Q2716" s="5"/>
      <c r="R2716" s="5"/>
    </row>
    <row r="2717" spans="1:18" x14ac:dyDescent="0.25">
      <c r="A2717" s="3">
        <v>42503</v>
      </c>
      <c r="B2717" s="1">
        <v>3505</v>
      </c>
      <c r="C2717" s="1">
        <v>3555</v>
      </c>
      <c r="D2717" s="1">
        <v>3485.5</v>
      </c>
      <c r="E2717" s="1">
        <v>3551.5</v>
      </c>
      <c r="F2717" s="10">
        <f t="shared" si="424"/>
        <v>1.3700585129156506E-2</v>
      </c>
      <c r="G2717" s="1">
        <f t="shared" si="429"/>
        <v>0.19553375908791956</v>
      </c>
      <c r="H2717" s="15">
        <f t="shared" si="425"/>
        <v>9.7996829514339634E-3</v>
      </c>
      <c r="I2717" s="10">
        <f t="shared" si="420"/>
        <v>1.3266761768901514E-2</v>
      </c>
      <c r="J2717" s="15">
        <f t="shared" si="421"/>
        <v>-1.0558918766718328E-2</v>
      </c>
      <c r="K2717" s="1">
        <f t="shared" si="422"/>
        <v>-1.3717857474850731E-3</v>
      </c>
      <c r="L2717" s="15">
        <f t="shared" si="423"/>
        <v>-9.1871330192332557E-3</v>
      </c>
      <c r="M2717" s="19" t="str">
        <f t="shared" si="427"/>
        <v>Venda</v>
      </c>
      <c r="N2717" s="10">
        <f t="shared" si="428"/>
        <v>1.0558918766718328E-2</v>
      </c>
      <c r="O2717" s="5">
        <f t="shared" si="426"/>
        <v>1.0934178190622554</v>
      </c>
      <c r="P2717" s="5"/>
      <c r="Q2717" s="5"/>
      <c r="R2717" s="5"/>
    </row>
    <row r="2718" spans="1:18" x14ac:dyDescent="0.25">
      <c r="A2718" s="3">
        <v>42506</v>
      </c>
      <c r="B2718" s="1">
        <v>3543.5</v>
      </c>
      <c r="C2718" s="1">
        <v>3551.5</v>
      </c>
      <c r="D2718" s="1">
        <v>3511</v>
      </c>
      <c r="E2718" s="1">
        <v>3514</v>
      </c>
      <c r="F2718" s="10">
        <f t="shared" si="424"/>
        <v>-1.0558918766718328E-2</v>
      </c>
      <c r="G2718" s="1">
        <f t="shared" si="429"/>
        <v>-7.1036847820757712E-2</v>
      </c>
      <c r="H2718" s="15">
        <f t="shared" si="425"/>
        <v>1.3700585129156506E-2</v>
      </c>
      <c r="I2718" s="10">
        <f t="shared" si="420"/>
        <v>-8.3251022999858426E-3</v>
      </c>
      <c r="J2718" s="15">
        <f t="shared" si="421"/>
        <v>-3.6994877632328116E-3</v>
      </c>
      <c r="K2718" s="1">
        <f t="shared" si="422"/>
        <v>-1.1819790663320287E-3</v>
      </c>
      <c r="L2718" s="15">
        <f t="shared" si="423"/>
        <v>-2.5175086969007826E-3</v>
      </c>
      <c r="M2718" s="19" t="str">
        <f t="shared" si="427"/>
        <v>Compra</v>
      </c>
      <c r="N2718" s="10">
        <f t="shared" si="428"/>
        <v>-3.6994877632328116E-3</v>
      </c>
      <c r="O2718" s="5">
        <f t="shared" si="426"/>
        <v>1.0897183312990226</v>
      </c>
      <c r="P2718" s="5"/>
      <c r="Q2718" s="5"/>
      <c r="R2718" s="5"/>
    </row>
    <row r="2719" spans="1:18" x14ac:dyDescent="0.25">
      <c r="A2719" s="3">
        <v>42507</v>
      </c>
      <c r="B2719" s="1">
        <v>3503</v>
      </c>
      <c r="C2719" s="1">
        <v>3542</v>
      </c>
      <c r="D2719" s="1">
        <v>3496</v>
      </c>
      <c r="E2719" s="1">
        <v>3501</v>
      </c>
      <c r="F2719" s="10">
        <f t="shared" si="424"/>
        <v>-3.6994877632328116E-3</v>
      </c>
      <c r="G2719" s="1">
        <f t="shared" si="429"/>
        <v>8.2482557194281353E-2</v>
      </c>
      <c r="H2719" s="15">
        <f t="shared" si="425"/>
        <v>-1.0558918766718328E-2</v>
      </c>
      <c r="I2719" s="10">
        <f t="shared" si="420"/>
        <v>-5.709391949757503E-4</v>
      </c>
      <c r="J2719" s="15">
        <f t="shared" si="421"/>
        <v>2.2564981433875975E-2</v>
      </c>
      <c r="K2719" s="1">
        <f t="shared" si="422"/>
        <v>7.4747896987555811E-4</v>
      </c>
      <c r="L2719" s="15">
        <f t="shared" si="423"/>
        <v>2.1817502464000417E-2</v>
      </c>
      <c r="M2719" s="19" t="str">
        <f t="shared" si="427"/>
        <v>Compra</v>
      </c>
      <c r="N2719" s="10">
        <f t="shared" si="428"/>
        <v>2.2564981433875975E-2</v>
      </c>
      <c r="O2719" s="5">
        <f t="shared" si="426"/>
        <v>1.1122833127328986</v>
      </c>
      <c r="P2719" s="5"/>
      <c r="Q2719" s="5"/>
      <c r="R2719" s="5"/>
    </row>
    <row r="2720" spans="1:18" x14ac:dyDescent="0.25">
      <c r="A2720" s="3">
        <v>42508</v>
      </c>
      <c r="B2720" s="1">
        <v>3544.5</v>
      </c>
      <c r="C2720" s="1">
        <v>3582.5</v>
      </c>
      <c r="D2720" s="1">
        <v>3532.5</v>
      </c>
      <c r="E2720" s="1">
        <v>3580</v>
      </c>
      <c r="F2720" s="10">
        <f t="shared" si="424"/>
        <v>2.2564981433875975E-2</v>
      </c>
      <c r="G2720" s="1">
        <f t="shared" si="429"/>
        <v>-0.29764596912522195</v>
      </c>
      <c r="H2720" s="15">
        <f t="shared" si="425"/>
        <v>-3.6994877632328116E-3</v>
      </c>
      <c r="I2720" s="10">
        <f t="shared" si="420"/>
        <v>1.0015516998166163E-2</v>
      </c>
      <c r="J2720" s="15">
        <f t="shared" si="421"/>
        <v>-1.1173184357542443E-3</v>
      </c>
      <c r="K2720" s="1">
        <f t="shared" si="422"/>
        <v>-6.817103589612896E-5</v>
      </c>
      <c r="L2720" s="15">
        <f t="shared" si="423"/>
        <v>-1.0491473998581152E-3</v>
      </c>
      <c r="M2720" s="19" t="str">
        <f t="shared" si="427"/>
        <v>Venda</v>
      </c>
      <c r="N2720" s="10">
        <f t="shared" si="428"/>
        <v>1.1173184357542443E-3</v>
      </c>
      <c r="O2720" s="5">
        <f t="shared" si="426"/>
        <v>1.1134006311686528</v>
      </c>
      <c r="P2720" s="5"/>
      <c r="Q2720" s="5"/>
      <c r="R2720" s="5"/>
    </row>
    <row r="2721" spans="1:18" x14ac:dyDescent="0.25">
      <c r="A2721" s="3">
        <v>42509</v>
      </c>
      <c r="B2721" s="1">
        <v>3581</v>
      </c>
      <c r="C2721" s="1">
        <v>3630</v>
      </c>
      <c r="D2721" s="1">
        <v>3569.5</v>
      </c>
      <c r="E2721" s="1">
        <v>3576</v>
      </c>
      <c r="F2721" s="10">
        <f t="shared" si="424"/>
        <v>-1.1173184357542443E-3</v>
      </c>
      <c r="G2721" s="1">
        <f t="shared" si="429"/>
        <v>-0.29747187680910298</v>
      </c>
      <c r="H2721" s="15">
        <f t="shared" si="425"/>
        <v>2.2564981433875975E-2</v>
      </c>
      <c r="I2721" s="10">
        <f t="shared" si="420"/>
        <v>-1.3962580284836434E-3</v>
      </c>
      <c r="J2721" s="15">
        <f t="shared" si="421"/>
        <v>-1.3282997762863569E-2</v>
      </c>
      <c r="K2721" s="1">
        <f t="shared" si="422"/>
        <v>-2.1011558735947074E-3</v>
      </c>
      <c r="L2721" s="15">
        <f t="shared" si="423"/>
        <v>-1.1181841889268861E-2</v>
      </c>
      <c r="M2721" s="19" t="str">
        <f t="shared" si="427"/>
        <v>Compra</v>
      </c>
      <c r="N2721" s="10">
        <f t="shared" si="428"/>
        <v>-1.3282997762863569E-2</v>
      </c>
      <c r="O2721" s="5">
        <f t="shared" si="426"/>
        <v>1.1001176334057892</v>
      </c>
      <c r="P2721" s="5"/>
      <c r="Q2721" s="5"/>
      <c r="R2721" s="5"/>
    </row>
    <row r="2722" spans="1:18" x14ac:dyDescent="0.25">
      <c r="A2722" s="3">
        <v>42510</v>
      </c>
      <c r="B2722" s="1">
        <v>3566</v>
      </c>
      <c r="C2722" s="1">
        <v>3570</v>
      </c>
      <c r="D2722" s="1">
        <v>3526</v>
      </c>
      <c r="E2722" s="1">
        <v>3528.5</v>
      </c>
      <c r="F2722" s="10">
        <f t="shared" si="424"/>
        <v>-1.3282997762863569E-2</v>
      </c>
      <c r="G2722" s="1">
        <f t="shared" si="429"/>
        <v>-0.23639047683294676</v>
      </c>
      <c r="H2722" s="15">
        <f t="shared" si="425"/>
        <v>-1.1173184357542443E-3</v>
      </c>
      <c r="I2722" s="10">
        <f t="shared" si="420"/>
        <v>-1.0515984296130099E-2</v>
      </c>
      <c r="J2722" s="15">
        <f t="shared" si="421"/>
        <v>1.4312030607906978E-2</v>
      </c>
      <c r="K2722" s="1">
        <f t="shared" si="422"/>
        <v>1.8273170456857492E-4</v>
      </c>
      <c r="L2722" s="15">
        <f t="shared" si="423"/>
        <v>1.4129298903338403E-2</v>
      </c>
      <c r="M2722" s="19" t="str">
        <f t="shared" si="427"/>
        <v>Compra</v>
      </c>
      <c r="N2722" s="10">
        <f t="shared" si="428"/>
        <v>1.4312030607906978E-2</v>
      </c>
      <c r="O2722" s="5">
        <f t="shared" si="426"/>
        <v>1.1144296640136961</v>
      </c>
      <c r="P2722" s="5"/>
      <c r="Q2722" s="5"/>
      <c r="R2722" s="5"/>
    </row>
    <row r="2723" spans="1:18" x14ac:dyDescent="0.25">
      <c r="A2723" s="3">
        <v>42513</v>
      </c>
      <c r="B2723" s="1">
        <v>3567.5</v>
      </c>
      <c r="C2723" s="1">
        <v>3597</v>
      </c>
      <c r="D2723" s="1">
        <v>3552.5</v>
      </c>
      <c r="E2723" s="1">
        <v>3579</v>
      </c>
      <c r="F2723" s="10">
        <f t="shared" si="424"/>
        <v>1.4312030607906978E-2</v>
      </c>
      <c r="G2723" s="1">
        <f t="shared" si="429"/>
        <v>-0.27591976149046221</v>
      </c>
      <c r="H2723" s="15">
        <f t="shared" si="425"/>
        <v>-1.3282997762863569E-2</v>
      </c>
      <c r="I2723" s="10">
        <f t="shared" si="420"/>
        <v>3.2235459004905653E-3</v>
      </c>
      <c r="J2723" s="15">
        <f t="shared" si="421"/>
        <v>-2.7940765576972559E-4</v>
      </c>
      <c r="K2723" s="1">
        <f t="shared" si="422"/>
        <v>9.2922983023522752E-4</v>
      </c>
      <c r="L2723" s="15">
        <f t="shared" si="423"/>
        <v>-1.2086374860049531E-3</v>
      </c>
      <c r="M2723" s="19" t="str">
        <f t="shared" si="427"/>
        <v>Compra</v>
      </c>
      <c r="N2723" s="10">
        <f t="shared" si="428"/>
        <v>-2.7940765576972559E-4</v>
      </c>
      <c r="O2723" s="5">
        <f t="shared" si="426"/>
        <v>1.1141502563579264</v>
      </c>
      <c r="P2723" s="5"/>
      <c r="Q2723" s="5"/>
      <c r="R2723" s="5"/>
    </row>
    <row r="2724" spans="1:18" x14ac:dyDescent="0.25">
      <c r="A2724" s="3">
        <v>42514</v>
      </c>
      <c r="B2724" s="1">
        <v>3570</v>
      </c>
      <c r="C2724" s="1">
        <v>3595.5</v>
      </c>
      <c r="D2724" s="1">
        <v>3548.5</v>
      </c>
      <c r="E2724" s="1">
        <v>3578</v>
      </c>
      <c r="F2724" s="10">
        <f t="shared" si="424"/>
        <v>-2.7940765576972559E-4</v>
      </c>
      <c r="G2724" s="1">
        <f t="shared" si="429"/>
        <v>-0.44475982553437876</v>
      </c>
      <c r="H2724" s="15">
        <f t="shared" si="425"/>
        <v>1.4312030607906978E-2</v>
      </c>
      <c r="I2724" s="10">
        <f t="shared" si="420"/>
        <v>2.2408963585434094E-3</v>
      </c>
      <c r="J2724" s="15">
        <f t="shared" si="421"/>
        <v>2.6551145891560157E-3</v>
      </c>
      <c r="K2724" s="1">
        <f t="shared" si="422"/>
        <v>-1.4502885186534638E-3</v>
      </c>
      <c r="L2724" s="15">
        <f t="shared" si="423"/>
        <v>4.1054031078094797E-3</v>
      </c>
      <c r="M2724" s="19" t="str">
        <f t="shared" si="427"/>
        <v>Compra</v>
      </c>
      <c r="N2724" s="10">
        <f t="shared" si="428"/>
        <v>2.6551145891560157E-3</v>
      </c>
      <c r="O2724" s="5">
        <f t="shared" si="426"/>
        <v>1.1168053709470824</v>
      </c>
      <c r="P2724" s="5"/>
      <c r="Q2724" s="5"/>
      <c r="R2724" s="5"/>
    </row>
    <row r="2725" spans="1:18" x14ac:dyDescent="0.25">
      <c r="A2725" s="3">
        <v>42515</v>
      </c>
      <c r="B2725" s="1">
        <v>3565</v>
      </c>
      <c r="C2725" s="1">
        <v>3628</v>
      </c>
      <c r="D2725" s="1">
        <v>3555.5</v>
      </c>
      <c r="E2725" s="1">
        <v>3587.5</v>
      </c>
      <c r="F2725" s="10">
        <f t="shared" si="424"/>
        <v>2.6551145891560157E-3</v>
      </c>
      <c r="G2725" s="1">
        <f t="shared" si="429"/>
        <v>-0.27151317722794283</v>
      </c>
      <c r="H2725" s="15">
        <f t="shared" si="425"/>
        <v>-2.7940765576972559E-4</v>
      </c>
      <c r="I2725" s="10">
        <f t="shared" si="420"/>
        <v>6.3113604488078678E-3</v>
      </c>
      <c r="J2725" s="15">
        <f t="shared" si="421"/>
        <v>6.2717770034843578E-3</v>
      </c>
      <c r="K2725" s="1">
        <f t="shared" si="422"/>
        <v>-2.8310622172528449E-4</v>
      </c>
      <c r="L2725" s="15">
        <f t="shared" si="423"/>
        <v>6.5548832252096427E-3</v>
      </c>
      <c r="M2725" s="19" t="str">
        <f t="shared" si="427"/>
        <v>Venda</v>
      </c>
      <c r="N2725" s="10">
        <f t="shared" si="428"/>
        <v>-6.2717770034843578E-3</v>
      </c>
      <c r="O2725" s="5">
        <f t="shared" si="426"/>
        <v>1.1105335939435981</v>
      </c>
      <c r="P2725" s="5"/>
      <c r="Q2725" s="5"/>
      <c r="R2725" s="5"/>
    </row>
    <row r="2726" spans="1:18" x14ac:dyDescent="0.25">
      <c r="A2726" s="3">
        <v>42517</v>
      </c>
      <c r="B2726" s="1">
        <v>3599</v>
      </c>
      <c r="C2726" s="1">
        <v>3631</v>
      </c>
      <c r="D2726" s="1">
        <v>3597</v>
      </c>
      <c r="E2726" s="1">
        <v>3610</v>
      </c>
      <c r="F2726" s="10">
        <f t="shared" si="424"/>
        <v>6.2717770034843578E-3</v>
      </c>
      <c r="G2726" s="1">
        <f t="shared" si="429"/>
        <v>-0.43175458772615583</v>
      </c>
      <c r="H2726" s="15">
        <f t="shared" si="425"/>
        <v>2.6551145891560157E-3</v>
      </c>
      <c r="I2726" s="10">
        <f t="shared" si="420"/>
        <v>3.0564045568213238E-3</v>
      </c>
      <c r="J2726" s="15">
        <f t="shared" si="421"/>
        <v>-9.8337950138503993E-3</v>
      </c>
      <c r="K2726" s="1">
        <f t="shared" si="422"/>
        <v>-4.4927445699257388E-4</v>
      </c>
      <c r="L2726" s="15">
        <f t="shared" si="423"/>
        <v>-9.3845205568578258E-3</v>
      </c>
      <c r="M2726" s="19" t="str">
        <f t="shared" si="427"/>
        <v>Venda</v>
      </c>
      <c r="N2726" s="10">
        <f t="shared" si="428"/>
        <v>9.8337950138503993E-3</v>
      </c>
      <c r="O2726" s="5">
        <f t="shared" si="426"/>
        <v>1.1203673889574484</v>
      </c>
      <c r="P2726" s="5"/>
      <c r="Q2726" s="5"/>
      <c r="R2726" s="5"/>
    </row>
    <row r="2727" spans="1:18" x14ac:dyDescent="0.25">
      <c r="A2727" s="3">
        <v>42520</v>
      </c>
      <c r="B2727" s="1">
        <v>3605.5</v>
      </c>
      <c r="C2727" s="1">
        <v>3617</v>
      </c>
      <c r="D2727" s="1">
        <v>3567</v>
      </c>
      <c r="E2727" s="1">
        <v>3574.5</v>
      </c>
      <c r="F2727" s="10">
        <f t="shared" si="424"/>
        <v>-9.8337950138503993E-3</v>
      </c>
      <c r="G2727" s="1">
        <f t="shared" si="429"/>
        <v>-0.64857572421898857</v>
      </c>
      <c r="H2727" s="15">
        <f t="shared" si="425"/>
        <v>6.2717770034843578E-3</v>
      </c>
      <c r="I2727" s="10">
        <f t="shared" si="420"/>
        <v>-8.597975315490225E-3</v>
      </c>
      <c r="J2727" s="15">
        <f t="shared" si="421"/>
        <v>2.1261714925164377E-2</v>
      </c>
      <c r="K2727" s="1">
        <f t="shared" si="422"/>
        <v>-4.7265802925431971E-4</v>
      </c>
      <c r="L2727" s="15">
        <f t="shared" si="423"/>
        <v>2.1734372954418695E-2</v>
      </c>
      <c r="M2727" s="19" t="str">
        <f t="shared" si="427"/>
        <v>Compra</v>
      </c>
      <c r="N2727" s="10">
        <f t="shared" si="428"/>
        <v>2.1261714925164377E-2</v>
      </c>
      <c r="O2727" s="5">
        <f t="shared" si="426"/>
        <v>1.1416291038826127</v>
      </c>
      <c r="P2727" s="5"/>
      <c r="Q2727" s="5"/>
      <c r="R2727" s="5"/>
    </row>
    <row r="2728" spans="1:18" x14ac:dyDescent="0.25">
      <c r="A2728" s="3">
        <v>42521</v>
      </c>
      <c r="B2728" s="1">
        <v>3598</v>
      </c>
      <c r="C2728" s="1">
        <v>3671.5</v>
      </c>
      <c r="D2728" s="1">
        <v>3588</v>
      </c>
      <c r="E2728" s="1">
        <v>3650.5</v>
      </c>
      <c r="F2728" s="10">
        <f t="shared" si="424"/>
        <v>2.1261714925164377E-2</v>
      </c>
      <c r="G2728" s="1">
        <f t="shared" si="429"/>
        <v>-0.99363493127222036</v>
      </c>
      <c r="H2728" s="15">
        <f t="shared" si="425"/>
        <v>-9.8337950138503993E-3</v>
      </c>
      <c r="I2728" s="10">
        <f t="shared" si="420"/>
        <v>1.4591439688715901E-2</v>
      </c>
      <c r="J2728" s="15">
        <f t="shared" si="421"/>
        <v>-3.4241884673332779E-3</v>
      </c>
      <c r="K2728" s="1">
        <f t="shared" si="422"/>
        <v>4.2440732664621471E-4</v>
      </c>
      <c r="L2728" s="15">
        <f t="shared" si="423"/>
        <v>-3.8485957939794926E-3</v>
      </c>
      <c r="M2728" s="19" t="str">
        <f t="shared" si="427"/>
        <v>Compra</v>
      </c>
      <c r="N2728" s="10">
        <f t="shared" si="428"/>
        <v>-3.4241884673332779E-3</v>
      </c>
      <c r="O2728" s="5">
        <f t="shared" si="426"/>
        <v>1.1382049154152796</v>
      </c>
      <c r="P2728" s="5"/>
      <c r="Q2728" s="5"/>
      <c r="R2728" s="5"/>
    </row>
    <row r="2729" spans="1:18" x14ac:dyDescent="0.25">
      <c r="A2729" s="3">
        <v>42522</v>
      </c>
      <c r="B2729" s="1">
        <v>3650.5</v>
      </c>
      <c r="C2729" s="1">
        <v>3668.5</v>
      </c>
      <c r="D2729" s="1">
        <v>3618.5</v>
      </c>
      <c r="E2729" s="1">
        <v>3638</v>
      </c>
      <c r="F2729" s="10">
        <f t="shared" si="424"/>
        <v>-3.4241884673332779E-3</v>
      </c>
      <c r="G2729" s="1">
        <f t="shared" si="429"/>
        <v>-0.76877745327101732</v>
      </c>
      <c r="H2729" s="15">
        <f t="shared" si="425"/>
        <v>2.1261714925164377E-2</v>
      </c>
      <c r="I2729" s="10">
        <f t="shared" si="420"/>
        <v>-3.4241884673332779E-3</v>
      </c>
      <c r="J2729" s="15">
        <f t="shared" si="421"/>
        <v>-3.0236393622870006E-3</v>
      </c>
      <c r="K2729" s="1">
        <f t="shared" si="422"/>
        <v>-1.8968508198622493E-3</v>
      </c>
      <c r="L2729" s="15">
        <f t="shared" si="423"/>
        <v>-1.1267885424247513E-3</v>
      </c>
      <c r="M2729" s="19" t="str">
        <f t="shared" si="427"/>
        <v>Compra</v>
      </c>
      <c r="N2729" s="10">
        <f t="shared" si="428"/>
        <v>-3.0236393622870006E-3</v>
      </c>
      <c r="O2729" s="5">
        <f t="shared" si="426"/>
        <v>1.1351812760529927</v>
      </c>
      <c r="P2729" s="5"/>
      <c r="Q2729" s="5"/>
      <c r="R2729" s="5"/>
    </row>
    <row r="2730" spans="1:18" x14ac:dyDescent="0.25">
      <c r="A2730" s="3">
        <v>42523</v>
      </c>
      <c r="B2730" s="1">
        <v>3630.5</v>
      </c>
      <c r="C2730" s="1">
        <v>3643.5</v>
      </c>
      <c r="D2730" s="1">
        <v>3610</v>
      </c>
      <c r="E2730" s="1">
        <v>3627</v>
      </c>
      <c r="F2730" s="10">
        <f t="shared" si="424"/>
        <v>-3.0236393622870006E-3</v>
      </c>
      <c r="G2730" s="1">
        <f t="shared" si="429"/>
        <v>-0.64536560201300719</v>
      </c>
      <c r="H2730" s="15">
        <f t="shared" si="425"/>
        <v>-3.4241884673332779E-3</v>
      </c>
      <c r="I2730" s="10">
        <f t="shared" si="420"/>
        <v>-9.6405453794246032E-4</v>
      </c>
      <c r="J2730" s="15">
        <f t="shared" si="421"/>
        <v>-1.8472566859663586E-2</v>
      </c>
      <c r="K2730" s="1">
        <f t="shared" si="422"/>
        <v>1.9713313266792067E-4</v>
      </c>
      <c r="L2730" s="15">
        <f t="shared" si="423"/>
        <v>-1.8669699992331507E-2</v>
      </c>
      <c r="M2730" s="19" t="str">
        <f t="shared" si="427"/>
        <v>Compra</v>
      </c>
      <c r="N2730" s="10">
        <f t="shared" si="428"/>
        <v>-1.8472566859663586E-2</v>
      </c>
      <c r="O2730" s="5">
        <f t="shared" si="426"/>
        <v>1.116708709193329</v>
      </c>
      <c r="P2730" s="5"/>
      <c r="Q2730" s="5"/>
      <c r="R2730" s="5"/>
    </row>
    <row r="2731" spans="1:18" x14ac:dyDescent="0.25">
      <c r="A2731" s="3">
        <v>42524</v>
      </c>
      <c r="B2731" s="1">
        <v>3625</v>
      </c>
      <c r="C2731" s="1">
        <v>3628.5</v>
      </c>
      <c r="D2731" s="1">
        <v>3552.5</v>
      </c>
      <c r="E2731" s="1">
        <v>3560</v>
      </c>
      <c r="F2731" s="10">
        <f t="shared" si="424"/>
        <v>-1.8472566859663586E-2</v>
      </c>
      <c r="G2731" s="1">
        <f t="shared" si="429"/>
        <v>-0.42318789698943227</v>
      </c>
      <c r="H2731" s="15">
        <f t="shared" si="425"/>
        <v>-3.0236393622870006E-3</v>
      </c>
      <c r="I2731" s="10">
        <f t="shared" si="420"/>
        <v>-1.7931034482758568E-2</v>
      </c>
      <c r="J2731" s="15">
        <f t="shared" si="421"/>
        <v>-1.179775280898876E-2</v>
      </c>
      <c r="K2731" s="1">
        <f t="shared" si="422"/>
        <v>5.4089757417188336E-4</v>
      </c>
      <c r="L2731" s="15">
        <f t="shared" si="423"/>
        <v>-1.2338650383160643E-2</v>
      </c>
      <c r="M2731" s="19" t="str">
        <f t="shared" si="427"/>
        <v>Compra</v>
      </c>
      <c r="N2731" s="10">
        <f t="shared" si="428"/>
        <v>-1.179775280898876E-2</v>
      </c>
      <c r="O2731" s="5">
        <f t="shared" si="426"/>
        <v>1.1049109563843402</v>
      </c>
      <c r="P2731" s="5"/>
      <c r="Q2731" s="5"/>
      <c r="R2731" s="5"/>
    </row>
    <row r="2732" spans="1:18" x14ac:dyDescent="0.25">
      <c r="A2732" s="3">
        <v>42527</v>
      </c>
      <c r="B2732" s="1">
        <v>3554</v>
      </c>
      <c r="C2732" s="1">
        <v>3557.5</v>
      </c>
      <c r="D2732" s="1">
        <v>3512</v>
      </c>
      <c r="E2732" s="1">
        <v>3518</v>
      </c>
      <c r="F2732" s="10">
        <f t="shared" si="424"/>
        <v>-1.179775280898876E-2</v>
      </c>
      <c r="G2732" s="1">
        <f t="shared" si="429"/>
        <v>-4.5118128128800158E-2</v>
      </c>
      <c r="H2732" s="15">
        <f t="shared" si="425"/>
        <v>-1.8472566859663586E-2</v>
      </c>
      <c r="I2732" s="10">
        <f t="shared" si="420"/>
        <v>-1.0129431626336505E-2</v>
      </c>
      <c r="J2732" s="15">
        <f t="shared" si="421"/>
        <v>-1.5065378055713508E-2</v>
      </c>
      <c r="K2732" s="1">
        <f t="shared" si="422"/>
        <v>1.6770534978083735E-3</v>
      </c>
      <c r="L2732" s="15">
        <f t="shared" si="423"/>
        <v>-1.674243155352188E-2</v>
      </c>
      <c r="M2732" s="19" t="str">
        <f t="shared" si="427"/>
        <v>Compra</v>
      </c>
      <c r="N2732" s="10">
        <f t="shared" si="428"/>
        <v>-1.5065378055713508E-2</v>
      </c>
      <c r="O2732" s="5">
        <f t="shared" si="426"/>
        <v>1.0898455783286267</v>
      </c>
      <c r="P2732" s="5"/>
      <c r="Q2732" s="5"/>
      <c r="R2732" s="5"/>
    </row>
    <row r="2733" spans="1:18" x14ac:dyDescent="0.25">
      <c r="A2733" s="3">
        <v>42528</v>
      </c>
      <c r="B2733" s="1">
        <v>3509.5</v>
      </c>
      <c r="C2733" s="1">
        <v>3539.5</v>
      </c>
      <c r="D2733" s="1">
        <v>3465</v>
      </c>
      <c r="E2733" s="1">
        <v>3465</v>
      </c>
      <c r="F2733" s="10">
        <f t="shared" si="424"/>
        <v>-1.5065378055713508E-2</v>
      </c>
      <c r="G2733" s="1">
        <f t="shared" si="429"/>
        <v>0.25287756422147095</v>
      </c>
      <c r="H2733" s="15">
        <f t="shared" si="425"/>
        <v>-1.179775280898876E-2</v>
      </c>
      <c r="I2733" s="10">
        <f t="shared" si="420"/>
        <v>-1.2679868927197635E-2</v>
      </c>
      <c r="J2733" s="15">
        <f t="shared" si="421"/>
        <v>-2.4098124098124063E-2</v>
      </c>
      <c r="K2733" s="1">
        <f t="shared" si="422"/>
        <v>1.1253409343020824E-3</v>
      </c>
      <c r="L2733" s="15">
        <f t="shared" si="423"/>
        <v>-2.5223465032426146E-2</v>
      </c>
      <c r="M2733" s="19" t="str">
        <f t="shared" si="427"/>
        <v>Compra</v>
      </c>
      <c r="N2733" s="10">
        <f t="shared" si="428"/>
        <v>-2.4098124098124063E-2</v>
      </c>
      <c r="O2733" s="5">
        <f t="shared" si="426"/>
        <v>1.0657474542305025</v>
      </c>
      <c r="P2733" s="5"/>
      <c r="Q2733" s="5"/>
      <c r="R2733" s="5"/>
    </row>
    <row r="2734" spans="1:18" x14ac:dyDescent="0.25">
      <c r="A2734" s="3">
        <v>42529</v>
      </c>
      <c r="B2734" s="1">
        <v>3432</v>
      </c>
      <c r="C2734" s="1">
        <v>3435.5</v>
      </c>
      <c r="D2734" s="1">
        <v>3379</v>
      </c>
      <c r="E2734" s="1">
        <v>3381.5</v>
      </c>
      <c r="F2734" s="10">
        <f t="shared" si="424"/>
        <v>-2.4098124098124063E-2</v>
      </c>
      <c r="G2734" s="1">
        <f t="shared" si="429"/>
        <v>0.38816059872740649</v>
      </c>
      <c r="H2734" s="15">
        <f t="shared" si="425"/>
        <v>-1.5065378055713508E-2</v>
      </c>
      <c r="I2734" s="10">
        <f t="shared" si="420"/>
        <v>-1.4714452214452223E-2</v>
      </c>
      <c r="J2734" s="15">
        <f t="shared" si="421"/>
        <v>1.3011976933313685E-2</v>
      </c>
      <c r="K2734" s="1">
        <f t="shared" si="422"/>
        <v>1.4472913816699212E-3</v>
      </c>
      <c r="L2734" s="15">
        <f t="shared" si="423"/>
        <v>1.1564685551643764E-2</v>
      </c>
      <c r="M2734" s="19" t="str">
        <f t="shared" si="427"/>
        <v>Compra</v>
      </c>
      <c r="N2734" s="10">
        <f t="shared" si="428"/>
        <v>1.3011976933313685E-2</v>
      </c>
      <c r="O2734" s="5">
        <f t="shared" si="426"/>
        <v>1.0787594311638162</v>
      </c>
      <c r="P2734" s="5"/>
      <c r="Q2734" s="5"/>
      <c r="R2734" s="5"/>
    </row>
    <row r="2735" spans="1:18" x14ac:dyDescent="0.25">
      <c r="A2735" s="3">
        <v>42530</v>
      </c>
      <c r="B2735" s="1">
        <v>3398</v>
      </c>
      <c r="C2735" s="1">
        <v>3427.5</v>
      </c>
      <c r="D2735" s="1">
        <v>3383</v>
      </c>
      <c r="E2735" s="1">
        <v>3425.5</v>
      </c>
      <c r="F2735" s="10">
        <f t="shared" si="424"/>
        <v>1.3011976933313685E-2</v>
      </c>
      <c r="G2735" s="1">
        <f t="shared" si="429"/>
        <v>-1.2806790925717053</v>
      </c>
      <c r="H2735" s="15">
        <f t="shared" si="425"/>
        <v>-2.4098124098124063E-2</v>
      </c>
      <c r="I2735" s="10">
        <f t="shared" si="420"/>
        <v>8.0929958799293988E-3</v>
      </c>
      <c r="J2735" s="15">
        <f t="shared" si="421"/>
        <v>3.6491023208291562E-3</v>
      </c>
      <c r="K2735" s="1">
        <f t="shared" si="422"/>
        <v>1.8528374732237228E-3</v>
      </c>
      <c r="L2735" s="15">
        <f t="shared" si="423"/>
        <v>1.7962648476054334E-3</v>
      </c>
      <c r="M2735" s="19" t="str">
        <f t="shared" si="427"/>
        <v>Compra</v>
      </c>
      <c r="N2735" s="10">
        <f t="shared" si="428"/>
        <v>3.6491023208291562E-3</v>
      </c>
      <c r="O2735" s="5">
        <f t="shared" si="426"/>
        <v>1.0824085334846454</v>
      </c>
      <c r="P2735" s="5"/>
      <c r="Q2735" s="5"/>
      <c r="R2735" s="5"/>
    </row>
    <row r="2736" spans="1:18" x14ac:dyDescent="0.25">
      <c r="A2736" s="3">
        <v>42531</v>
      </c>
      <c r="B2736" s="1">
        <v>3440.5</v>
      </c>
      <c r="C2736" s="1">
        <v>3468</v>
      </c>
      <c r="D2736" s="1">
        <v>3431</v>
      </c>
      <c r="E2736" s="1">
        <v>3438</v>
      </c>
      <c r="F2736" s="10">
        <f t="shared" si="424"/>
        <v>3.6491023208291562E-3</v>
      </c>
      <c r="G2736" s="1">
        <f t="shared" si="429"/>
        <v>0.12864293147643188</v>
      </c>
      <c r="H2736" s="15">
        <f t="shared" si="425"/>
        <v>1.3011976933313685E-2</v>
      </c>
      <c r="I2736" s="10">
        <f t="shared" si="420"/>
        <v>-7.2663856997534637E-4</v>
      </c>
      <c r="J2736" s="15">
        <f t="shared" si="421"/>
        <v>1.716114019778936E-2</v>
      </c>
      <c r="K2736" s="1">
        <f t="shared" si="422"/>
        <v>-1.3182540885226422E-3</v>
      </c>
      <c r="L2736" s="15">
        <f t="shared" si="423"/>
        <v>1.8479394286312002E-2</v>
      </c>
      <c r="M2736" s="19" t="str">
        <f t="shared" si="427"/>
        <v>Compra</v>
      </c>
      <c r="N2736" s="10">
        <f t="shared" si="428"/>
        <v>1.716114019778936E-2</v>
      </c>
      <c r="O2736" s="5">
        <f t="shared" si="426"/>
        <v>1.0995696736824347</v>
      </c>
      <c r="P2736" s="5"/>
      <c r="Q2736" s="5"/>
      <c r="R2736" s="5"/>
    </row>
    <row r="2737" spans="1:18" x14ac:dyDescent="0.25">
      <c r="A2737" s="3">
        <v>42534</v>
      </c>
      <c r="B2737" s="1">
        <v>3441</v>
      </c>
      <c r="C2737" s="1">
        <v>3507</v>
      </c>
      <c r="D2737" s="1">
        <v>3433</v>
      </c>
      <c r="E2737" s="1">
        <v>3497</v>
      </c>
      <c r="F2737" s="10">
        <f t="shared" si="424"/>
        <v>1.716114019778936E-2</v>
      </c>
      <c r="G2737" s="1">
        <f t="shared" si="429"/>
        <v>0.33626076629102425</v>
      </c>
      <c r="H2737" s="15">
        <f t="shared" si="425"/>
        <v>3.6491023208291562E-3</v>
      </c>
      <c r="I2737" s="10">
        <f t="shared" si="420"/>
        <v>1.6274338854983972E-2</v>
      </c>
      <c r="J2737" s="15">
        <f t="shared" si="421"/>
        <v>2.859593937660776E-4</v>
      </c>
      <c r="K2737" s="1">
        <f t="shared" si="422"/>
        <v>-9.1625987457146028E-4</v>
      </c>
      <c r="L2737" s="15">
        <f t="shared" si="423"/>
        <v>1.202219268337538E-3</v>
      </c>
      <c r="M2737" s="19" t="str">
        <f t="shared" si="427"/>
        <v>Venda</v>
      </c>
      <c r="N2737" s="10">
        <f t="shared" si="428"/>
        <v>-2.859593937660776E-4</v>
      </c>
      <c r="O2737" s="5">
        <f t="shared" si="426"/>
        <v>1.0992837142886687</v>
      </c>
      <c r="P2737" s="5"/>
      <c r="Q2737" s="5"/>
      <c r="R2737" s="5"/>
    </row>
    <row r="2738" spans="1:18" x14ac:dyDescent="0.25">
      <c r="A2738" s="3">
        <v>42535</v>
      </c>
      <c r="B2738" s="1">
        <v>3525</v>
      </c>
      <c r="C2738" s="1">
        <v>3532</v>
      </c>
      <c r="D2738" s="1">
        <v>3473</v>
      </c>
      <c r="E2738" s="1">
        <v>3498</v>
      </c>
      <c r="F2738" s="10">
        <f t="shared" si="424"/>
        <v>2.859593937660776E-4</v>
      </c>
      <c r="G2738" s="1">
        <f t="shared" si="429"/>
        <v>0.13696115905028716</v>
      </c>
      <c r="H2738" s="15">
        <f t="shared" si="425"/>
        <v>1.716114019778936E-2</v>
      </c>
      <c r="I2738" s="10">
        <f t="shared" si="420"/>
        <v>-7.659574468085073E-3</v>
      </c>
      <c r="J2738" s="15">
        <f t="shared" si="421"/>
        <v>-2.8587764436821539E-3</v>
      </c>
      <c r="K2738" s="1">
        <f t="shared" si="422"/>
        <v>-1.5195623330165548E-3</v>
      </c>
      <c r="L2738" s="15">
        <f t="shared" si="423"/>
        <v>-1.3392141106655991E-3</v>
      </c>
      <c r="M2738" s="19" t="str">
        <f t="shared" si="427"/>
        <v>Compra</v>
      </c>
      <c r="N2738" s="10">
        <f t="shared" si="428"/>
        <v>-2.8587764436821539E-3</v>
      </c>
      <c r="O2738" s="5">
        <f t="shared" si="426"/>
        <v>1.0964249378449864</v>
      </c>
      <c r="P2738" s="5"/>
      <c r="Q2738" s="5"/>
      <c r="R2738" s="5"/>
    </row>
    <row r="2739" spans="1:18" x14ac:dyDescent="0.25">
      <c r="A2739" s="3">
        <v>42536</v>
      </c>
      <c r="B2739" s="1">
        <v>3485.5</v>
      </c>
      <c r="C2739" s="1">
        <v>3515</v>
      </c>
      <c r="D2739" s="1">
        <v>3460</v>
      </c>
      <c r="E2739" s="1">
        <v>3488</v>
      </c>
      <c r="F2739" s="10">
        <f t="shared" si="424"/>
        <v>-2.8587764436821539E-3</v>
      </c>
      <c r="G2739" s="1">
        <f t="shared" si="429"/>
        <v>-0.25236812186264584</v>
      </c>
      <c r="H2739" s="15">
        <f t="shared" si="425"/>
        <v>2.859593937660776E-4</v>
      </c>
      <c r="I2739" s="10">
        <f t="shared" si="420"/>
        <v>7.1725720843485163E-4</v>
      </c>
      <c r="J2739" s="15">
        <f t="shared" si="421"/>
        <v>-3.0103211009174791E-3</v>
      </c>
      <c r="K2739" s="1">
        <f t="shared" si="422"/>
        <v>-2.028579875596324E-4</v>
      </c>
      <c r="L2739" s="15">
        <f t="shared" si="423"/>
        <v>-2.8074631133578466E-3</v>
      </c>
      <c r="M2739" s="19" t="str">
        <f t="shared" si="427"/>
        <v>Compra</v>
      </c>
      <c r="N2739" s="10">
        <f t="shared" si="428"/>
        <v>-3.0103211009174791E-3</v>
      </c>
      <c r="O2739" s="5">
        <f t="shared" si="426"/>
        <v>1.0934146167440688</v>
      </c>
      <c r="P2739" s="5"/>
      <c r="Q2739" s="5"/>
      <c r="R2739" s="5"/>
    </row>
    <row r="2740" spans="1:18" x14ac:dyDescent="0.25">
      <c r="A2740" s="3">
        <v>42537</v>
      </c>
      <c r="B2740" s="1">
        <v>3498</v>
      </c>
      <c r="C2740" s="1">
        <v>3523.5</v>
      </c>
      <c r="D2740" s="1">
        <v>3475</v>
      </c>
      <c r="E2740" s="1">
        <v>3477.5</v>
      </c>
      <c r="F2740" s="10">
        <f t="shared" si="424"/>
        <v>-3.0103211009174791E-3</v>
      </c>
      <c r="G2740" s="1">
        <f t="shared" si="429"/>
        <v>9.5259204950446041E-2</v>
      </c>
      <c r="H2740" s="15">
        <f t="shared" si="425"/>
        <v>-2.8587764436821539E-3</v>
      </c>
      <c r="I2740" s="10">
        <f t="shared" si="420"/>
        <v>-5.8604917095482767E-3</v>
      </c>
      <c r="J2740" s="15">
        <f t="shared" si="421"/>
        <v>-1.4665708123652088E-2</v>
      </c>
      <c r="K2740" s="1">
        <f t="shared" si="422"/>
        <v>1.9600590770936125E-4</v>
      </c>
      <c r="L2740" s="15">
        <f t="shared" si="423"/>
        <v>-1.486171403136145E-2</v>
      </c>
      <c r="M2740" s="19" t="str">
        <f t="shared" si="427"/>
        <v>Compra</v>
      </c>
      <c r="N2740" s="10">
        <f t="shared" si="428"/>
        <v>-1.4665708123652088E-2</v>
      </c>
      <c r="O2740" s="5">
        <f t="shared" si="426"/>
        <v>1.0787489086204167</v>
      </c>
      <c r="P2740" s="5"/>
      <c r="Q2740" s="5"/>
      <c r="R2740" s="5"/>
    </row>
    <row r="2741" spans="1:18" x14ac:dyDescent="0.25">
      <c r="A2741" s="3">
        <v>42538</v>
      </c>
      <c r="B2741" s="1">
        <v>3466</v>
      </c>
      <c r="C2741" s="1">
        <v>3474</v>
      </c>
      <c r="D2741" s="1">
        <v>3426.5</v>
      </c>
      <c r="E2741" s="1">
        <v>3426.5</v>
      </c>
      <c r="F2741" s="10">
        <f t="shared" si="424"/>
        <v>-1.4665708123652088E-2</v>
      </c>
      <c r="G2741" s="1">
        <f t="shared" si="429"/>
        <v>0.46229166489822698</v>
      </c>
      <c r="H2741" s="15">
        <f t="shared" si="425"/>
        <v>-3.0103211009174791E-3</v>
      </c>
      <c r="I2741" s="10">
        <f t="shared" si="420"/>
        <v>-1.1396422388920913E-2</v>
      </c>
      <c r="J2741" s="15">
        <f t="shared" si="421"/>
        <v>-5.8368597694440361E-3</v>
      </c>
      <c r="K2741" s="1">
        <f t="shared" si="422"/>
        <v>3.0637316739351141E-4</v>
      </c>
      <c r="L2741" s="15">
        <f t="shared" si="423"/>
        <v>-6.1432329368375478E-3</v>
      </c>
      <c r="M2741" s="19" t="str">
        <f t="shared" si="427"/>
        <v>Compra</v>
      </c>
      <c r="N2741" s="10">
        <f t="shared" si="428"/>
        <v>-5.8368597694440361E-3</v>
      </c>
      <c r="O2741" s="5">
        <f t="shared" si="426"/>
        <v>1.0729120488509727</v>
      </c>
      <c r="P2741" s="5"/>
      <c r="Q2741" s="5"/>
      <c r="R2741" s="5"/>
    </row>
    <row r="2742" spans="1:18" x14ac:dyDescent="0.25">
      <c r="A2742" s="3">
        <v>42541</v>
      </c>
      <c r="B2742" s="1">
        <v>3400</v>
      </c>
      <c r="C2742" s="1">
        <v>3417</v>
      </c>
      <c r="D2742" s="1">
        <v>3385</v>
      </c>
      <c r="E2742" s="1">
        <v>3406.5</v>
      </c>
      <c r="F2742" s="10">
        <f t="shared" si="424"/>
        <v>-5.8368597694440361E-3</v>
      </c>
      <c r="G2742" s="1">
        <f t="shared" si="429"/>
        <v>0.24064293645497647</v>
      </c>
      <c r="H2742" s="15">
        <f t="shared" si="425"/>
        <v>-1.4665708123652088E-2</v>
      </c>
      <c r="I2742" s="10">
        <f t="shared" si="420"/>
        <v>1.9117647058823906E-3</v>
      </c>
      <c r="J2742" s="15">
        <f t="shared" si="421"/>
        <v>3.9630118890356947E-3</v>
      </c>
      <c r="K2742" s="1">
        <f t="shared" si="422"/>
        <v>1.0347008333853264E-3</v>
      </c>
      <c r="L2742" s="15">
        <f t="shared" si="423"/>
        <v>2.9283110556503683E-3</v>
      </c>
      <c r="M2742" s="19" t="str">
        <f t="shared" si="427"/>
        <v>Compra</v>
      </c>
      <c r="N2742" s="10">
        <f t="shared" si="428"/>
        <v>3.9630118890356947E-3</v>
      </c>
      <c r="O2742" s="5">
        <f t="shared" si="426"/>
        <v>1.0768750607400084</v>
      </c>
      <c r="P2742" s="5"/>
      <c r="Q2742" s="5"/>
      <c r="R2742" s="5"/>
    </row>
    <row r="2743" spans="1:18" x14ac:dyDescent="0.25">
      <c r="A2743" s="3">
        <v>42542</v>
      </c>
      <c r="B2743" s="1">
        <v>3393</v>
      </c>
      <c r="C2743" s="1">
        <v>3426</v>
      </c>
      <c r="D2743" s="1">
        <v>3365</v>
      </c>
      <c r="E2743" s="1">
        <v>3420</v>
      </c>
      <c r="F2743" s="10">
        <f t="shared" si="424"/>
        <v>3.9630118890356947E-3</v>
      </c>
      <c r="G2743" s="1">
        <f t="shared" si="429"/>
        <v>-1.919180090549074E-2</v>
      </c>
      <c r="H2743" s="15">
        <f t="shared" si="425"/>
        <v>-5.8368597694440361E-3</v>
      </c>
      <c r="I2743" s="10">
        <f t="shared" si="420"/>
        <v>7.9575596816976457E-3</v>
      </c>
      <c r="J2743" s="15">
        <f t="shared" si="421"/>
        <v>-9.6491228070175739E-3</v>
      </c>
      <c r="K2743" s="1">
        <f t="shared" si="422"/>
        <v>1.4240548258151082E-4</v>
      </c>
      <c r="L2743" s="15">
        <f t="shared" si="423"/>
        <v>-9.791528289599085E-3</v>
      </c>
      <c r="M2743" s="19" t="str">
        <f t="shared" si="427"/>
        <v>Compra</v>
      </c>
      <c r="N2743" s="10">
        <f t="shared" si="428"/>
        <v>-9.6491228070175739E-3</v>
      </c>
      <c r="O2743" s="5">
        <f t="shared" si="426"/>
        <v>1.0672259379329909</v>
      </c>
      <c r="P2743" s="5"/>
      <c r="Q2743" s="5"/>
      <c r="R2743" s="5"/>
    </row>
    <row r="2744" spans="1:18" x14ac:dyDescent="0.25">
      <c r="A2744" s="3">
        <v>42543</v>
      </c>
      <c r="B2744" s="1">
        <v>3414</v>
      </c>
      <c r="C2744" s="1">
        <v>3418</v>
      </c>
      <c r="D2744" s="1">
        <v>3376</v>
      </c>
      <c r="E2744" s="1">
        <v>3387</v>
      </c>
      <c r="F2744" s="10">
        <f t="shared" si="424"/>
        <v>-9.6491228070175739E-3</v>
      </c>
      <c r="G2744" s="1">
        <f t="shared" si="429"/>
        <v>-0.29657847734167847</v>
      </c>
      <c r="H2744" s="15">
        <f t="shared" si="425"/>
        <v>3.9630118890356947E-3</v>
      </c>
      <c r="I2744" s="10">
        <f t="shared" si="420"/>
        <v>-7.9086115992970107E-3</v>
      </c>
      <c r="J2744" s="15">
        <f t="shared" si="421"/>
        <v>-1.1219368172423971E-2</v>
      </c>
      <c r="K2744" s="1">
        <f t="shared" si="422"/>
        <v>-3.1827229264293802E-4</v>
      </c>
      <c r="L2744" s="15">
        <f t="shared" si="423"/>
        <v>-1.0901095879781034E-2</v>
      </c>
      <c r="M2744" s="19" t="str">
        <f t="shared" si="427"/>
        <v>Compra</v>
      </c>
      <c r="N2744" s="10">
        <f t="shared" si="428"/>
        <v>-1.1219368172423971E-2</v>
      </c>
      <c r="O2744" s="5">
        <f t="shared" si="426"/>
        <v>1.0560065697605669</v>
      </c>
      <c r="P2744" s="5"/>
      <c r="Q2744" s="5"/>
      <c r="R2744" s="5"/>
    </row>
    <row r="2745" spans="1:18" x14ac:dyDescent="0.25">
      <c r="A2745" s="3">
        <v>42544</v>
      </c>
      <c r="B2745" s="1">
        <v>3358</v>
      </c>
      <c r="C2745" s="1">
        <v>3382</v>
      </c>
      <c r="D2745" s="1">
        <v>3345</v>
      </c>
      <c r="E2745" s="1">
        <v>3349</v>
      </c>
      <c r="F2745" s="10">
        <f t="shared" si="424"/>
        <v>-1.1219368172423971E-2</v>
      </c>
      <c r="G2745" s="1">
        <f t="shared" si="429"/>
        <v>-0.21281203759671363</v>
      </c>
      <c r="H2745" s="15">
        <f t="shared" si="425"/>
        <v>-9.6491228070175739E-3</v>
      </c>
      <c r="I2745" s="10">
        <f t="shared" si="420"/>
        <v>-2.6801667659320794E-3</v>
      </c>
      <c r="J2745" s="15">
        <f t="shared" si="421"/>
        <v>9.2564944759629952E-3</v>
      </c>
      <c r="K2745" s="1">
        <f t="shared" si="422"/>
        <v>7.4394083330464101E-4</v>
      </c>
      <c r="L2745" s="15">
        <f t="shared" si="423"/>
        <v>8.5125536426583544E-3</v>
      </c>
      <c r="M2745" s="19" t="str">
        <f t="shared" si="427"/>
        <v>Compra</v>
      </c>
      <c r="N2745" s="10">
        <f t="shared" si="428"/>
        <v>9.2564944759629952E-3</v>
      </c>
      <c r="O2745" s="5">
        <f t="shared" si="426"/>
        <v>1.0652630642365299</v>
      </c>
      <c r="P2745" s="5"/>
      <c r="Q2745" s="5"/>
      <c r="R2745" s="5"/>
    </row>
    <row r="2746" spans="1:18" x14ac:dyDescent="0.25">
      <c r="A2746" s="3">
        <v>42545</v>
      </c>
      <c r="B2746" s="1">
        <v>3445</v>
      </c>
      <c r="C2746" s="1">
        <v>3457</v>
      </c>
      <c r="D2746" s="1">
        <v>3358.5</v>
      </c>
      <c r="E2746" s="1">
        <v>3380</v>
      </c>
      <c r="F2746" s="10">
        <f t="shared" si="424"/>
        <v>9.2564944759629952E-3</v>
      </c>
      <c r="G2746" s="1">
        <f t="shared" si="429"/>
        <v>-0.35427796412661289</v>
      </c>
      <c r="H2746" s="15">
        <f t="shared" si="425"/>
        <v>-1.1219368172423971E-2</v>
      </c>
      <c r="I2746" s="10">
        <f t="shared" si="420"/>
        <v>-1.8867924528301883E-2</v>
      </c>
      <c r="J2746" s="15">
        <f t="shared" si="421"/>
        <v>5.6213017751478578E-3</v>
      </c>
      <c r="K2746" s="1">
        <f t="shared" si="422"/>
        <v>1.2748109178273581E-3</v>
      </c>
      <c r="L2746" s="15">
        <f t="shared" si="423"/>
        <v>4.3464908573204999E-3</v>
      </c>
      <c r="M2746" s="19" t="str">
        <f t="shared" si="427"/>
        <v>Compra</v>
      </c>
      <c r="N2746" s="10">
        <f t="shared" si="428"/>
        <v>5.6213017751478578E-3</v>
      </c>
      <c r="O2746" s="5">
        <f t="shared" si="426"/>
        <v>1.0708843660116778</v>
      </c>
      <c r="P2746" s="5"/>
      <c r="Q2746" s="5"/>
      <c r="R2746" s="5"/>
    </row>
    <row r="2747" spans="1:18" x14ac:dyDescent="0.25">
      <c r="A2747" s="3">
        <v>42548</v>
      </c>
      <c r="B2747" s="1">
        <v>3399</v>
      </c>
      <c r="C2747" s="1">
        <v>3420.5</v>
      </c>
      <c r="D2747" s="1">
        <v>3378.5</v>
      </c>
      <c r="E2747" s="1">
        <v>3399</v>
      </c>
      <c r="F2747" s="10">
        <f t="shared" si="424"/>
        <v>5.6213017751478578E-3</v>
      </c>
      <c r="G2747" s="1">
        <f t="shared" si="429"/>
        <v>-3.2702755019237417E-2</v>
      </c>
      <c r="H2747" s="15">
        <f t="shared" si="425"/>
        <v>9.2564944759629952E-3</v>
      </c>
      <c r="I2747" s="10">
        <f t="shared" si="420"/>
        <v>0</v>
      </c>
      <c r="J2747" s="15">
        <f t="shared" si="421"/>
        <v>-2.7802294792586002E-2</v>
      </c>
      <c r="K2747" s="1">
        <f t="shared" si="422"/>
        <v>-9.9175863562447225E-4</v>
      </c>
      <c r="L2747" s="15">
        <f t="shared" si="423"/>
        <v>-2.681053615696153E-2</v>
      </c>
      <c r="M2747" s="19" t="str">
        <f t="shared" si="427"/>
        <v>Compra</v>
      </c>
      <c r="N2747" s="10">
        <f t="shared" si="428"/>
        <v>-2.7802294792586002E-2</v>
      </c>
      <c r="O2747" s="5">
        <f t="shared" si="426"/>
        <v>1.0430820712190918</v>
      </c>
      <c r="P2747" s="5"/>
      <c r="Q2747" s="5"/>
      <c r="R2747" s="5"/>
    </row>
    <row r="2748" spans="1:18" x14ac:dyDescent="0.25">
      <c r="A2748" s="3">
        <v>42549</v>
      </c>
      <c r="B2748" s="1">
        <v>3360.5</v>
      </c>
      <c r="C2748" s="1">
        <v>3364.5</v>
      </c>
      <c r="D2748" s="1">
        <v>3301</v>
      </c>
      <c r="E2748" s="1">
        <v>3304.5</v>
      </c>
      <c r="F2748" s="10">
        <f t="shared" si="424"/>
        <v>-2.7802294792586002E-2</v>
      </c>
      <c r="G2748" s="1">
        <f t="shared" si="429"/>
        <v>-0.43227304378811909</v>
      </c>
      <c r="H2748" s="15">
        <f t="shared" si="425"/>
        <v>5.6213017751478578E-3</v>
      </c>
      <c r="I2748" s="10">
        <f t="shared" si="420"/>
        <v>-1.6664186876952813E-2</v>
      </c>
      <c r="J2748" s="15">
        <f t="shared" si="421"/>
        <v>-2.5268573157815055E-2</v>
      </c>
      <c r="K2748" s="1">
        <f t="shared" si="422"/>
        <v>-2.4551900017238552E-4</v>
      </c>
      <c r="L2748" s="15">
        <f t="shared" si="423"/>
        <v>-2.5023054157642669E-2</v>
      </c>
      <c r="M2748" s="19" t="str">
        <f t="shared" si="427"/>
        <v>Compra</v>
      </c>
      <c r="N2748" s="10">
        <f t="shared" si="428"/>
        <v>-2.5268573157815055E-2</v>
      </c>
      <c r="O2748" s="5">
        <f t="shared" si="426"/>
        <v>1.0178134980612767</v>
      </c>
      <c r="P2748" s="5"/>
      <c r="Q2748" s="5"/>
      <c r="R2748" s="5"/>
    </row>
    <row r="2749" spans="1:18" x14ac:dyDescent="0.25">
      <c r="A2749" s="3">
        <v>42550</v>
      </c>
      <c r="B2749" s="1">
        <v>3267</v>
      </c>
      <c r="C2749" s="1">
        <v>3279</v>
      </c>
      <c r="D2749" s="1">
        <v>3221</v>
      </c>
      <c r="E2749" s="1">
        <v>3221</v>
      </c>
      <c r="F2749" s="10">
        <f t="shared" si="424"/>
        <v>-2.5268573157815055E-2</v>
      </c>
      <c r="G2749" s="1">
        <f t="shared" si="429"/>
        <v>0.30507273114023425</v>
      </c>
      <c r="H2749" s="15">
        <f t="shared" si="425"/>
        <v>-2.7802294792586002E-2</v>
      </c>
      <c r="I2749" s="10">
        <f t="shared" si="420"/>
        <v>-1.4080195898377723E-2</v>
      </c>
      <c r="J2749" s="15">
        <f t="shared" si="421"/>
        <v>5.8987891959019212E-3</v>
      </c>
      <c r="K2749" s="1">
        <f t="shared" si="422"/>
        <v>2.5558473229704143E-3</v>
      </c>
      <c r="L2749" s="15">
        <f t="shared" si="423"/>
        <v>3.3429418729315069E-3</v>
      </c>
      <c r="M2749" s="19" t="str">
        <f t="shared" si="427"/>
        <v>Compra</v>
      </c>
      <c r="N2749" s="10">
        <f t="shared" si="428"/>
        <v>5.8987891959019212E-3</v>
      </c>
      <c r="O2749" s="5">
        <f t="shared" si="426"/>
        <v>1.0237122872571787</v>
      </c>
      <c r="P2749" s="5"/>
      <c r="Q2749" s="5"/>
      <c r="R2749" s="5"/>
    </row>
    <row r="2750" spans="1:18" x14ac:dyDescent="0.25">
      <c r="A2750" s="3">
        <v>42551</v>
      </c>
      <c r="B2750" s="1">
        <v>3264.5</v>
      </c>
      <c r="C2750" s="1">
        <v>3272.5</v>
      </c>
      <c r="D2750" s="1">
        <v>3208.5</v>
      </c>
      <c r="E2750" s="1">
        <v>3240</v>
      </c>
      <c r="F2750" s="10">
        <f t="shared" si="424"/>
        <v>5.8987891959019212E-3</v>
      </c>
      <c r="G2750" s="1">
        <f t="shared" si="429"/>
        <v>2.24802962303625E-2</v>
      </c>
      <c r="H2750" s="15">
        <f t="shared" si="425"/>
        <v>-2.5268573157815055E-2</v>
      </c>
      <c r="I2750" s="10">
        <f t="shared" si="420"/>
        <v>-7.5049777913922533E-3</v>
      </c>
      <c r="J2750" s="15">
        <f t="shared" si="421"/>
        <v>8.6419753086419693E-3</v>
      </c>
      <c r="K2750" s="1">
        <f t="shared" si="422"/>
        <v>2.2047223084506948E-3</v>
      </c>
      <c r="L2750" s="15">
        <f t="shared" si="423"/>
        <v>6.4372530001912745E-3</v>
      </c>
      <c r="M2750" s="19" t="str">
        <f t="shared" si="427"/>
        <v>Compra</v>
      </c>
      <c r="N2750" s="10">
        <f t="shared" si="428"/>
        <v>8.6419753086419693E-3</v>
      </c>
      <c r="O2750" s="5">
        <f t="shared" si="426"/>
        <v>1.0323542625658206</v>
      </c>
      <c r="P2750" s="5"/>
      <c r="Q2750" s="5"/>
      <c r="R2750" s="5"/>
    </row>
    <row r="2751" spans="1:18" x14ac:dyDescent="0.25">
      <c r="A2751" s="3">
        <v>42552</v>
      </c>
      <c r="B2751" s="1">
        <v>3256.5</v>
      </c>
      <c r="C2751" s="1">
        <v>3274</v>
      </c>
      <c r="D2751" s="1">
        <v>3222</v>
      </c>
      <c r="E2751" s="1">
        <v>3268</v>
      </c>
      <c r="F2751" s="10">
        <f t="shared" si="424"/>
        <v>8.6419753086419693E-3</v>
      </c>
      <c r="G2751" s="1">
        <f t="shared" si="429"/>
        <v>0.2122884796171709</v>
      </c>
      <c r="H2751" s="15">
        <f t="shared" si="425"/>
        <v>5.8987891959019212E-3</v>
      </c>
      <c r="I2751" s="10">
        <f t="shared" si="420"/>
        <v>3.5313987409795189E-3</v>
      </c>
      <c r="J2751" s="15">
        <f t="shared" si="421"/>
        <v>9.4859241126070692E-3</v>
      </c>
      <c r="K2751" s="1">
        <f t="shared" si="422"/>
        <v>-8.0264252397000237E-4</v>
      </c>
      <c r="L2751" s="15">
        <f t="shared" si="423"/>
        <v>1.0288566636577071E-2</v>
      </c>
      <c r="M2751" s="19" t="str">
        <f t="shared" si="427"/>
        <v>Venda</v>
      </c>
      <c r="N2751" s="10">
        <f t="shared" si="428"/>
        <v>-9.4859241126070692E-3</v>
      </c>
      <c r="O2751" s="5">
        <f t="shared" si="426"/>
        <v>1.0228683384532136</v>
      </c>
      <c r="P2751" s="5"/>
      <c r="Q2751" s="5"/>
      <c r="R2751" s="5"/>
    </row>
    <row r="2752" spans="1:18" x14ac:dyDescent="0.25">
      <c r="A2752" s="3">
        <v>42555</v>
      </c>
      <c r="B2752" s="1">
        <v>3263</v>
      </c>
      <c r="C2752" s="1">
        <v>3299</v>
      </c>
      <c r="D2752" s="1">
        <v>3260.5</v>
      </c>
      <c r="E2752" s="1">
        <v>3299</v>
      </c>
      <c r="F2752" s="10">
        <f t="shared" si="424"/>
        <v>9.4859241126070692E-3</v>
      </c>
      <c r="G2752" s="1">
        <f t="shared" si="429"/>
        <v>0.25373552684496775</v>
      </c>
      <c r="H2752" s="15">
        <f t="shared" si="425"/>
        <v>8.6419753086419693E-3</v>
      </c>
      <c r="I2752" s="10">
        <f t="shared" si="420"/>
        <v>1.1032791909285855E-2</v>
      </c>
      <c r="J2752" s="15">
        <f t="shared" si="421"/>
        <v>9.5483479842375374E-3</v>
      </c>
      <c r="K2752" s="1">
        <f t="shared" si="422"/>
        <v>-1.2230736506955472E-3</v>
      </c>
      <c r="L2752" s="15">
        <f t="shared" si="423"/>
        <v>1.0771421634933085E-2</v>
      </c>
      <c r="M2752" s="19" t="str">
        <f t="shared" si="427"/>
        <v>Venda</v>
      </c>
      <c r="N2752" s="10">
        <f t="shared" si="428"/>
        <v>-9.5483479842375374E-3</v>
      </c>
      <c r="O2752" s="5">
        <f t="shared" si="426"/>
        <v>1.013319990468976</v>
      </c>
      <c r="P2752" s="5"/>
      <c r="Q2752" s="5"/>
      <c r="R2752" s="5"/>
    </row>
    <row r="2753" spans="1:18" x14ac:dyDescent="0.25">
      <c r="A2753" s="3">
        <v>42556</v>
      </c>
      <c r="B2753" s="1">
        <v>3321.5</v>
      </c>
      <c r="C2753" s="1">
        <v>3333</v>
      </c>
      <c r="D2753" s="1">
        <v>3302.5</v>
      </c>
      <c r="E2753" s="1">
        <v>3330.5</v>
      </c>
      <c r="F2753" s="10">
        <f t="shared" si="424"/>
        <v>9.5483479842375374E-3</v>
      </c>
      <c r="G2753" s="1">
        <f t="shared" si="429"/>
        <v>0.57220932781517841</v>
      </c>
      <c r="H2753" s="15">
        <f t="shared" si="425"/>
        <v>9.4859241126070692E-3</v>
      </c>
      <c r="I2753" s="10">
        <f t="shared" si="420"/>
        <v>2.7096191479754062E-3</v>
      </c>
      <c r="J2753" s="15">
        <f t="shared" si="421"/>
        <v>6.6056147725566117E-3</v>
      </c>
      <c r="K2753" s="1">
        <f t="shared" si="422"/>
        <v>-1.1300331027424913E-3</v>
      </c>
      <c r="L2753" s="15">
        <f t="shared" si="423"/>
        <v>7.7356478752991032E-3</v>
      </c>
      <c r="M2753" s="19" t="str">
        <f t="shared" si="427"/>
        <v>Venda</v>
      </c>
      <c r="N2753" s="10">
        <f t="shared" si="428"/>
        <v>-6.6056147725566117E-3</v>
      </c>
      <c r="O2753" s="5">
        <f t="shared" si="426"/>
        <v>1.0067143756964194</v>
      </c>
      <c r="P2753" s="5"/>
      <c r="Q2753" s="5"/>
      <c r="R2753" s="5"/>
    </row>
    <row r="2754" spans="1:18" x14ac:dyDescent="0.25">
      <c r="A2754" s="3">
        <v>42557</v>
      </c>
      <c r="B2754" s="1">
        <v>3341.5</v>
      </c>
      <c r="C2754" s="1">
        <v>3368</v>
      </c>
      <c r="D2754" s="1">
        <v>3338</v>
      </c>
      <c r="E2754" s="1">
        <v>3352.5</v>
      </c>
      <c r="F2754" s="10">
        <f t="shared" si="424"/>
        <v>6.6056147725566117E-3</v>
      </c>
      <c r="G2754" s="1">
        <f t="shared" si="429"/>
        <v>7.734453179448475E-2</v>
      </c>
      <c r="H2754" s="15">
        <f t="shared" si="425"/>
        <v>9.5483479842375374E-3</v>
      </c>
      <c r="I2754" s="10">
        <f t="shared" si="420"/>
        <v>3.2919347598383553E-3</v>
      </c>
      <c r="J2754" s="15">
        <f t="shared" si="421"/>
        <v>1.3273676360924691E-2</v>
      </c>
      <c r="K2754" s="1">
        <f t="shared" si="422"/>
        <v>-1.1046284799734506E-3</v>
      </c>
      <c r="L2754" s="15">
        <f t="shared" si="423"/>
        <v>1.4378304840898141E-2</v>
      </c>
      <c r="M2754" s="19" t="str">
        <f t="shared" si="427"/>
        <v>Compra</v>
      </c>
      <c r="N2754" s="10">
        <f t="shared" si="428"/>
        <v>1.3273676360924691E-2</v>
      </c>
      <c r="O2754" s="5">
        <f t="shared" si="426"/>
        <v>1.0199880520573441</v>
      </c>
      <c r="P2754" s="5"/>
      <c r="Q2754" s="5"/>
      <c r="R2754" s="5"/>
    </row>
    <row r="2755" spans="1:18" x14ac:dyDescent="0.25">
      <c r="A2755" s="3">
        <v>42558</v>
      </c>
      <c r="B2755" s="1">
        <v>3363</v>
      </c>
      <c r="C2755" s="1">
        <v>3397</v>
      </c>
      <c r="D2755" s="1">
        <v>3344</v>
      </c>
      <c r="E2755" s="1">
        <v>3397</v>
      </c>
      <c r="F2755" s="10">
        <f t="shared" si="424"/>
        <v>1.3273676360924691E-2</v>
      </c>
      <c r="G2755" s="1">
        <f t="shared" si="429"/>
        <v>-0.69301138077789126</v>
      </c>
      <c r="H2755" s="15">
        <f t="shared" si="425"/>
        <v>6.6056147725566117E-3</v>
      </c>
      <c r="I2755" s="10">
        <f t="shared" ref="I2755:I2818" si="430">(E2755/B2755)-1</f>
        <v>1.0110020814748655E-2</v>
      </c>
      <c r="J2755" s="15">
        <f t="shared" ref="J2755:J2818" si="431">F2756</f>
        <v>-2.2372681778039416E-2</v>
      </c>
      <c r="K2755" s="1">
        <f t="shared" ref="K2755:K2818" si="432">$U$17+G2755*$U$18+H2755*$U$19+I2755*$U$20</f>
        <v>-9.3770258539066617E-4</v>
      </c>
      <c r="L2755" s="15">
        <f t="shared" ref="L2755:L2818" si="433">J2755-K2755</f>
        <v>-2.1434979192648751E-2</v>
      </c>
      <c r="M2755" s="19" t="str">
        <f t="shared" si="427"/>
        <v>Venda</v>
      </c>
      <c r="N2755" s="10">
        <f t="shared" si="428"/>
        <v>2.2372681778039416E-2</v>
      </c>
      <c r="O2755" s="5">
        <f t="shared" si="426"/>
        <v>1.0423607338353835</v>
      </c>
      <c r="P2755" s="5"/>
      <c r="Q2755" s="5"/>
      <c r="R2755" s="5"/>
    </row>
    <row r="2756" spans="1:18" x14ac:dyDescent="0.25">
      <c r="A2756" s="3">
        <v>42559</v>
      </c>
      <c r="B2756" s="1">
        <v>3353.5</v>
      </c>
      <c r="C2756" s="1">
        <v>3365</v>
      </c>
      <c r="D2756" s="1">
        <v>3305</v>
      </c>
      <c r="E2756" s="1">
        <v>3321</v>
      </c>
      <c r="F2756" s="10">
        <f t="shared" ref="F2756:F2819" si="434">E2756/E2755-1</f>
        <v>-2.2372681778039416E-2</v>
      </c>
      <c r="G2756" s="1">
        <f t="shared" si="429"/>
        <v>-5.6081117158870812</v>
      </c>
      <c r="H2756" s="15">
        <f t="shared" ref="H2756:H2819" si="435">F2755</f>
        <v>1.3273676360924691E-2</v>
      </c>
      <c r="I2756" s="10">
        <f t="shared" si="430"/>
        <v>-9.6913672282690211E-3</v>
      </c>
      <c r="J2756" s="15">
        <f t="shared" si="431"/>
        <v>3.6133694670279493E-3</v>
      </c>
      <c r="K2756" s="1">
        <f t="shared" si="432"/>
        <v>-6.1383239151021555E-4</v>
      </c>
      <c r="L2756" s="15">
        <f t="shared" si="433"/>
        <v>4.2272018585381649E-3</v>
      </c>
      <c r="M2756" s="19" t="str">
        <f t="shared" si="427"/>
        <v>Compra</v>
      </c>
      <c r="N2756" s="10">
        <f t="shared" si="428"/>
        <v>3.6133694670279493E-3</v>
      </c>
      <c r="O2756" s="5">
        <f t="shared" ref="O2756:O2819" si="436">N2756+O2755</f>
        <v>1.0459741033024115</v>
      </c>
      <c r="P2756" s="5"/>
      <c r="Q2756" s="5"/>
      <c r="R2756" s="5"/>
    </row>
    <row r="2757" spans="1:18" x14ac:dyDescent="0.25">
      <c r="A2757" s="3">
        <v>42562</v>
      </c>
      <c r="B2757" s="1">
        <v>3326</v>
      </c>
      <c r="C2757" s="1">
        <v>3340</v>
      </c>
      <c r="D2757" s="1">
        <v>3313</v>
      </c>
      <c r="E2757" s="1">
        <v>3333</v>
      </c>
      <c r="F2757" s="10">
        <f t="shared" si="434"/>
        <v>3.6133694670279493E-3</v>
      </c>
      <c r="G2757" s="1">
        <f t="shared" si="429"/>
        <v>-0.20285049827291726</v>
      </c>
      <c r="H2757" s="15">
        <f t="shared" si="435"/>
        <v>-2.2372681778039416E-2</v>
      </c>
      <c r="I2757" s="10">
        <f t="shared" si="430"/>
        <v>2.1046301864100503E-3</v>
      </c>
      <c r="J2757" s="15">
        <f t="shared" si="431"/>
        <v>-4.9504950495049549E-3</v>
      </c>
      <c r="K2757" s="1">
        <f t="shared" si="432"/>
        <v>1.7453743924572382E-3</v>
      </c>
      <c r="L2757" s="15">
        <f t="shared" si="433"/>
        <v>-6.6958694419621927E-3</v>
      </c>
      <c r="M2757" s="19" t="str">
        <f t="shared" ref="M2757:M2820" si="437">IF(AND(L2756&gt;L2755,K2757&lt;0),"Venda","Compra")</f>
        <v>Compra</v>
      </c>
      <c r="N2757" s="10">
        <f t="shared" ref="N2757:N2820" si="438">IF(AND(L2756&gt;L2755,K2757&lt;0),-J2757,J2757)</f>
        <v>-4.9504950495049549E-3</v>
      </c>
      <c r="O2757" s="5">
        <f t="shared" si="436"/>
        <v>1.0410236082529065</v>
      </c>
      <c r="P2757" s="5"/>
      <c r="Q2757" s="5"/>
      <c r="R2757" s="5"/>
    </row>
    <row r="2758" spans="1:18" x14ac:dyDescent="0.25">
      <c r="A2758" s="3">
        <v>42563</v>
      </c>
      <c r="B2758" s="1">
        <v>3310</v>
      </c>
      <c r="C2758" s="1">
        <v>3319.5</v>
      </c>
      <c r="D2758" s="1">
        <v>3284.5</v>
      </c>
      <c r="E2758" s="1">
        <v>3316.5</v>
      </c>
      <c r="F2758" s="10">
        <f t="shared" si="434"/>
        <v>-4.9504950495049549E-3</v>
      </c>
      <c r="G2758" s="1">
        <f t="shared" si="429"/>
        <v>-0.29528831648684489</v>
      </c>
      <c r="H2758" s="15">
        <f t="shared" si="435"/>
        <v>3.6133694670279493E-3</v>
      </c>
      <c r="I2758" s="10">
        <f t="shared" si="430"/>
        <v>1.9637462235648773E-3</v>
      </c>
      <c r="J2758" s="15">
        <f t="shared" si="431"/>
        <v>-1.0402532790592445E-2</v>
      </c>
      <c r="K2758" s="1">
        <f t="shared" si="432"/>
        <v>-5.1983722840576911E-4</v>
      </c>
      <c r="L2758" s="15">
        <f t="shared" si="433"/>
        <v>-9.8826955621866761E-3</v>
      </c>
      <c r="M2758" s="19" t="str">
        <f t="shared" si="437"/>
        <v>Compra</v>
      </c>
      <c r="N2758" s="10">
        <f t="shared" si="438"/>
        <v>-1.0402532790592445E-2</v>
      </c>
      <c r="O2758" s="5">
        <f t="shared" si="436"/>
        <v>1.0306210754623142</v>
      </c>
      <c r="P2758" s="5"/>
      <c r="Q2758" s="5"/>
      <c r="R2758" s="5"/>
    </row>
    <row r="2759" spans="1:18" x14ac:dyDescent="0.25">
      <c r="A2759" s="3">
        <v>42564</v>
      </c>
      <c r="B2759" s="1">
        <v>3318.5</v>
      </c>
      <c r="C2759" s="1">
        <v>3326.5</v>
      </c>
      <c r="D2759" s="1">
        <v>3281.5</v>
      </c>
      <c r="E2759" s="1">
        <v>3282</v>
      </c>
      <c r="F2759" s="10">
        <f t="shared" si="434"/>
        <v>-1.0402532790592445E-2</v>
      </c>
      <c r="G2759" s="1">
        <f t="shared" si="429"/>
        <v>-0.36090845349603939</v>
      </c>
      <c r="H2759" s="15">
        <f t="shared" si="435"/>
        <v>-4.9504950495049549E-3</v>
      </c>
      <c r="I2759" s="10">
        <f t="shared" si="430"/>
        <v>-1.0998945306614383E-2</v>
      </c>
      <c r="J2759" s="15">
        <f t="shared" si="431"/>
        <v>-4.5703839122486212E-3</v>
      </c>
      <c r="K2759" s="1">
        <f t="shared" si="432"/>
        <v>5.4115397349565079E-4</v>
      </c>
      <c r="L2759" s="15">
        <f t="shared" si="433"/>
        <v>-5.1115378857442724E-3</v>
      </c>
      <c r="M2759" s="19" t="str">
        <f t="shared" si="437"/>
        <v>Compra</v>
      </c>
      <c r="N2759" s="10">
        <f t="shared" si="438"/>
        <v>-4.5703839122486212E-3</v>
      </c>
      <c r="O2759" s="5">
        <f t="shared" si="436"/>
        <v>1.0260506915500656</v>
      </c>
      <c r="P2759" s="5"/>
      <c r="Q2759" s="5"/>
      <c r="R2759" s="5"/>
    </row>
    <row r="2760" spans="1:18" x14ac:dyDescent="0.25">
      <c r="A2760" s="3">
        <v>42565</v>
      </c>
      <c r="B2760" s="1">
        <v>3263</v>
      </c>
      <c r="C2760" s="1">
        <v>3276.5</v>
      </c>
      <c r="D2760" s="1">
        <v>3233</v>
      </c>
      <c r="E2760" s="1">
        <v>3267</v>
      </c>
      <c r="F2760" s="10">
        <f t="shared" si="434"/>
        <v>-4.5703839122486212E-3</v>
      </c>
      <c r="G2760" s="1">
        <f t="shared" ref="G2760:G2823" si="439">SLOPE(F2756:F2760,F2755:F2759)</f>
        <v>-0.62240471741488146</v>
      </c>
      <c r="H2760" s="15">
        <f t="shared" si="435"/>
        <v>-1.0402532790592445E-2</v>
      </c>
      <c r="I2760" s="10">
        <f t="shared" si="430"/>
        <v>1.225865767698453E-3</v>
      </c>
      <c r="J2760" s="15">
        <f t="shared" si="431"/>
        <v>9.3357820630548538E-3</v>
      </c>
      <c r="K2760" s="1">
        <f t="shared" si="432"/>
        <v>7.550129423738195E-4</v>
      </c>
      <c r="L2760" s="15">
        <f t="shared" si="433"/>
        <v>8.5807691206810349E-3</v>
      </c>
      <c r="M2760" s="19" t="str">
        <f t="shared" si="437"/>
        <v>Compra</v>
      </c>
      <c r="N2760" s="10">
        <f t="shared" si="438"/>
        <v>9.3357820630548538E-3</v>
      </c>
      <c r="O2760" s="5">
        <f t="shared" si="436"/>
        <v>1.0353864736131204</v>
      </c>
      <c r="P2760" s="5"/>
      <c r="Q2760" s="5"/>
      <c r="R2760" s="5"/>
    </row>
    <row r="2761" spans="1:18" x14ac:dyDescent="0.25">
      <c r="A2761" s="3">
        <v>42566</v>
      </c>
      <c r="B2761" s="1">
        <v>3269.5</v>
      </c>
      <c r="C2761" s="1">
        <v>3300</v>
      </c>
      <c r="D2761" s="1">
        <v>3257.5</v>
      </c>
      <c r="E2761" s="1">
        <v>3297.5</v>
      </c>
      <c r="F2761" s="10">
        <f t="shared" si="434"/>
        <v>9.3357820630548538E-3</v>
      </c>
      <c r="G2761" s="1">
        <f t="shared" si="439"/>
        <v>-0.26176704322126165</v>
      </c>
      <c r="H2761" s="15">
        <f t="shared" si="435"/>
        <v>-4.5703839122486212E-3</v>
      </c>
      <c r="I2761" s="10">
        <f t="shared" si="430"/>
        <v>8.5640006117142509E-3</v>
      </c>
      <c r="J2761" s="15">
        <f t="shared" si="431"/>
        <v>-8.3396512509477105E-3</v>
      </c>
      <c r="K2761" s="1">
        <f t="shared" si="432"/>
        <v>3.9027137946034659E-5</v>
      </c>
      <c r="L2761" s="15">
        <f t="shared" si="433"/>
        <v>-8.3786783888937458E-3</v>
      </c>
      <c r="M2761" s="19" t="str">
        <f t="shared" si="437"/>
        <v>Compra</v>
      </c>
      <c r="N2761" s="10">
        <f t="shared" si="438"/>
        <v>-8.3396512509477105E-3</v>
      </c>
      <c r="O2761" s="5">
        <f t="shared" si="436"/>
        <v>1.0270468223621727</v>
      </c>
      <c r="P2761" s="5"/>
      <c r="Q2761" s="5"/>
      <c r="R2761" s="5"/>
    </row>
    <row r="2762" spans="1:18" x14ac:dyDescent="0.25">
      <c r="A2762" s="3">
        <v>42569</v>
      </c>
      <c r="B2762" s="1">
        <v>3275</v>
      </c>
      <c r="C2762" s="1">
        <v>3288</v>
      </c>
      <c r="D2762" s="1">
        <v>3260.5</v>
      </c>
      <c r="E2762" s="1">
        <v>3270</v>
      </c>
      <c r="F2762" s="10">
        <f t="shared" si="434"/>
        <v>-8.3396512509477105E-3</v>
      </c>
      <c r="G2762" s="1">
        <f t="shared" si="439"/>
        <v>-0.26945694378287538</v>
      </c>
      <c r="H2762" s="15">
        <f t="shared" si="435"/>
        <v>9.3357820630548538E-3</v>
      </c>
      <c r="I2762" s="10">
        <f t="shared" si="430"/>
        <v>-1.5267175572518665E-3</v>
      </c>
      <c r="J2762" s="15">
        <f t="shared" si="431"/>
        <v>-3.0581039755351869E-3</v>
      </c>
      <c r="K2762" s="1">
        <f t="shared" si="432"/>
        <v>-9.4149479373887592E-4</v>
      </c>
      <c r="L2762" s="15">
        <f t="shared" si="433"/>
        <v>-2.1166091817963108E-3</v>
      </c>
      <c r="M2762" s="19" t="str">
        <f t="shared" si="437"/>
        <v>Compra</v>
      </c>
      <c r="N2762" s="10">
        <f t="shared" si="438"/>
        <v>-3.0581039755351869E-3</v>
      </c>
      <c r="O2762" s="5">
        <f t="shared" si="436"/>
        <v>1.0239887183866374</v>
      </c>
      <c r="P2762" s="5"/>
      <c r="Q2762" s="5"/>
      <c r="R2762" s="5"/>
    </row>
    <row r="2763" spans="1:18" x14ac:dyDescent="0.25">
      <c r="A2763" s="3">
        <v>42570</v>
      </c>
      <c r="B2763" s="1">
        <v>3281</v>
      </c>
      <c r="C2763" s="1">
        <v>3297</v>
      </c>
      <c r="D2763" s="1">
        <v>3260</v>
      </c>
      <c r="E2763" s="1">
        <v>3260</v>
      </c>
      <c r="F2763" s="10">
        <f t="shared" si="434"/>
        <v>-3.0581039755351869E-3</v>
      </c>
      <c r="G2763" s="1">
        <f t="shared" si="439"/>
        <v>-0.25334629311386836</v>
      </c>
      <c r="H2763" s="15">
        <f t="shared" si="435"/>
        <v>-8.3396512509477105E-3</v>
      </c>
      <c r="I2763" s="10">
        <f t="shared" si="430"/>
        <v>-6.4004876562023805E-3</v>
      </c>
      <c r="J2763" s="15">
        <f t="shared" si="431"/>
        <v>2.3006134969325576E-3</v>
      </c>
      <c r="K2763" s="1">
        <f t="shared" si="432"/>
        <v>7.2031658336217284E-4</v>
      </c>
      <c r="L2763" s="15">
        <f t="shared" si="433"/>
        <v>1.5802969135703848E-3</v>
      </c>
      <c r="M2763" s="19" t="str">
        <f t="shared" si="437"/>
        <v>Compra</v>
      </c>
      <c r="N2763" s="10">
        <f t="shared" si="438"/>
        <v>2.3006134969325576E-3</v>
      </c>
      <c r="O2763" s="5">
        <f t="shared" si="436"/>
        <v>1.02628933188357</v>
      </c>
      <c r="P2763" s="5"/>
      <c r="Q2763" s="5"/>
      <c r="R2763" s="5"/>
    </row>
    <row r="2764" spans="1:18" x14ac:dyDescent="0.25">
      <c r="A2764" s="3">
        <v>42571</v>
      </c>
      <c r="B2764" s="1">
        <v>3265</v>
      </c>
      <c r="C2764" s="1">
        <v>3274.5</v>
      </c>
      <c r="D2764" s="1">
        <v>3250</v>
      </c>
      <c r="E2764" s="1">
        <v>3267.5</v>
      </c>
      <c r="F2764" s="10">
        <f t="shared" si="434"/>
        <v>2.3006134969325576E-3</v>
      </c>
      <c r="G2764" s="1">
        <f t="shared" si="439"/>
        <v>-0.29213566715746314</v>
      </c>
      <c r="H2764" s="15">
        <f t="shared" si="435"/>
        <v>-3.0581039755351869E-3</v>
      </c>
      <c r="I2764" s="10">
        <f t="shared" si="430"/>
        <v>7.6569678407345521E-4</v>
      </c>
      <c r="J2764" s="15">
        <f t="shared" si="431"/>
        <v>4.4376434583015545E-3</v>
      </c>
      <c r="K2764" s="1">
        <f t="shared" si="432"/>
        <v>9.2584800820036118E-5</v>
      </c>
      <c r="L2764" s="15">
        <f t="shared" si="433"/>
        <v>4.3450586574815186E-3</v>
      </c>
      <c r="M2764" s="19" t="str">
        <f t="shared" si="437"/>
        <v>Compra</v>
      </c>
      <c r="N2764" s="10">
        <f t="shared" si="438"/>
        <v>4.4376434583015545E-3</v>
      </c>
      <c r="O2764" s="5">
        <f t="shared" si="436"/>
        <v>1.0307269753418715</v>
      </c>
      <c r="P2764" s="5"/>
      <c r="Q2764" s="5"/>
      <c r="R2764" s="5"/>
    </row>
    <row r="2765" spans="1:18" x14ac:dyDescent="0.25">
      <c r="A2765" s="3">
        <v>42572</v>
      </c>
      <c r="B2765" s="1">
        <v>3258.5</v>
      </c>
      <c r="C2765" s="1">
        <v>3298.5</v>
      </c>
      <c r="D2765" s="1">
        <v>3252</v>
      </c>
      <c r="E2765" s="1">
        <v>3282</v>
      </c>
      <c r="F2765" s="10">
        <f t="shared" si="434"/>
        <v>4.4376434583015545E-3</v>
      </c>
      <c r="G2765" s="1">
        <f t="shared" si="439"/>
        <v>-0.46579687450733465</v>
      </c>
      <c r="H2765" s="15">
        <f t="shared" si="435"/>
        <v>2.3006134969325576E-3</v>
      </c>
      <c r="I2765" s="10">
        <f t="shared" si="430"/>
        <v>7.2119073193186445E-3</v>
      </c>
      <c r="J2765" s="15">
        <f t="shared" si="431"/>
        <v>-5.1797684338817929E-3</v>
      </c>
      <c r="K2765" s="1">
        <f t="shared" si="432"/>
        <v>-5.1283758352610638E-4</v>
      </c>
      <c r="L2765" s="15">
        <f t="shared" si="433"/>
        <v>-4.6669308503556866E-3</v>
      </c>
      <c r="M2765" s="19" t="str">
        <f t="shared" si="437"/>
        <v>Venda</v>
      </c>
      <c r="N2765" s="10">
        <f t="shared" si="438"/>
        <v>5.1797684338817929E-3</v>
      </c>
      <c r="O2765" s="5">
        <f t="shared" si="436"/>
        <v>1.0359067437757532</v>
      </c>
      <c r="P2765" s="5"/>
      <c r="Q2765" s="5"/>
      <c r="R2765" s="5"/>
    </row>
    <row r="2766" spans="1:18" x14ac:dyDescent="0.25">
      <c r="A2766" s="3">
        <v>42573</v>
      </c>
      <c r="B2766" s="1">
        <v>3285</v>
      </c>
      <c r="C2766" s="1">
        <v>3304.5</v>
      </c>
      <c r="D2766" s="1">
        <v>3261</v>
      </c>
      <c r="E2766" s="1">
        <v>3265</v>
      </c>
      <c r="F2766" s="10">
        <f t="shared" si="434"/>
        <v>-5.1797684338817929E-3</v>
      </c>
      <c r="G2766" s="1">
        <f t="shared" si="439"/>
        <v>-0.33729783083152443</v>
      </c>
      <c r="H2766" s="15">
        <f t="shared" si="435"/>
        <v>4.4376434583015545E-3</v>
      </c>
      <c r="I2766" s="10">
        <f t="shared" si="430"/>
        <v>-6.0882800608828003E-3</v>
      </c>
      <c r="J2766" s="15">
        <f t="shared" si="431"/>
        <v>9.4946401225115551E-3</v>
      </c>
      <c r="K2766" s="1">
        <f t="shared" si="432"/>
        <v>-3.9898490798941143E-4</v>
      </c>
      <c r="L2766" s="15">
        <f t="shared" si="433"/>
        <v>9.893625030500966E-3</v>
      </c>
      <c r="M2766" s="19" t="str">
        <f t="shared" si="437"/>
        <v>Compra</v>
      </c>
      <c r="N2766" s="10">
        <f t="shared" si="438"/>
        <v>9.4946401225115551E-3</v>
      </c>
      <c r="O2766" s="5">
        <f t="shared" si="436"/>
        <v>1.0454013838982648</v>
      </c>
      <c r="P2766" s="5"/>
      <c r="Q2766" s="5"/>
      <c r="R2766" s="5"/>
    </row>
    <row r="2767" spans="1:18" x14ac:dyDescent="0.25">
      <c r="A2767" s="3">
        <v>42576</v>
      </c>
      <c r="B2767" s="1">
        <v>3270.5</v>
      </c>
      <c r="C2767" s="1">
        <v>3302.5</v>
      </c>
      <c r="D2767" s="1">
        <v>3261.5</v>
      </c>
      <c r="E2767" s="1">
        <v>3296</v>
      </c>
      <c r="F2767" s="10">
        <f t="shared" si="434"/>
        <v>9.4946401225115551E-3</v>
      </c>
      <c r="G2767" s="1">
        <f t="shared" si="439"/>
        <v>-0.24925370155664037</v>
      </c>
      <c r="H2767" s="15">
        <f t="shared" si="435"/>
        <v>-5.1797684338817929E-3</v>
      </c>
      <c r="I2767" s="10">
        <f t="shared" si="430"/>
        <v>7.7969729399174348E-3</v>
      </c>
      <c r="J2767" s="15">
        <f t="shared" si="431"/>
        <v>-4.5509708737864196E-3</v>
      </c>
      <c r="K2767" s="1">
        <f t="shared" si="432"/>
        <v>1.0932501396657902E-4</v>
      </c>
      <c r="L2767" s="15">
        <f t="shared" si="433"/>
        <v>-4.6602958877529988E-3</v>
      </c>
      <c r="M2767" s="19" t="str">
        <f t="shared" si="437"/>
        <v>Compra</v>
      </c>
      <c r="N2767" s="10">
        <f t="shared" si="438"/>
        <v>-4.5509708737864196E-3</v>
      </c>
      <c r="O2767" s="5">
        <f t="shared" si="436"/>
        <v>1.0408504130244784</v>
      </c>
      <c r="P2767" s="5"/>
      <c r="Q2767" s="5"/>
      <c r="R2767" s="5"/>
    </row>
    <row r="2768" spans="1:18" x14ac:dyDescent="0.25">
      <c r="A2768" s="3">
        <v>42577</v>
      </c>
      <c r="B2768" s="1">
        <v>3297</v>
      </c>
      <c r="C2768" s="1">
        <v>3299</v>
      </c>
      <c r="D2768" s="1">
        <v>3272.5</v>
      </c>
      <c r="E2768" s="1">
        <v>3281</v>
      </c>
      <c r="F2768" s="10">
        <f t="shared" si="434"/>
        <v>-4.5509708737864196E-3</v>
      </c>
      <c r="G2768" s="1">
        <f t="shared" si="439"/>
        <v>-0.88498955955415581</v>
      </c>
      <c r="H2768" s="15">
        <f t="shared" si="435"/>
        <v>9.4946401225115551E-3</v>
      </c>
      <c r="I2768" s="10">
        <f t="shared" si="430"/>
        <v>-4.8528965726417628E-3</v>
      </c>
      <c r="J2768" s="15">
        <f t="shared" si="431"/>
        <v>-5.7909174032306776E-3</v>
      </c>
      <c r="K2768" s="1">
        <f t="shared" si="432"/>
        <v>-8.2179058794496049E-4</v>
      </c>
      <c r="L2768" s="15">
        <f t="shared" si="433"/>
        <v>-4.9691268152857173E-3</v>
      </c>
      <c r="M2768" s="19" t="str">
        <f t="shared" si="437"/>
        <v>Compra</v>
      </c>
      <c r="N2768" s="10">
        <f t="shared" si="438"/>
        <v>-5.7909174032306776E-3</v>
      </c>
      <c r="O2768" s="5">
        <f t="shared" si="436"/>
        <v>1.0350594956212478</v>
      </c>
      <c r="P2768" s="5"/>
      <c r="Q2768" s="5"/>
      <c r="R2768" s="5"/>
    </row>
    <row r="2769" spans="1:18" x14ac:dyDescent="0.25">
      <c r="A2769" s="3">
        <v>42578</v>
      </c>
      <c r="B2769" s="1">
        <v>3281.5</v>
      </c>
      <c r="C2769" s="1">
        <v>3299</v>
      </c>
      <c r="D2769" s="1">
        <v>3261.5</v>
      </c>
      <c r="E2769" s="1">
        <v>3262</v>
      </c>
      <c r="F2769" s="10">
        <f t="shared" si="434"/>
        <v>-5.7909174032306776E-3</v>
      </c>
      <c r="G2769" s="1">
        <f t="shared" si="439"/>
        <v>-0.49763748386169665</v>
      </c>
      <c r="H2769" s="15">
        <f t="shared" si="435"/>
        <v>-4.5509708737864196E-3</v>
      </c>
      <c r="I2769" s="10">
        <f t="shared" si="430"/>
        <v>-5.9424043882371214E-3</v>
      </c>
      <c r="J2769" s="15">
        <f t="shared" si="431"/>
        <v>8.8902513795217075E-3</v>
      </c>
      <c r="K2769" s="1">
        <f t="shared" si="432"/>
        <v>3.9958971753439399E-4</v>
      </c>
      <c r="L2769" s="15">
        <f t="shared" si="433"/>
        <v>8.490661661987314E-3</v>
      </c>
      <c r="M2769" s="19" t="str">
        <f t="shared" si="437"/>
        <v>Compra</v>
      </c>
      <c r="N2769" s="10">
        <f t="shared" si="438"/>
        <v>8.8902513795217075E-3</v>
      </c>
      <c r="O2769" s="5">
        <f t="shared" si="436"/>
        <v>1.0439497470007695</v>
      </c>
      <c r="P2769" s="5"/>
      <c r="Q2769" s="5"/>
      <c r="R2769" s="5"/>
    </row>
    <row r="2770" spans="1:18" x14ac:dyDescent="0.25">
      <c r="A2770" s="3">
        <v>42579</v>
      </c>
      <c r="B2770" s="1">
        <v>3272</v>
      </c>
      <c r="C2770" s="1">
        <v>3300</v>
      </c>
      <c r="D2770" s="1">
        <v>3264</v>
      </c>
      <c r="E2770" s="1">
        <v>3291</v>
      </c>
      <c r="F2770" s="10">
        <f t="shared" si="434"/>
        <v>8.8902513795217075E-3</v>
      </c>
      <c r="G2770" s="1">
        <f t="shared" si="439"/>
        <v>-0.73311719304310141</v>
      </c>
      <c r="H2770" s="15">
        <f t="shared" si="435"/>
        <v>-5.7909174032306776E-3</v>
      </c>
      <c r="I2770" s="10">
        <f t="shared" si="430"/>
        <v>5.8068459657700799E-3</v>
      </c>
      <c r="J2770" s="15">
        <f t="shared" si="431"/>
        <v>-2.8866605894865005E-3</v>
      </c>
      <c r="K2770" s="1">
        <f t="shared" si="432"/>
        <v>2.532302228020566E-4</v>
      </c>
      <c r="L2770" s="15">
        <f t="shared" si="433"/>
        <v>-3.1398908122885569E-3</v>
      </c>
      <c r="M2770" s="19" t="str">
        <f t="shared" si="437"/>
        <v>Compra</v>
      </c>
      <c r="N2770" s="10">
        <f t="shared" si="438"/>
        <v>-2.8866605894865005E-3</v>
      </c>
      <c r="O2770" s="5">
        <f t="shared" si="436"/>
        <v>1.0410630864112829</v>
      </c>
      <c r="P2770" s="5"/>
      <c r="Q2770" s="5"/>
      <c r="R2770" s="5"/>
    </row>
    <row r="2771" spans="1:18" x14ac:dyDescent="0.25">
      <c r="A2771" s="3">
        <v>42580</v>
      </c>
      <c r="B2771" s="1">
        <v>3315</v>
      </c>
      <c r="C2771" s="1">
        <v>3323</v>
      </c>
      <c r="D2771" s="1">
        <v>3263.5</v>
      </c>
      <c r="E2771" s="1">
        <v>3281.5</v>
      </c>
      <c r="F2771" s="10">
        <f t="shared" si="434"/>
        <v>-2.8866605894865005E-3</v>
      </c>
      <c r="G2771" s="1">
        <f t="shared" si="439"/>
        <v>-0.58777845777735704</v>
      </c>
      <c r="H2771" s="15">
        <f t="shared" si="435"/>
        <v>8.8902513795217075E-3</v>
      </c>
      <c r="I2771" s="10">
        <f t="shared" si="430"/>
        <v>-1.0105580693815952E-2</v>
      </c>
      <c r="J2771" s="15">
        <f t="shared" si="431"/>
        <v>5.1805576717964819E-3</v>
      </c>
      <c r="K2771" s="1">
        <f t="shared" si="432"/>
        <v>-6.7211715499216869E-4</v>
      </c>
      <c r="L2771" s="15">
        <f t="shared" si="433"/>
        <v>5.8526748267886501E-3</v>
      </c>
      <c r="M2771" s="19" t="str">
        <f t="shared" si="437"/>
        <v>Compra</v>
      </c>
      <c r="N2771" s="10">
        <f t="shared" si="438"/>
        <v>5.1805576717964819E-3</v>
      </c>
      <c r="O2771" s="5">
        <f t="shared" si="436"/>
        <v>1.0462436440830793</v>
      </c>
      <c r="P2771" s="5"/>
      <c r="Q2771" s="5"/>
      <c r="R2771" s="5"/>
    </row>
    <row r="2772" spans="1:18" x14ac:dyDescent="0.25">
      <c r="A2772" s="3">
        <v>42583</v>
      </c>
      <c r="B2772" s="1">
        <v>3280</v>
      </c>
      <c r="C2772" s="1">
        <v>3309</v>
      </c>
      <c r="D2772" s="1">
        <v>3278.5</v>
      </c>
      <c r="E2772" s="1">
        <v>3298.5</v>
      </c>
      <c r="F2772" s="10">
        <f t="shared" si="434"/>
        <v>5.1805576717964819E-3</v>
      </c>
      <c r="G2772" s="1">
        <f t="shared" si="439"/>
        <v>-0.48499185091376573</v>
      </c>
      <c r="H2772" s="15">
        <f t="shared" si="435"/>
        <v>-2.8866605894865005E-3</v>
      </c>
      <c r="I2772" s="10">
        <f t="shared" si="430"/>
        <v>5.6402439024390016E-3</v>
      </c>
      <c r="J2772" s="15">
        <f t="shared" si="431"/>
        <v>-2.5769289070789458E-3</v>
      </c>
      <c r="K2772" s="1">
        <f t="shared" si="432"/>
        <v>-1.9662719480472855E-5</v>
      </c>
      <c r="L2772" s="15">
        <f t="shared" si="433"/>
        <v>-2.5572661875984731E-3</v>
      </c>
      <c r="M2772" s="19" t="str">
        <f t="shared" si="437"/>
        <v>Venda</v>
      </c>
      <c r="N2772" s="10">
        <f t="shared" si="438"/>
        <v>2.5769289070789458E-3</v>
      </c>
      <c r="O2772" s="5">
        <f t="shared" si="436"/>
        <v>1.0488205729901583</v>
      </c>
      <c r="P2772" s="5"/>
      <c r="Q2772" s="5"/>
      <c r="R2772" s="5"/>
    </row>
    <row r="2773" spans="1:18" x14ac:dyDescent="0.25">
      <c r="A2773" s="3">
        <v>42584</v>
      </c>
      <c r="B2773" s="1">
        <v>3305</v>
      </c>
      <c r="C2773" s="1">
        <v>3308</v>
      </c>
      <c r="D2773" s="1">
        <v>3270.5</v>
      </c>
      <c r="E2773" s="1">
        <v>3290</v>
      </c>
      <c r="F2773" s="10">
        <f t="shared" si="434"/>
        <v>-2.5769289070789458E-3</v>
      </c>
      <c r="G2773" s="1">
        <f t="shared" si="439"/>
        <v>-0.47275613232594421</v>
      </c>
      <c r="H2773" s="15">
        <f t="shared" si="435"/>
        <v>5.1805576717964819E-3</v>
      </c>
      <c r="I2773" s="10">
        <f t="shared" si="430"/>
        <v>-4.5385779122542047E-3</v>
      </c>
      <c r="J2773" s="15">
        <f t="shared" si="431"/>
        <v>-5.7750759878419933E-3</v>
      </c>
      <c r="K2773" s="1">
        <f t="shared" si="432"/>
        <v>-4.8831045358874181E-4</v>
      </c>
      <c r="L2773" s="15">
        <f t="shared" si="433"/>
        <v>-5.2867655342532516E-3</v>
      </c>
      <c r="M2773" s="19" t="str">
        <f t="shared" si="437"/>
        <v>Compra</v>
      </c>
      <c r="N2773" s="10">
        <f t="shared" si="438"/>
        <v>-5.7750759878419933E-3</v>
      </c>
      <c r="O2773" s="5">
        <f t="shared" si="436"/>
        <v>1.0430454970023164</v>
      </c>
      <c r="P2773" s="5"/>
      <c r="Q2773" s="5"/>
      <c r="R2773" s="5"/>
    </row>
    <row r="2774" spans="1:18" x14ac:dyDescent="0.25">
      <c r="A2774" s="3">
        <v>42585</v>
      </c>
      <c r="B2774" s="1">
        <v>3297.5</v>
      </c>
      <c r="C2774" s="1">
        <v>3323</v>
      </c>
      <c r="D2774" s="1">
        <v>3267.5</v>
      </c>
      <c r="E2774" s="1">
        <v>3271</v>
      </c>
      <c r="F2774" s="10">
        <f t="shared" si="434"/>
        <v>-5.7750759878419933E-3</v>
      </c>
      <c r="G2774" s="1">
        <f t="shared" si="439"/>
        <v>-0.60317837755231329</v>
      </c>
      <c r="H2774" s="15">
        <f t="shared" si="435"/>
        <v>-2.5769289070789458E-3</v>
      </c>
      <c r="I2774" s="10">
        <f t="shared" si="430"/>
        <v>-8.0363912054586262E-3</v>
      </c>
      <c r="J2774" s="15">
        <f t="shared" si="431"/>
        <v>-1.559156221339042E-2</v>
      </c>
      <c r="K2774" s="1">
        <f t="shared" si="432"/>
        <v>2.8535846610737984E-4</v>
      </c>
      <c r="L2774" s="15">
        <f t="shared" si="433"/>
        <v>-1.5876920679497801E-2</v>
      </c>
      <c r="M2774" s="19" t="str">
        <f t="shared" si="437"/>
        <v>Compra</v>
      </c>
      <c r="N2774" s="10">
        <f t="shared" si="438"/>
        <v>-1.559156221339042E-2</v>
      </c>
      <c r="O2774" s="5">
        <f t="shared" si="436"/>
        <v>1.027453934788926</v>
      </c>
      <c r="P2774" s="5"/>
      <c r="Q2774" s="5"/>
      <c r="R2774" s="5"/>
    </row>
    <row r="2775" spans="1:18" x14ac:dyDescent="0.25">
      <c r="A2775" s="3">
        <v>42586</v>
      </c>
      <c r="B2775" s="1">
        <v>3267.5</v>
      </c>
      <c r="C2775" s="1">
        <v>3268</v>
      </c>
      <c r="D2775" s="1">
        <v>3220</v>
      </c>
      <c r="E2775" s="1">
        <v>3220</v>
      </c>
      <c r="F2775" s="10">
        <f t="shared" si="434"/>
        <v>-1.559156221339042E-2</v>
      </c>
      <c r="G2775" s="1">
        <f t="shared" si="439"/>
        <v>0.41429706754223922</v>
      </c>
      <c r="H2775" s="15">
        <f t="shared" si="435"/>
        <v>-5.7750759878419933E-3</v>
      </c>
      <c r="I2775" s="10">
        <f t="shared" si="430"/>
        <v>-1.4537107880642663E-2</v>
      </c>
      <c r="J2775" s="15">
        <f t="shared" si="431"/>
        <v>-9.3167701863353658E-3</v>
      </c>
      <c r="K2775" s="1">
        <f t="shared" si="432"/>
        <v>6.267702835377005E-4</v>
      </c>
      <c r="L2775" s="15">
        <f t="shared" si="433"/>
        <v>-9.9435404698730665E-3</v>
      </c>
      <c r="M2775" s="19" t="str">
        <f t="shared" si="437"/>
        <v>Compra</v>
      </c>
      <c r="N2775" s="10">
        <f t="shared" si="438"/>
        <v>-9.3167701863353658E-3</v>
      </c>
      <c r="O2775" s="5">
        <f t="shared" si="436"/>
        <v>1.0181371646025905</v>
      </c>
      <c r="P2775" s="5"/>
      <c r="Q2775" s="5"/>
      <c r="R2775" s="5"/>
    </row>
    <row r="2776" spans="1:18" x14ac:dyDescent="0.25">
      <c r="A2776" s="3">
        <v>42587</v>
      </c>
      <c r="B2776" s="1">
        <v>3215.5</v>
      </c>
      <c r="C2776" s="1">
        <v>3226.5</v>
      </c>
      <c r="D2776" s="1">
        <v>3187</v>
      </c>
      <c r="E2776" s="1">
        <v>3190</v>
      </c>
      <c r="F2776" s="10">
        <f t="shared" si="434"/>
        <v>-9.3167701863353658E-3</v>
      </c>
      <c r="G2776" s="1">
        <f t="shared" si="439"/>
        <v>0.44673160456456867</v>
      </c>
      <c r="H2776" s="15">
        <f t="shared" si="435"/>
        <v>-1.559156221339042E-2</v>
      </c>
      <c r="I2776" s="10">
        <f t="shared" si="430"/>
        <v>-7.9303374280826899E-3</v>
      </c>
      <c r="J2776" s="15">
        <f t="shared" si="431"/>
        <v>2.3510971786833146E-3</v>
      </c>
      <c r="K2776" s="1">
        <f t="shared" si="432"/>
        <v>1.3286362374599584E-3</v>
      </c>
      <c r="L2776" s="15">
        <f t="shared" si="433"/>
        <v>1.0224609412233562E-3</v>
      </c>
      <c r="M2776" s="19" t="str">
        <f t="shared" si="437"/>
        <v>Compra</v>
      </c>
      <c r="N2776" s="10">
        <f t="shared" si="438"/>
        <v>2.3510971786833146E-3</v>
      </c>
      <c r="O2776" s="5">
        <f t="shared" si="436"/>
        <v>1.0204882617812738</v>
      </c>
      <c r="P2776" s="5"/>
      <c r="Q2776" s="5"/>
      <c r="R2776" s="5"/>
    </row>
    <row r="2777" spans="1:18" x14ac:dyDescent="0.25">
      <c r="A2777" s="3">
        <v>42590</v>
      </c>
      <c r="B2777" s="1">
        <v>3190</v>
      </c>
      <c r="C2777" s="1">
        <v>3215</v>
      </c>
      <c r="D2777" s="1">
        <v>3185</v>
      </c>
      <c r="E2777" s="1">
        <v>3197.5</v>
      </c>
      <c r="F2777" s="10">
        <f t="shared" si="434"/>
        <v>2.3510971786833146E-3</v>
      </c>
      <c r="G2777" s="1">
        <f t="shared" si="439"/>
        <v>0.17297894283886289</v>
      </c>
      <c r="H2777" s="15">
        <f t="shared" si="435"/>
        <v>-9.3167701863353658E-3</v>
      </c>
      <c r="I2777" s="10">
        <f t="shared" si="430"/>
        <v>2.3510971786833146E-3</v>
      </c>
      <c r="J2777" s="15">
        <f t="shared" si="431"/>
        <v>-9.5387021110242554E-3</v>
      </c>
      <c r="K2777" s="1">
        <f t="shared" si="432"/>
        <v>5.6180242795793333E-4</v>
      </c>
      <c r="L2777" s="15">
        <f t="shared" si="433"/>
        <v>-1.0100504538982188E-2</v>
      </c>
      <c r="M2777" s="19" t="str">
        <f t="shared" si="437"/>
        <v>Compra</v>
      </c>
      <c r="N2777" s="10">
        <f t="shared" si="438"/>
        <v>-9.5387021110242554E-3</v>
      </c>
      <c r="O2777" s="5">
        <f t="shared" si="436"/>
        <v>1.0109495596702496</v>
      </c>
      <c r="P2777" s="5"/>
      <c r="Q2777" s="5"/>
      <c r="R2777" s="5"/>
    </row>
    <row r="2778" spans="1:18" x14ac:dyDescent="0.25">
      <c r="A2778" s="3">
        <v>42591</v>
      </c>
      <c r="B2778" s="1">
        <v>3196</v>
      </c>
      <c r="C2778" s="1">
        <v>3198</v>
      </c>
      <c r="D2778" s="1">
        <v>3151</v>
      </c>
      <c r="E2778" s="1">
        <v>3167</v>
      </c>
      <c r="F2778" s="10">
        <f t="shared" si="434"/>
        <v>-9.5387021110242554E-3</v>
      </c>
      <c r="G2778" s="1">
        <f t="shared" si="439"/>
        <v>-0.15328247751624871</v>
      </c>
      <c r="H2778" s="15">
        <f t="shared" si="435"/>
        <v>2.3510971786833146E-3</v>
      </c>
      <c r="I2778" s="10">
        <f t="shared" si="430"/>
        <v>-9.0738423028785542E-3</v>
      </c>
      <c r="J2778" s="15">
        <f t="shared" si="431"/>
        <v>-4.8942216608778288E-3</v>
      </c>
      <c r="K2778" s="1">
        <f t="shared" si="432"/>
        <v>-1.6255071970911153E-4</v>
      </c>
      <c r="L2778" s="15">
        <f t="shared" si="433"/>
        <v>-4.7316709411687171E-3</v>
      </c>
      <c r="M2778" s="19" t="str">
        <f t="shared" si="437"/>
        <v>Compra</v>
      </c>
      <c r="N2778" s="10">
        <f t="shared" si="438"/>
        <v>-4.8942216608778288E-3</v>
      </c>
      <c r="O2778" s="5">
        <f t="shared" si="436"/>
        <v>1.0060553380093717</v>
      </c>
      <c r="P2778" s="5"/>
      <c r="Q2778" s="5"/>
      <c r="R2778" s="5"/>
    </row>
    <row r="2779" spans="1:18" x14ac:dyDescent="0.25">
      <c r="A2779" s="3">
        <v>42592</v>
      </c>
      <c r="B2779" s="1">
        <v>3142.5</v>
      </c>
      <c r="C2779" s="1">
        <v>3166.5</v>
      </c>
      <c r="D2779" s="1">
        <v>3135.5</v>
      </c>
      <c r="E2779" s="1">
        <v>3151.5</v>
      </c>
      <c r="F2779" s="10">
        <f t="shared" si="434"/>
        <v>-4.8942216608778288E-3</v>
      </c>
      <c r="G2779" s="1">
        <f t="shared" si="439"/>
        <v>-0.24584469751968696</v>
      </c>
      <c r="H2779" s="15">
        <f t="shared" si="435"/>
        <v>-9.5387021110242554E-3</v>
      </c>
      <c r="I2779" s="10">
        <f t="shared" si="430"/>
        <v>2.8639618138424083E-3</v>
      </c>
      <c r="J2779" s="15">
        <f t="shared" si="431"/>
        <v>4.6009836585751973E-3</v>
      </c>
      <c r="K2779" s="1">
        <f t="shared" si="432"/>
        <v>6.0690680708753281E-4</v>
      </c>
      <c r="L2779" s="15">
        <f t="shared" si="433"/>
        <v>3.9940768514876643E-3</v>
      </c>
      <c r="M2779" s="19" t="str">
        <f t="shared" si="437"/>
        <v>Compra</v>
      </c>
      <c r="N2779" s="10">
        <f t="shared" si="438"/>
        <v>4.6009836585751973E-3</v>
      </c>
      <c r="O2779" s="5">
        <f t="shared" si="436"/>
        <v>1.0106563216679469</v>
      </c>
      <c r="P2779" s="5"/>
      <c r="Q2779" s="5"/>
      <c r="R2779" s="5"/>
    </row>
    <row r="2780" spans="1:18" x14ac:dyDescent="0.25">
      <c r="A2780" s="3">
        <v>42593</v>
      </c>
      <c r="B2780" s="1">
        <v>3166.5</v>
      </c>
      <c r="C2780" s="1">
        <v>3174.5</v>
      </c>
      <c r="D2780" s="1">
        <v>3149</v>
      </c>
      <c r="E2780" s="1">
        <v>3166</v>
      </c>
      <c r="F2780" s="10">
        <f t="shared" si="434"/>
        <v>4.6009836585751973E-3</v>
      </c>
      <c r="G2780" s="1">
        <f t="shared" si="439"/>
        <v>4.6910469687110063E-3</v>
      </c>
      <c r="H2780" s="15">
        <f t="shared" si="435"/>
        <v>-4.8942216608778288E-3</v>
      </c>
      <c r="I2780" s="10">
        <f t="shared" si="430"/>
        <v>-1.57903047528829E-4</v>
      </c>
      <c r="J2780" s="15">
        <f t="shared" si="431"/>
        <v>1.4213518635502131E-2</v>
      </c>
      <c r="K2780" s="1">
        <f t="shared" si="432"/>
        <v>2.4844453989465639E-4</v>
      </c>
      <c r="L2780" s="15">
        <f t="shared" si="433"/>
        <v>1.3965074095607474E-2</v>
      </c>
      <c r="M2780" s="19" t="str">
        <f t="shared" si="437"/>
        <v>Compra</v>
      </c>
      <c r="N2780" s="10">
        <f t="shared" si="438"/>
        <v>1.4213518635502131E-2</v>
      </c>
      <c r="O2780" s="5">
        <f t="shared" si="436"/>
        <v>1.0248698403034491</v>
      </c>
      <c r="P2780" s="5"/>
      <c r="Q2780" s="5"/>
      <c r="R2780" s="5"/>
    </row>
    <row r="2781" spans="1:18" x14ac:dyDescent="0.25">
      <c r="A2781" s="3">
        <v>42594</v>
      </c>
      <c r="B2781" s="1">
        <v>3172.5</v>
      </c>
      <c r="C2781" s="1">
        <v>3213.5</v>
      </c>
      <c r="D2781" s="1">
        <v>3165</v>
      </c>
      <c r="E2781" s="1">
        <v>3211</v>
      </c>
      <c r="F2781" s="10">
        <f t="shared" si="434"/>
        <v>1.4213518635502131E-2</v>
      </c>
      <c r="G2781" s="1">
        <f t="shared" si="439"/>
        <v>0.39446014553787528</v>
      </c>
      <c r="H2781" s="15">
        <f t="shared" si="435"/>
        <v>4.6009836585751973E-3</v>
      </c>
      <c r="I2781" s="10">
        <f t="shared" si="430"/>
        <v>1.213553979511417E-2</v>
      </c>
      <c r="J2781" s="15">
        <f t="shared" si="431"/>
        <v>-2.491435689816246E-3</v>
      </c>
      <c r="K2781" s="1">
        <f t="shared" si="432"/>
        <v>-9.0760611991236111E-4</v>
      </c>
      <c r="L2781" s="15">
        <f t="shared" si="433"/>
        <v>-1.5838295699038849E-3</v>
      </c>
      <c r="M2781" s="19" t="str">
        <f t="shared" si="437"/>
        <v>Venda</v>
      </c>
      <c r="N2781" s="10">
        <f t="shared" si="438"/>
        <v>2.491435689816246E-3</v>
      </c>
      <c r="O2781" s="5">
        <f t="shared" si="436"/>
        <v>1.0273612759932653</v>
      </c>
      <c r="P2781" s="5"/>
      <c r="Q2781" s="5"/>
      <c r="R2781" s="5"/>
    </row>
    <row r="2782" spans="1:18" x14ac:dyDescent="0.25">
      <c r="A2782" s="3">
        <v>42597</v>
      </c>
      <c r="B2782" s="1">
        <v>3197</v>
      </c>
      <c r="C2782" s="1">
        <v>3207</v>
      </c>
      <c r="D2782" s="1">
        <v>3174.5</v>
      </c>
      <c r="E2782" s="1">
        <v>3203</v>
      </c>
      <c r="F2782" s="10">
        <f t="shared" si="434"/>
        <v>-2.491435689816246E-3</v>
      </c>
      <c r="G2782" s="1">
        <f t="shared" si="439"/>
        <v>8.7206336639014725E-2</v>
      </c>
      <c r="H2782" s="15">
        <f t="shared" si="435"/>
        <v>1.4213518635502131E-2</v>
      </c>
      <c r="I2782" s="10">
        <f t="shared" si="430"/>
        <v>1.8767594619957251E-3</v>
      </c>
      <c r="J2782" s="15">
        <f t="shared" si="431"/>
        <v>4.0586949734624511E-3</v>
      </c>
      <c r="K2782" s="1">
        <f t="shared" si="432"/>
        <v>-1.4810012541850081E-3</v>
      </c>
      <c r="L2782" s="15">
        <f t="shared" si="433"/>
        <v>5.5396962276474592E-3</v>
      </c>
      <c r="M2782" s="19" t="str">
        <f t="shared" si="437"/>
        <v>Compra</v>
      </c>
      <c r="N2782" s="10">
        <f t="shared" si="438"/>
        <v>4.0586949734624511E-3</v>
      </c>
      <c r="O2782" s="5">
        <f t="shared" si="436"/>
        <v>1.0314199709667278</v>
      </c>
      <c r="P2782" s="5"/>
      <c r="Q2782" s="5"/>
      <c r="R2782" s="5"/>
    </row>
    <row r="2783" spans="1:18" x14ac:dyDescent="0.25">
      <c r="A2783" s="3">
        <v>42598</v>
      </c>
      <c r="B2783" s="1">
        <v>3182</v>
      </c>
      <c r="C2783" s="1">
        <v>3222</v>
      </c>
      <c r="D2783" s="1">
        <v>3171.5</v>
      </c>
      <c r="E2783" s="1">
        <v>3216</v>
      </c>
      <c r="F2783" s="10">
        <f t="shared" si="434"/>
        <v>4.0586949734624511E-3</v>
      </c>
      <c r="G2783" s="1">
        <f t="shared" si="439"/>
        <v>0.11111983230224418</v>
      </c>
      <c r="H2783" s="15">
        <f t="shared" si="435"/>
        <v>-2.491435689816246E-3</v>
      </c>
      <c r="I2783" s="10">
        <f t="shared" si="430"/>
        <v>1.0685103708359511E-2</v>
      </c>
      <c r="J2783" s="15">
        <f t="shared" si="431"/>
        <v>2.7985074626866169E-3</v>
      </c>
      <c r="K2783" s="1">
        <f t="shared" si="432"/>
        <v>-2.2656922665054759E-4</v>
      </c>
      <c r="L2783" s="15">
        <f t="shared" si="433"/>
        <v>3.0250766893371644E-3</v>
      </c>
      <c r="M2783" s="19" t="str">
        <f t="shared" si="437"/>
        <v>Venda</v>
      </c>
      <c r="N2783" s="10">
        <f t="shared" si="438"/>
        <v>-2.7985074626866169E-3</v>
      </c>
      <c r="O2783" s="5">
        <f t="shared" si="436"/>
        <v>1.0286214635040412</v>
      </c>
      <c r="P2783" s="5"/>
      <c r="Q2783" s="5"/>
      <c r="R2783" s="5"/>
    </row>
    <row r="2784" spans="1:18" x14ac:dyDescent="0.25">
      <c r="A2784" s="3">
        <v>42599</v>
      </c>
      <c r="B2784" s="1">
        <v>3227</v>
      </c>
      <c r="C2784" s="1">
        <v>3250.5</v>
      </c>
      <c r="D2784" s="1">
        <v>3213</v>
      </c>
      <c r="E2784" s="1">
        <v>3225</v>
      </c>
      <c r="F2784" s="10">
        <f t="shared" si="434"/>
        <v>2.7985074626866169E-3</v>
      </c>
      <c r="G2784" s="1">
        <f t="shared" si="439"/>
        <v>-0.28437115877079194</v>
      </c>
      <c r="H2784" s="15">
        <f t="shared" si="435"/>
        <v>4.0586949734624511E-3</v>
      </c>
      <c r="I2784" s="10">
        <f t="shared" si="430"/>
        <v>-6.1977068484664333E-4</v>
      </c>
      <c r="J2784" s="15">
        <f t="shared" si="431"/>
        <v>8.6821705426356477E-3</v>
      </c>
      <c r="K2784" s="1">
        <f t="shared" si="432"/>
        <v>-4.9910444311976711E-4</v>
      </c>
      <c r="L2784" s="15">
        <f t="shared" si="433"/>
        <v>9.1812749857554145E-3</v>
      </c>
      <c r="M2784" s="19" t="str">
        <f t="shared" si="437"/>
        <v>Compra</v>
      </c>
      <c r="N2784" s="10">
        <f t="shared" si="438"/>
        <v>8.6821705426356477E-3</v>
      </c>
      <c r="O2784" s="5">
        <f t="shared" si="436"/>
        <v>1.0373036340466768</v>
      </c>
      <c r="P2784" s="5"/>
      <c r="Q2784" s="5"/>
      <c r="R2784" s="5"/>
    </row>
    <row r="2785" spans="1:18" x14ac:dyDescent="0.25">
      <c r="A2785" s="3">
        <v>42600</v>
      </c>
      <c r="B2785" s="1">
        <v>3216.5</v>
      </c>
      <c r="C2785" s="1">
        <v>3260</v>
      </c>
      <c r="D2785" s="1">
        <v>3213.5</v>
      </c>
      <c r="E2785" s="1">
        <v>3253</v>
      </c>
      <c r="F2785" s="10">
        <f t="shared" si="434"/>
        <v>8.6821705426356477E-3</v>
      </c>
      <c r="G2785" s="1">
        <f t="shared" si="439"/>
        <v>-0.48453230617694371</v>
      </c>
      <c r="H2785" s="15">
        <f t="shared" si="435"/>
        <v>2.7985074626866169E-3</v>
      </c>
      <c r="I2785" s="10">
        <f t="shared" si="430"/>
        <v>1.1347738224778414E-2</v>
      </c>
      <c r="J2785" s="15">
        <f t="shared" si="431"/>
        <v>-1.1527820473409167E-2</v>
      </c>
      <c r="K2785" s="1">
        <f t="shared" si="432"/>
        <v>-6.5200187706219038E-4</v>
      </c>
      <c r="L2785" s="15">
        <f t="shared" si="433"/>
        <v>-1.0875818596346978E-2</v>
      </c>
      <c r="M2785" s="19" t="str">
        <f t="shared" si="437"/>
        <v>Venda</v>
      </c>
      <c r="N2785" s="10">
        <f t="shared" si="438"/>
        <v>1.1527820473409167E-2</v>
      </c>
      <c r="O2785" s="5">
        <f t="shared" si="436"/>
        <v>1.0488314545200859</v>
      </c>
      <c r="P2785" s="5"/>
      <c r="Q2785" s="5"/>
      <c r="R2785" s="5"/>
    </row>
    <row r="2786" spans="1:18" x14ac:dyDescent="0.25">
      <c r="A2786" s="3">
        <v>42601</v>
      </c>
      <c r="B2786" s="1">
        <v>3256</v>
      </c>
      <c r="C2786" s="1">
        <v>3263</v>
      </c>
      <c r="D2786" s="1">
        <v>3215.5</v>
      </c>
      <c r="E2786" s="1">
        <v>3215.5</v>
      </c>
      <c r="F2786" s="10">
        <f t="shared" si="434"/>
        <v>-1.1527820473409167E-2</v>
      </c>
      <c r="G2786" s="1">
        <f t="shared" si="439"/>
        <v>-0.74236705282068127</v>
      </c>
      <c r="H2786" s="15">
        <f t="shared" si="435"/>
        <v>8.6821705426356477E-3</v>
      </c>
      <c r="I2786" s="10">
        <f t="shared" si="430"/>
        <v>-1.243857493857492E-2</v>
      </c>
      <c r="J2786" s="15">
        <f t="shared" si="431"/>
        <v>-9.3298087389204198E-4</v>
      </c>
      <c r="K2786" s="1">
        <f t="shared" si="432"/>
        <v>-5.851194877456048E-4</v>
      </c>
      <c r="L2786" s="15">
        <f t="shared" si="433"/>
        <v>-3.4786138614643718E-4</v>
      </c>
      <c r="M2786" s="19" t="str">
        <f t="shared" si="437"/>
        <v>Compra</v>
      </c>
      <c r="N2786" s="10">
        <f t="shared" si="438"/>
        <v>-9.3298087389204198E-4</v>
      </c>
      <c r="O2786" s="5">
        <f t="shared" si="436"/>
        <v>1.0478984736461938</v>
      </c>
      <c r="P2786" s="5"/>
      <c r="Q2786" s="5"/>
      <c r="R2786" s="5"/>
    </row>
    <row r="2787" spans="1:18" x14ac:dyDescent="0.25">
      <c r="A2787" s="3">
        <v>42604</v>
      </c>
      <c r="B2787" s="1">
        <v>3227.5</v>
      </c>
      <c r="C2787" s="1">
        <v>3238</v>
      </c>
      <c r="D2787" s="1">
        <v>3208.5</v>
      </c>
      <c r="E2787" s="1">
        <v>3212.5</v>
      </c>
      <c r="F2787" s="10">
        <f t="shared" si="434"/>
        <v>-9.3298087389204198E-4</v>
      </c>
      <c r="G2787" s="1">
        <f t="shared" si="439"/>
        <v>-0.27158301852085526</v>
      </c>
      <c r="H2787" s="15">
        <f t="shared" si="435"/>
        <v>-1.1527820473409167E-2</v>
      </c>
      <c r="I2787" s="10">
        <f t="shared" si="430"/>
        <v>-4.6475600309837661E-3</v>
      </c>
      <c r="J2787" s="15">
        <f t="shared" si="431"/>
        <v>9.961089494163522E-3</v>
      </c>
      <c r="K2787" s="1">
        <f t="shared" si="432"/>
        <v>9.6009148166338576E-4</v>
      </c>
      <c r="L2787" s="15">
        <f t="shared" si="433"/>
        <v>9.000998012500136E-3</v>
      </c>
      <c r="M2787" s="19" t="str">
        <f t="shared" si="437"/>
        <v>Compra</v>
      </c>
      <c r="N2787" s="10">
        <f t="shared" si="438"/>
        <v>9.961089494163522E-3</v>
      </c>
      <c r="O2787" s="5">
        <f t="shared" si="436"/>
        <v>1.0578595631403573</v>
      </c>
      <c r="P2787" s="5"/>
      <c r="Q2787" s="5"/>
      <c r="R2787" s="5"/>
    </row>
    <row r="2788" spans="1:18" x14ac:dyDescent="0.25">
      <c r="A2788" s="3">
        <v>42605</v>
      </c>
      <c r="B2788" s="1">
        <v>3200</v>
      </c>
      <c r="C2788" s="1">
        <v>3247</v>
      </c>
      <c r="D2788" s="1">
        <v>3194.5</v>
      </c>
      <c r="E2788" s="1">
        <v>3244.5</v>
      </c>
      <c r="F2788" s="10">
        <f t="shared" si="434"/>
        <v>9.961089494163522E-3</v>
      </c>
      <c r="G2788" s="1">
        <f t="shared" si="439"/>
        <v>-0.29582804304091975</v>
      </c>
      <c r="H2788" s="15">
        <f t="shared" si="435"/>
        <v>-9.3298087389204198E-4</v>
      </c>
      <c r="I2788" s="10">
        <f t="shared" si="430"/>
        <v>1.3906250000000009E-2</v>
      </c>
      <c r="J2788" s="15">
        <f t="shared" si="431"/>
        <v>-3.6985668053629572E-3</v>
      </c>
      <c r="K2788" s="1">
        <f t="shared" si="432"/>
        <v>-4.0219581979627952E-4</v>
      </c>
      <c r="L2788" s="15">
        <f t="shared" si="433"/>
        <v>-3.2963709855666776E-3</v>
      </c>
      <c r="M2788" s="19" t="str">
        <f t="shared" si="437"/>
        <v>Venda</v>
      </c>
      <c r="N2788" s="10">
        <f t="shared" si="438"/>
        <v>3.6985668053629572E-3</v>
      </c>
      <c r="O2788" s="5">
        <f t="shared" si="436"/>
        <v>1.0615581299457202</v>
      </c>
      <c r="P2788" s="5"/>
      <c r="Q2788" s="5"/>
      <c r="R2788" s="5"/>
    </row>
    <row r="2789" spans="1:18" x14ac:dyDescent="0.25">
      <c r="A2789" s="3">
        <v>42606</v>
      </c>
      <c r="B2789" s="1">
        <v>3245</v>
      </c>
      <c r="C2789" s="1">
        <v>3257</v>
      </c>
      <c r="D2789" s="1">
        <v>3226</v>
      </c>
      <c r="E2789" s="1">
        <v>3232.5</v>
      </c>
      <c r="F2789" s="10">
        <f t="shared" si="434"/>
        <v>-3.6985668053629572E-3</v>
      </c>
      <c r="G2789" s="1">
        <f t="shared" si="439"/>
        <v>-0.38535357507199702</v>
      </c>
      <c r="H2789" s="15">
        <f t="shared" si="435"/>
        <v>9.961089494163522E-3</v>
      </c>
      <c r="I2789" s="10">
        <f t="shared" si="430"/>
        <v>-3.8520801232665436E-3</v>
      </c>
      <c r="J2789" s="15">
        <f t="shared" si="431"/>
        <v>2.010827532869186E-3</v>
      </c>
      <c r="K2789" s="1">
        <f t="shared" si="432"/>
        <v>-9.3118068747395318E-4</v>
      </c>
      <c r="L2789" s="15">
        <f t="shared" si="433"/>
        <v>2.942008220343139E-3</v>
      </c>
      <c r="M2789" s="19" t="str">
        <f t="shared" si="437"/>
        <v>Compra</v>
      </c>
      <c r="N2789" s="10">
        <f t="shared" si="438"/>
        <v>2.010827532869186E-3</v>
      </c>
      <c r="O2789" s="5">
        <f t="shared" si="436"/>
        <v>1.0635689574785894</v>
      </c>
      <c r="P2789" s="5"/>
      <c r="Q2789" s="5"/>
      <c r="R2789" s="5"/>
    </row>
    <row r="2790" spans="1:18" x14ac:dyDescent="0.25">
      <c r="A2790" s="3">
        <v>42607</v>
      </c>
      <c r="B2790" s="1">
        <v>3232</v>
      </c>
      <c r="C2790" s="1">
        <v>3247.5</v>
      </c>
      <c r="D2790" s="1">
        <v>3222</v>
      </c>
      <c r="E2790" s="1">
        <v>3239</v>
      </c>
      <c r="F2790" s="10">
        <f t="shared" si="434"/>
        <v>2.010827532869186E-3</v>
      </c>
      <c r="G2790" s="1">
        <f t="shared" si="439"/>
        <v>-0.43896231211517295</v>
      </c>
      <c r="H2790" s="15">
        <f t="shared" si="435"/>
        <v>-3.6985668053629572E-3</v>
      </c>
      <c r="I2790" s="10">
        <f t="shared" si="430"/>
        <v>2.1658415841583345E-3</v>
      </c>
      <c r="J2790" s="15">
        <f t="shared" si="431"/>
        <v>8.0271688792836748E-3</v>
      </c>
      <c r="K2790" s="1">
        <f t="shared" si="432"/>
        <v>1.2900768649305144E-4</v>
      </c>
      <c r="L2790" s="15">
        <f t="shared" si="433"/>
        <v>7.8981611927906228E-3</v>
      </c>
      <c r="M2790" s="19" t="str">
        <f t="shared" si="437"/>
        <v>Compra</v>
      </c>
      <c r="N2790" s="10">
        <f t="shared" si="438"/>
        <v>8.0271688792836748E-3</v>
      </c>
      <c r="O2790" s="5">
        <f t="shared" si="436"/>
        <v>1.071596126357873</v>
      </c>
      <c r="P2790" s="5"/>
      <c r="Q2790" s="5"/>
      <c r="R2790" s="5"/>
    </row>
    <row r="2791" spans="1:18" x14ac:dyDescent="0.25">
      <c r="A2791" s="3">
        <v>42608</v>
      </c>
      <c r="B2791" s="1">
        <v>3237</v>
      </c>
      <c r="C2791" s="1">
        <v>3282.5</v>
      </c>
      <c r="D2791" s="1">
        <v>3193</v>
      </c>
      <c r="E2791" s="1">
        <v>3265</v>
      </c>
      <c r="F2791" s="10">
        <f t="shared" si="434"/>
        <v>8.0271688792836748E-3</v>
      </c>
      <c r="G2791" s="1">
        <f t="shared" si="439"/>
        <v>-5.5848601094140859E-2</v>
      </c>
      <c r="H2791" s="15">
        <f t="shared" si="435"/>
        <v>2.010827532869186E-3</v>
      </c>
      <c r="I2791" s="10">
        <f t="shared" si="430"/>
        <v>8.6499845535989994E-3</v>
      </c>
      <c r="J2791" s="15">
        <f t="shared" si="431"/>
        <v>-9.8009188361408706E-3</v>
      </c>
      <c r="K2791" s="1">
        <f t="shared" si="432"/>
        <v>-5.5817058843863753E-4</v>
      </c>
      <c r="L2791" s="15">
        <f t="shared" si="433"/>
        <v>-9.2427482477022323E-3</v>
      </c>
      <c r="M2791" s="19" t="str">
        <f t="shared" si="437"/>
        <v>Venda</v>
      </c>
      <c r="N2791" s="10">
        <f t="shared" si="438"/>
        <v>9.8009188361408706E-3</v>
      </c>
      <c r="O2791" s="5">
        <f t="shared" si="436"/>
        <v>1.0813970451940138</v>
      </c>
      <c r="P2791" s="5"/>
      <c r="Q2791" s="5"/>
      <c r="R2791" s="5"/>
    </row>
    <row r="2792" spans="1:18" x14ac:dyDescent="0.25">
      <c r="A2792" s="3">
        <v>42611</v>
      </c>
      <c r="B2792" s="1">
        <v>3280</v>
      </c>
      <c r="C2792" s="1">
        <v>3293.5</v>
      </c>
      <c r="D2792" s="1">
        <v>3232</v>
      </c>
      <c r="E2792" s="1">
        <v>3233</v>
      </c>
      <c r="F2792" s="10">
        <f t="shared" si="434"/>
        <v>-9.8009188361408706E-3</v>
      </c>
      <c r="G2792" s="1">
        <f t="shared" si="439"/>
        <v>-1.0078626667056008</v>
      </c>
      <c r="H2792" s="15">
        <f t="shared" si="435"/>
        <v>8.0271688792836748E-3</v>
      </c>
      <c r="I2792" s="10">
        <f t="shared" si="430"/>
        <v>-1.4329268292682884E-2</v>
      </c>
      <c r="J2792" s="15">
        <f t="shared" si="431"/>
        <v>2.7837921435198698E-3</v>
      </c>
      <c r="K2792" s="1">
        <f t="shared" si="432"/>
        <v>-4.5937391784895619E-4</v>
      </c>
      <c r="L2792" s="15">
        <f t="shared" si="433"/>
        <v>3.2431660613688258E-3</v>
      </c>
      <c r="M2792" s="19" t="str">
        <f t="shared" si="437"/>
        <v>Compra</v>
      </c>
      <c r="N2792" s="10">
        <f t="shared" si="438"/>
        <v>2.7837921435198698E-3</v>
      </c>
      <c r="O2792" s="5">
        <f t="shared" si="436"/>
        <v>1.0841808373375337</v>
      </c>
      <c r="P2792" s="5"/>
      <c r="Q2792" s="5"/>
      <c r="R2792" s="5"/>
    </row>
    <row r="2793" spans="1:18" x14ac:dyDescent="0.25">
      <c r="A2793" s="3">
        <v>42612</v>
      </c>
      <c r="B2793" s="1">
        <v>3238.5</v>
      </c>
      <c r="C2793" s="1">
        <v>3264.5</v>
      </c>
      <c r="D2793" s="1">
        <v>3221</v>
      </c>
      <c r="E2793" s="1">
        <v>3242</v>
      </c>
      <c r="F2793" s="10">
        <f t="shared" si="434"/>
        <v>2.7837921435198698E-3</v>
      </c>
      <c r="G2793" s="1">
        <f t="shared" si="439"/>
        <v>-0.49523691045237872</v>
      </c>
      <c r="H2793" s="15">
        <f t="shared" si="435"/>
        <v>-9.8009188361408706E-3</v>
      </c>
      <c r="I2793" s="10">
        <f t="shared" si="430"/>
        <v>1.0807472595337764E-3</v>
      </c>
      <c r="J2793" s="15">
        <f t="shared" si="431"/>
        <v>3.7014188772361845E-3</v>
      </c>
      <c r="K2793" s="1">
        <f t="shared" si="432"/>
        <v>6.9426051941588588E-4</v>
      </c>
      <c r="L2793" s="15">
        <f t="shared" si="433"/>
        <v>3.0071583578202988E-3</v>
      </c>
      <c r="M2793" s="19" t="str">
        <f t="shared" si="437"/>
        <v>Compra</v>
      </c>
      <c r="N2793" s="10">
        <f t="shared" si="438"/>
        <v>3.7014188772361845E-3</v>
      </c>
      <c r="O2793" s="5">
        <f t="shared" si="436"/>
        <v>1.0878822562147699</v>
      </c>
      <c r="P2793" s="5"/>
      <c r="Q2793" s="5"/>
      <c r="R2793" s="5"/>
    </row>
    <row r="2794" spans="1:18" x14ac:dyDescent="0.25">
      <c r="A2794" s="3">
        <v>42613</v>
      </c>
      <c r="B2794" s="1">
        <v>3257.5</v>
      </c>
      <c r="C2794" s="1">
        <v>3287</v>
      </c>
      <c r="D2794" s="1">
        <v>3246</v>
      </c>
      <c r="E2794" s="1">
        <v>3254</v>
      </c>
      <c r="F2794" s="10">
        <f t="shared" si="434"/>
        <v>3.7014188772361845E-3</v>
      </c>
      <c r="G2794" s="1">
        <f t="shared" si="439"/>
        <v>-0.46288454198030998</v>
      </c>
      <c r="H2794" s="15">
        <f t="shared" si="435"/>
        <v>2.7837921435198698E-3</v>
      </c>
      <c r="I2794" s="10">
        <f t="shared" si="430"/>
        <v>-1.0744435917113826E-3</v>
      </c>
      <c r="J2794" s="15">
        <f t="shared" si="431"/>
        <v>9.8340503995082429E-3</v>
      </c>
      <c r="K2794" s="1">
        <f t="shared" si="432"/>
        <v>-3.6063582759138853E-4</v>
      </c>
      <c r="L2794" s="15">
        <f t="shared" si="433"/>
        <v>1.0194686227099632E-2</v>
      </c>
      <c r="M2794" s="19" t="str">
        <f t="shared" si="437"/>
        <v>Compra</v>
      </c>
      <c r="N2794" s="10">
        <f t="shared" si="438"/>
        <v>9.8340503995082429E-3</v>
      </c>
      <c r="O2794" s="5">
        <f t="shared" si="436"/>
        <v>1.0977163066142781</v>
      </c>
      <c r="P2794" s="5"/>
      <c r="Q2794" s="5"/>
      <c r="R2794" s="5"/>
    </row>
    <row r="2795" spans="1:18" x14ac:dyDescent="0.25">
      <c r="A2795" s="3">
        <v>42614</v>
      </c>
      <c r="B2795" s="1">
        <v>3248.5</v>
      </c>
      <c r="C2795" s="1">
        <v>3291</v>
      </c>
      <c r="D2795" s="1">
        <v>3247</v>
      </c>
      <c r="E2795" s="1">
        <v>3286</v>
      </c>
      <c r="F2795" s="10">
        <f t="shared" si="434"/>
        <v>9.8340503995082429E-3</v>
      </c>
      <c r="G2795" s="1">
        <f t="shared" si="439"/>
        <v>-0.35415847450729404</v>
      </c>
      <c r="H2795" s="15">
        <f t="shared" si="435"/>
        <v>3.7014188772361845E-3</v>
      </c>
      <c r="I2795" s="10">
        <f t="shared" si="430"/>
        <v>1.154378944128065E-2</v>
      </c>
      <c r="J2795" s="15">
        <f t="shared" si="431"/>
        <v>-1.8259281801582539E-3</v>
      </c>
      <c r="K2795" s="1">
        <f t="shared" si="432"/>
        <v>-7.4746247984684689E-4</v>
      </c>
      <c r="L2795" s="15">
        <f t="shared" si="433"/>
        <v>-1.078465700311407E-3</v>
      </c>
      <c r="M2795" s="19" t="str">
        <f t="shared" si="437"/>
        <v>Venda</v>
      </c>
      <c r="N2795" s="10">
        <f t="shared" si="438"/>
        <v>1.8259281801582539E-3</v>
      </c>
      <c r="O2795" s="5">
        <f t="shared" si="436"/>
        <v>1.0995422347944364</v>
      </c>
      <c r="P2795" s="5"/>
      <c r="Q2795" s="5"/>
      <c r="R2795" s="5"/>
    </row>
    <row r="2796" spans="1:18" x14ac:dyDescent="0.25">
      <c r="A2796" s="3">
        <v>42615</v>
      </c>
      <c r="B2796" s="1">
        <v>3277.5</v>
      </c>
      <c r="C2796" s="1">
        <v>3299</v>
      </c>
      <c r="D2796" s="1">
        <v>3249.5</v>
      </c>
      <c r="E2796" s="1">
        <v>3280</v>
      </c>
      <c r="F2796" s="10">
        <f t="shared" si="434"/>
        <v>-1.8259281801582539E-3</v>
      </c>
      <c r="G2796" s="1">
        <f t="shared" si="439"/>
        <v>-0.3844517655984902</v>
      </c>
      <c r="H2796" s="15">
        <f t="shared" si="435"/>
        <v>9.8340503995082429E-3</v>
      </c>
      <c r="I2796" s="10">
        <f t="shared" si="430"/>
        <v>7.6277650648370887E-4</v>
      </c>
      <c r="J2796" s="15">
        <f t="shared" si="431"/>
        <v>8.2317073170732336E-3</v>
      </c>
      <c r="K2796" s="1">
        <f t="shared" si="432"/>
        <v>-1.0286190650678512E-3</v>
      </c>
      <c r="L2796" s="15">
        <f t="shared" si="433"/>
        <v>9.2603263821410854E-3</v>
      </c>
      <c r="M2796" s="19" t="str">
        <f t="shared" si="437"/>
        <v>Compra</v>
      </c>
      <c r="N2796" s="10">
        <f t="shared" si="438"/>
        <v>8.2317073170732336E-3</v>
      </c>
      <c r="O2796" s="5">
        <f t="shared" si="436"/>
        <v>1.1077739421115096</v>
      </c>
      <c r="P2796" s="5"/>
      <c r="Q2796" s="5"/>
      <c r="R2796" s="5"/>
    </row>
    <row r="2797" spans="1:18" x14ac:dyDescent="0.25">
      <c r="A2797" s="3">
        <v>42618</v>
      </c>
      <c r="B2797" s="1">
        <v>3277.5</v>
      </c>
      <c r="C2797" s="1">
        <v>3312</v>
      </c>
      <c r="D2797" s="1">
        <v>3272.5</v>
      </c>
      <c r="E2797" s="1">
        <v>3307</v>
      </c>
      <c r="F2797" s="10">
        <f t="shared" si="434"/>
        <v>8.2317073170732336E-3</v>
      </c>
      <c r="G2797" s="1">
        <f t="shared" si="439"/>
        <v>-0.16370705310082728</v>
      </c>
      <c r="H2797" s="15">
        <f t="shared" si="435"/>
        <v>-1.8259281801582539E-3</v>
      </c>
      <c r="I2797" s="10">
        <f t="shared" si="430"/>
        <v>9.0007627765065212E-3</v>
      </c>
      <c r="J2797" s="15">
        <f t="shared" si="431"/>
        <v>-2.6912609615966088E-2</v>
      </c>
      <c r="K2797" s="1">
        <f t="shared" si="432"/>
        <v>-2.205348545251451E-4</v>
      </c>
      <c r="L2797" s="15">
        <f t="shared" si="433"/>
        <v>-2.6692074761440941E-2</v>
      </c>
      <c r="M2797" s="19" t="str">
        <f t="shared" si="437"/>
        <v>Venda</v>
      </c>
      <c r="N2797" s="10">
        <f t="shared" si="438"/>
        <v>2.6912609615966088E-2</v>
      </c>
      <c r="O2797" s="5">
        <f t="shared" si="436"/>
        <v>1.1346865517274756</v>
      </c>
      <c r="P2797" s="5"/>
      <c r="Q2797" s="5"/>
      <c r="R2797" s="5"/>
    </row>
    <row r="2798" spans="1:18" x14ac:dyDescent="0.25">
      <c r="A2798" s="3">
        <v>42619</v>
      </c>
      <c r="B2798" s="1">
        <v>3300.5</v>
      </c>
      <c r="C2798" s="1">
        <v>3307.5</v>
      </c>
      <c r="D2798" s="1">
        <v>3218</v>
      </c>
      <c r="E2798" s="1">
        <v>3218</v>
      </c>
      <c r="F2798" s="10">
        <f t="shared" si="434"/>
        <v>-2.6912609615966088E-2</v>
      </c>
      <c r="G2798" s="1">
        <f t="shared" si="439"/>
        <v>-2.0488383829564811</v>
      </c>
      <c r="H2798" s="15">
        <f t="shared" si="435"/>
        <v>8.2317073170732336E-3</v>
      </c>
      <c r="I2798" s="10">
        <f t="shared" si="430"/>
        <v>-2.499621269504626E-2</v>
      </c>
      <c r="J2798" s="15">
        <f t="shared" si="431"/>
        <v>5.5935363579864283E-3</v>
      </c>
      <c r="K2798" s="1">
        <f t="shared" si="432"/>
        <v>-1.3279030887426485E-4</v>
      </c>
      <c r="L2798" s="15">
        <f t="shared" si="433"/>
        <v>5.7263266668606929E-3</v>
      </c>
      <c r="M2798" s="19" t="str">
        <f t="shared" si="437"/>
        <v>Compra</v>
      </c>
      <c r="N2798" s="10">
        <f t="shared" si="438"/>
        <v>5.5935363579864283E-3</v>
      </c>
      <c r="O2798" s="5">
        <f t="shared" si="436"/>
        <v>1.140280088085462</v>
      </c>
      <c r="P2798" s="5"/>
      <c r="Q2798" s="5"/>
      <c r="R2798" s="5"/>
    </row>
    <row r="2799" spans="1:18" x14ac:dyDescent="0.25">
      <c r="A2799" s="3">
        <v>42621</v>
      </c>
      <c r="B2799" s="1">
        <v>3214.5</v>
      </c>
      <c r="C2799" s="1">
        <v>3241.5</v>
      </c>
      <c r="D2799" s="1">
        <v>3189</v>
      </c>
      <c r="E2799" s="1">
        <v>3236</v>
      </c>
      <c r="F2799" s="10">
        <f t="shared" si="434"/>
        <v>5.5935363579864283E-3</v>
      </c>
      <c r="G2799" s="1">
        <f t="shared" si="439"/>
        <v>-0.41932099048808102</v>
      </c>
      <c r="H2799" s="15">
        <f t="shared" si="435"/>
        <v>-2.6912609615966088E-2</v>
      </c>
      <c r="I2799" s="10">
        <f t="shared" si="430"/>
        <v>6.6884429926894473E-3</v>
      </c>
      <c r="J2799" s="15">
        <f t="shared" si="431"/>
        <v>1.6687268232385755E-2</v>
      </c>
      <c r="K2799" s="1">
        <f t="shared" si="432"/>
        <v>2.0548893648159026E-3</v>
      </c>
      <c r="L2799" s="15">
        <f t="shared" si="433"/>
        <v>1.4632378867569852E-2</v>
      </c>
      <c r="M2799" s="19" t="str">
        <f t="shared" si="437"/>
        <v>Compra</v>
      </c>
      <c r="N2799" s="10">
        <f t="shared" si="438"/>
        <v>1.6687268232385755E-2</v>
      </c>
      <c r="O2799" s="5">
        <f t="shared" si="436"/>
        <v>1.1569673563178478</v>
      </c>
      <c r="P2799" s="5"/>
      <c r="Q2799" s="5"/>
      <c r="R2799" s="5"/>
    </row>
    <row r="2800" spans="1:18" x14ac:dyDescent="0.25">
      <c r="A2800" s="3">
        <v>42622</v>
      </c>
      <c r="B2800" s="1">
        <v>3249</v>
      </c>
      <c r="C2800" s="1">
        <v>3304.5</v>
      </c>
      <c r="D2800" s="1">
        <v>3246.5</v>
      </c>
      <c r="E2800" s="1">
        <v>3290</v>
      </c>
      <c r="F2800" s="10">
        <f t="shared" si="434"/>
        <v>1.6687268232385755E-2</v>
      </c>
      <c r="G2800" s="1">
        <f t="shared" si="439"/>
        <v>-0.33751957208785932</v>
      </c>
      <c r="H2800" s="15">
        <f t="shared" si="435"/>
        <v>5.5935363579864283E-3</v>
      </c>
      <c r="I2800" s="10">
        <f t="shared" si="430"/>
        <v>1.2619267466912998E-2</v>
      </c>
      <c r="J2800" s="15">
        <f t="shared" si="431"/>
        <v>-8.0547112462006076E-3</v>
      </c>
      <c r="K2800" s="1">
        <f t="shared" si="432"/>
        <v>-9.4002734372511279E-4</v>
      </c>
      <c r="L2800" s="15">
        <f t="shared" si="433"/>
        <v>-7.1146839024754946E-3</v>
      </c>
      <c r="M2800" s="19" t="str">
        <f t="shared" si="437"/>
        <v>Venda</v>
      </c>
      <c r="N2800" s="10">
        <f t="shared" si="438"/>
        <v>8.0547112462006076E-3</v>
      </c>
      <c r="O2800" s="5">
        <f t="shared" si="436"/>
        <v>1.1650220675640484</v>
      </c>
      <c r="P2800" s="5"/>
      <c r="Q2800" s="5"/>
      <c r="R2800" s="5"/>
    </row>
    <row r="2801" spans="1:18" x14ac:dyDescent="0.25">
      <c r="A2801" s="3">
        <v>42625</v>
      </c>
      <c r="B2801" s="1">
        <v>3317</v>
      </c>
      <c r="C2801" s="1">
        <v>3329.5</v>
      </c>
      <c r="D2801" s="1">
        <v>3260.5</v>
      </c>
      <c r="E2801" s="1">
        <v>3263.5</v>
      </c>
      <c r="F2801" s="10">
        <f t="shared" si="434"/>
        <v>-8.0547112462006076E-3</v>
      </c>
      <c r="G2801" s="1">
        <f t="shared" si="439"/>
        <v>-0.38622999373864991</v>
      </c>
      <c r="H2801" s="15">
        <f t="shared" si="435"/>
        <v>1.6687268232385755E-2</v>
      </c>
      <c r="I2801" s="10">
        <f t="shared" si="430"/>
        <v>-1.6129032258064502E-2</v>
      </c>
      <c r="J2801" s="15">
        <f t="shared" si="431"/>
        <v>2.1602573923701573E-2</v>
      </c>
      <c r="K2801" s="1">
        <f t="shared" si="432"/>
        <v>-1.2318245762275267E-3</v>
      </c>
      <c r="L2801" s="15">
        <f t="shared" si="433"/>
        <v>2.28343984999291E-2</v>
      </c>
      <c r="M2801" s="19" t="str">
        <f t="shared" si="437"/>
        <v>Compra</v>
      </c>
      <c r="N2801" s="10">
        <f t="shared" si="438"/>
        <v>2.1602573923701573E-2</v>
      </c>
      <c r="O2801" s="5">
        <f t="shared" si="436"/>
        <v>1.1866246414877499</v>
      </c>
      <c r="P2801" s="5"/>
      <c r="Q2801" s="5"/>
      <c r="R2801" s="5"/>
    </row>
    <row r="2802" spans="1:18" x14ac:dyDescent="0.25">
      <c r="A2802" s="3">
        <v>42626</v>
      </c>
      <c r="B2802" s="1">
        <v>3282</v>
      </c>
      <c r="C2802" s="1">
        <v>3351</v>
      </c>
      <c r="D2802" s="1">
        <v>3279</v>
      </c>
      <c r="E2802" s="1">
        <v>3334</v>
      </c>
      <c r="F2802" s="10">
        <f t="shared" si="434"/>
        <v>2.1602573923701573E-2</v>
      </c>
      <c r="G2802" s="1">
        <f t="shared" si="439"/>
        <v>-0.49814793223080045</v>
      </c>
      <c r="H2802" s="15">
        <f t="shared" si="435"/>
        <v>-8.0547112462006076E-3</v>
      </c>
      <c r="I2802" s="10">
        <f t="shared" si="430"/>
        <v>1.584399756246202E-2</v>
      </c>
      <c r="J2802" s="15">
        <f t="shared" si="431"/>
        <v>8.3983203359327963E-3</v>
      </c>
      <c r="K2802" s="1">
        <f t="shared" si="432"/>
        <v>1.9446230376527922E-4</v>
      </c>
      <c r="L2802" s="15">
        <f t="shared" si="433"/>
        <v>8.2038580321675166E-3</v>
      </c>
      <c r="M2802" s="19" t="str">
        <f t="shared" si="437"/>
        <v>Compra</v>
      </c>
      <c r="N2802" s="10">
        <f t="shared" si="438"/>
        <v>8.3983203359327963E-3</v>
      </c>
      <c r="O2802" s="5">
        <f t="shared" si="436"/>
        <v>1.1950229618236827</v>
      </c>
      <c r="P2802" s="5"/>
      <c r="Q2802" s="5"/>
      <c r="R2802" s="5"/>
    </row>
    <row r="2803" spans="1:18" x14ac:dyDescent="0.25">
      <c r="A2803" s="3">
        <v>42627</v>
      </c>
      <c r="B2803" s="1">
        <v>3321</v>
      </c>
      <c r="C2803" s="1">
        <v>3366.5</v>
      </c>
      <c r="D2803" s="1">
        <v>3315</v>
      </c>
      <c r="E2803" s="1">
        <v>3362</v>
      </c>
      <c r="F2803" s="10">
        <f t="shared" si="434"/>
        <v>8.3983203359327963E-3</v>
      </c>
      <c r="G2803" s="1">
        <f t="shared" si="439"/>
        <v>-0.16974357946738208</v>
      </c>
      <c r="H2803" s="15">
        <f t="shared" si="435"/>
        <v>2.1602573923701573E-2</v>
      </c>
      <c r="I2803" s="10">
        <f t="shared" si="430"/>
        <v>1.2345679012345734E-2</v>
      </c>
      <c r="J2803" s="15">
        <f t="shared" si="431"/>
        <v>-1.2492563950029734E-2</v>
      </c>
      <c r="K2803" s="1">
        <f t="shared" si="432"/>
        <v>-2.3513852594316048E-3</v>
      </c>
      <c r="L2803" s="15">
        <f t="shared" si="433"/>
        <v>-1.0141178690598128E-2</v>
      </c>
      <c r="M2803" s="19" t="str">
        <f t="shared" si="437"/>
        <v>Compra</v>
      </c>
      <c r="N2803" s="10">
        <f t="shared" si="438"/>
        <v>-1.2492563950029734E-2</v>
      </c>
      <c r="O2803" s="5">
        <f t="shared" si="436"/>
        <v>1.182530397873653</v>
      </c>
      <c r="P2803" s="5"/>
      <c r="Q2803" s="5"/>
      <c r="R2803" s="5"/>
    </row>
    <row r="2804" spans="1:18" x14ac:dyDescent="0.25">
      <c r="A2804" s="3">
        <v>42628</v>
      </c>
      <c r="B2804" s="1">
        <v>3349.5</v>
      </c>
      <c r="C2804" s="1">
        <v>3383.5</v>
      </c>
      <c r="D2804" s="1">
        <v>3309</v>
      </c>
      <c r="E2804" s="1">
        <v>3320</v>
      </c>
      <c r="F2804" s="10">
        <f t="shared" si="434"/>
        <v>-1.2492563950029734E-2</v>
      </c>
      <c r="G2804" s="1">
        <f t="shared" si="439"/>
        <v>-0.71027697845532167</v>
      </c>
      <c r="H2804" s="15">
        <f t="shared" si="435"/>
        <v>8.3983203359327963E-3</v>
      </c>
      <c r="I2804" s="10">
        <f t="shared" si="430"/>
        <v>-8.8072846693536544E-3</v>
      </c>
      <c r="J2804" s="15">
        <f t="shared" si="431"/>
        <v>-1.2048192771084376E-2</v>
      </c>
      <c r="K2804" s="1">
        <f t="shared" si="432"/>
        <v>-6.4850482124891853E-4</v>
      </c>
      <c r="L2804" s="15">
        <f t="shared" si="433"/>
        <v>-1.1399687949835457E-2</v>
      </c>
      <c r="M2804" s="19" t="str">
        <f t="shared" si="437"/>
        <v>Compra</v>
      </c>
      <c r="N2804" s="10">
        <f t="shared" si="438"/>
        <v>-1.2048192771084376E-2</v>
      </c>
      <c r="O2804" s="5">
        <f t="shared" si="436"/>
        <v>1.1704822051025685</v>
      </c>
      <c r="P2804" s="5"/>
      <c r="Q2804" s="5"/>
      <c r="R2804" s="5"/>
    </row>
    <row r="2805" spans="1:18" x14ac:dyDescent="0.25">
      <c r="A2805" s="3">
        <v>42629</v>
      </c>
      <c r="B2805" s="1">
        <v>3326</v>
      </c>
      <c r="C2805" s="1">
        <v>3336</v>
      </c>
      <c r="D2805" s="1">
        <v>3276</v>
      </c>
      <c r="E2805" s="1">
        <v>3280</v>
      </c>
      <c r="F2805" s="10">
        <f t="shared" si="434"/>
        <v>-1.2048192771084376E-2</v>
      </c>
      <c r="G2805" s="1">
        <f t="shared" si="439"/>
        <v>-7.5368398626539698E-2</v>
      </c>
      <c r="H2805" s="15">
        <f t="shared" si="435"/>
        <v>-1.2492563950029734E-2</v>
      </c>
      <c r="I2805" s="10">
        <f t="shared" si="430"/>
        <v>-1.3830426939266394E-2</v>
      </c>
      <c r="J2805" s="15">
        <f t="shared" si="431"/>
        <v>1.5243902439023849E-3</v>
      </c>
      <c r="K2805" s="1">
        <f t="shared" si="432"/>
        <v>1.2428258807268828E-3</v>
      </c>
      <c r="L2805" s="15">
        <f t="shared" si="433"/>
        <v>2.8156436317550203E-4</v>
      </c>
      <c r="M2805" s="19" t="str">
        <f t="shared" si="437"/>
        <v>Compra</v>
      </c>
      <c r="N2805" s="10">
        <f t="shared" si="438"/>
        <v>1.5243902439023849E-3</v>
      </c>
      <c r="O2805" s="5">
        <f t="shared" si="436"/>
        <v>1.1720065953464709</v>
      </c>
      <c r="P2805" s="5"/>
      <c r="Q2805" s="5"/>
      <c r="R2805" s="5"/>
    </row>
    <row r="2806" spans="1:18" x14ac:dyDescent="0.25">
      <c r="A2806" s="3">
        <v>42632</v>
      </c>
      <c r="B2806" s="1">
        <v>3274</v>
      </c>
      <c r="C2806" s="1">
        <v>3291.5</v>
      </c>
      <c r="D2806" s="1">
        <v>3265.5</v>
      </c>
      <c r="E2806" s="1">
        <v>3285</v>
      </c>
      <c r="F2806" s="10">
        <f t="shared" si="434"/>
        <v>1.5243902439023849E-3</v>
      </c>
      <c r="G2806" s="1">
        <f t="shared" si="439"/>
        <v>4.2438038471190147E-2</v>
      </c>
      <c r="H2806" s="15">
        <f t="shared" si="435"/>
        <v>-1.2048192771084376E-2</v>
      </c>
      <c r="I2806" s="10">
        <f t="shared" si="430"/>
        <v>3.3598045204643601E-3</v>
      </c>
      <c r="J2806" s="15">
        <f t="shared" si="431"/>
        <v>-5.479452054794498E-3</v>
      </c>
      <c r="K2806" s="1">
        <f t="shared" si="432"/>
        <v>7.8916670671454908E-4</v>
      </c>
      <c r="L2806" s="15">
        <f t="shared" si="433"/>
        <v>-6.2686187615090469E-3</v>
      </c>
      <c r="M2806" s="19" t="str">
        <f t="shared" si="437"/>
        <v>Compra</v>
      </c>
      <c r="N2806" s="10">
        <f t="shared" si="438"/>
        <v>-5.479452054794498E-3</v>
      </c>
      <c r="O2806" s="5">
        <f t="shared" si="436"/>
        <v>1.1665271432916764</v>
      </c>
      <c r="P2806" s="5"/>
      <c r="Q2806" s="5"/>
      <c r="R2806" s="5"/>
    </row>
    <row r="2807" spans="1:18" x14ac:dyDescent="0.25">
      <c r="A2807" s="3">
        <v>42633</v>
      </c>
      <c r="B2807" s="1">
        <v>3277</v>
      </c>
      <c r="C2807" s="1">
        <v>3284</v>
      </c>
      <c r="D2807" s="1">
        <v>3255.5</v>
      </c>
      <c r="E2807" s="1">
        <v>3267</v>
      </c>
      <c r="F2807" s="10">
        <f t="shared" si="434"/>
        <v>-5.479452054794498E-3</v>
      </c>
      <c r="G2807" s="1">
        <f t="shared" si="439"/>
        <v>0.27482409809769159</v>
      </c>
      <c r="H2807" s="15">
        <f t="shared" si="435"/>
        <v>1.5243902439023849E-3</v>
      </c>
      <c r="I2807" s="10">
        <f t="shared" si="430"/>
        <v>-3.0515715593530945E-3</v>
      </c>
      <c r="J2807" s="15">
        <f t="shared" si="431"/>
        <v>-1.637588001224366E-2</v>
      </c>
      <c r="K2807" s="1">
        <f t="shared" si="432"/>
        <v>-2.7024217586782233E-4</v>
      </c>
      <c r="L2807" s="15">
        <f t="shared" si="433"/>
        <v>-1.6105637836375839E-2</v>
      </c>
      <c r="M2807" s="19" t="str">
        <f t="shared" si="437"/>
        <v>Compra</v>
      </c>
      <c r="N2807" s="10">
        <f t="shared" si="438"/>
        <v>-1.637588001224366E-2</v>
      </c>
      <c r="O2807" s="5">
        <f t="shared" si="436"/>
        <v>1.1501512632794326</v>
      </c>
      <c r="P2807" s="5"/>
      <c r="Q2807" s="5"/>
      <c r="R2807" s="5"/>
    </row>
    <row r="2808" spans="1:18" x14ac:dyDescent="0.25">
      <c r="A2808" s="3">
        <v>42634</v>
      </c>
      <c r="B2808" s="1">
        <v>3250.5</v>
      </c>
      <c r="C2808" s="1">
        <v>3258</v>
      </c>
      <c r="D2808" s="1">
        <v>3213.5</v>
      </c>
      <c r="E2808" s="1">
        <v>3213.5</v>
      </c>
      <c r="F2808" s="10">
        <f t="shared" si="434"/>
        <v>-1.637588001224366E-2</v>
      </c>
      <c r="G2808" s="1">
        <f t="shared" si="439"/>
        <v>-0.22192680620104188</v>
      </c>
      <c r="H2808" s="15">
        <f t="shared" si="435"/>
        <v>-5.479452054794498E-3</v>
      </c>
      <c r="I2808" s="10">
        <f t="shared" si="430"/>
        <v>-1.1382864174742324E-2</v>
      </c>
      <c r="J2808" s="15">
        <f t="shared" si="431"/>
        <v>4.2010269176910864E-3</v>
      </c>
      <c r="K2808" s="1">
        <f t="shared" si="432"/>
        <v>5.8400996877063741E-4</v>
      </c>
      <c r="L2808" s="15">
        <f t="shared" si="433"/>
        <v>3.617016948920449E-3</v>
      </c>
      <c r="M2808" s="19" t="str">
        <f t="shared" si="437"/>
        <v>Compra</v>
      </c>
      <c r="N2808" s="10">
        <f t="shared" si="438"/>
        <v>4.2010269176910864E-3</v>
      </c>
      <c r="O2808" s="5">
        <f t="shared" si="436"/>
        <v>1.1543522901971237</v>
      </c>
      <c r="P2808" s="5"/>
      <c r="Q2808" s="5"/>
      <c r="R2808" s="5"/>
    </row>
    <row r="2809" spans="1:18" x14ac:dyDescent="0.25">
      <c r="A2809" s="3">
        <v>42635</v>
      </c>
      <c r="B2809" s="1">
        <v>3200</v>
      </c>
      <c r="C2809" s="1">
        <v>3236</v>
      </c>
      <c r="D2809" s="1">
        <v>3189</v>
      </c>
      <c r="E2809" s="1">
        <v>3227</v>
      </c>
      <c r="F2809" s="10">
        <f t="shared" si="434"/>
        <v>4.2010269176910864E-3</v>
      </c>
      <c r="G2809" s="1">
        <f t="shared" si="439"/>
        <v>-0.54334308497795747</v>
      </c>
      <c r="H2809" s="15">
        <f t="shared" si="435"/>
        <v>-1.637588001224366E-2</v>
      </c>
      <c r="I2809" s="10">
        <f t="shared" si="430"/>
        <v>8.4375000000000977E-3</v>
      </c>
      <c r="J2809" s="15">
        <f t="shared" si="431"/>
        <v>7.1273628757360097E-3</v>
      </c>
      <c r="K2809" s="1">
        <f t="shared" si="432"/>
        <v>1.1017322038376666E-3</v>
      </c>
      <c r="L2809" s="15">
        <f t="shared" si="433"/>
        <v>6.0256306718983431E-3</v>
      </c>
      <c r="M2809" s="19" t="str">
        <f t="shared" si="437"/>
        <v>Compra</v>
      </c>
      <c r="N2809" s="10">
        <f t="shared" si="438"/>
        <v>7.1273628757360097E-3</v>
      </c>
      <c r="O2809" s="5">
        <f t="shared" si="436"/>
        <v>1.1614796530728597</v>
      </c>
      <c r="P2809" s="5"/>
      <c r="Q2809" s="5"/>
      <c r="R2809" s="5"/>
    </row>
    <row r="2810" spans="1:18" x14ac:dyDescent="0.25">
      <c r="A2810" s="3">
        <v>42636</v>
      </c>
      <c r="B2810" s="1">
        <v>3216.5</v>
      </c>
      <c r="C2810" s="1">
        <v>3258.5</v>
      </c>
      <c r="D2810" s="1">
        <v>3208</v>
      </c>
      <c r="E2810" s="1">
        <v>3250</v>
      </c>
      <c r="F2810" s="10">
        <f t="shared" si="434"/>
        <v>7.1273628757360097E-3</v>
      </c>
      <c r="G2810" s="1">
        <f t="shared" si="439"/>
        <v>-8.727182124831781E-2</v>
      </c>
      <c r="H2810" s="15">
        <f t="shared" si="435"/>
        <v>4.2010269176910864E-3</v>
      </c>
      <c r="I2810" s="10">
        <f t="shared" si="430"/>
        <v>1.0415047411783007E-2</v>
      </c>
      <c r="J2810" s="15">
        <f t="shared" si="431"/>
        <v>-1.6923076923076597E-3</v>
      </c>
      <c r="K2810" s="1">
        <f t="shared" si="432"/>
        <v>-7.8873580394668466E-4</v>
      </c>
      <c r="L2810" s="15">
        <f t="shared" si="433"/>
        <v>-9.0357188836097499E-4</v>
      </c>
      <c r="M2810" s="19" t="str">
        <f t="shared" si="437"/>
        <v>Venda</v>
      </c>
      <c r="N2810" s="10">
        <f t="shared" si="438"/>
        <v>1.6923076923076597E-3</v>
      </c>
      <c r="O2810" s="5">
        <f t="shared" si="436"/>
        <v>1.1631719607651674</v>
      </c>
      <c r="P2810" s="5"/>
      <c r="Q2810" s="5"/>
      <c r="R2810" s="5"/>
    </row>
    <row r="2811" spans="1:18" x14ac:dyDescent="0.25">
      <c r="A2811" s="3">
        <v>42639</v>
      </c>
      <c r="B2811" s="1">
        <v>3255</v>
      </c>
      <c r="C2811" s="1">
        <v>3258</v>
      </c>
      <c r="D2811" s="1">
        <v>3228</v>
      </c>
      <c r="E2811" s="1">
        <v>3244.5</v>
      </c>
      <c r="F2811" s="10">
        <f t="shared" si="434"/>
        <v>-1.6923076923076597E-3</v>
      </c>
      <c r="G2811" s="1">
        <f t="shared" si="439"/>
        <v>2.3988736220559238E-2</v>
      </c>
      <c r="H2811" s="15">
        <f t="shared" si="435"/>
        <v>7.1273628757360097E-3</v>
      </c>
      <c r="I2811" s="10">
        <f t="shared" si="430"/>
        <v>-3.225806451612856E-3</v>
      </c>
      <c r="J2811" s="15">
        <f t="shared" si="431"/>
        <v>-2.9280320542456328E-3</v>
      </c>
      <c r="K2811" s="1">
        <f t="shared" si="432"/>
        <v>-7.3447970660993995E-4</v>
      </c>
      <c r="L2811" s="15">
        <f t="shared" si="433"/>
        <v>-2.1935523476356929E-3</v>
      </c>
      <c r="M2811" s="19" t="str">
        <f t="shared" si="437"/>
        <v>Compra</v>
      </c>
      <c r="N2811" s="10">
        <f t="shared" si="438"/>
        <v>-2.9280320542456328E-3</v>
      </c>
      <c r="O2811" s="5">
        <f t="shared" si="436"/>
        <v>1.1602439287109219</v>
      </c>
      <c r="P2811" s="5"/>
      <c r="Q2811" s="5"/>
      <c r="R2811" s="5"/>
    </row>
    <row r="2812" spans="1:18" x14ac:dyDescent="0.25">
      <c r="A2812" s="3">
        <v>42640</v>
      </c>
      <c r="B2812" s="1">
        <v>3228.5</v>
      </c>
      <c r="C2812" s="1">
        <v>3248.5</v>
      </c>
      <c r="D2812" s="1">
        <v>3221.5</v>
      </c>
      <c r="E2812" s="1">
        <v>3235</v>
      </c>
      <c r="F2812" s="10">
        <f t="shared" si="434"/>
        <v>-2.9280320542456328E-3</v>
      </c>
      <c r="G2812" s="1">
        <f t="shared" si="439"/>
        <v>5.9310083488438976E-2</v>
      </c>
      <c r="H2812" s="15">
        <f t="shared" si="435"/>
        <v>-1.6923076923076597E-3</v>
      </c>
      <c r="I2812" s="10">
        <f t="shared" si="430"/>
        <v>2.0133188787363476E-3</v>
      </c>
      <c r="J2812" s="15">
        <f t="shared" si="431"/>
        <v>-4.7913446676970395E-3</v>
      </c>
      <c r="K2812" s="1">
        <f t="shared" si="432"/>
        <v>-8.806157718831755E-5</v>
      </c>
      <c r="L2812" s="15">
        <f t="shared" si="433"/>
        <v>-4.703283090508722E-3</v>
      </c>
      <c r="M2812" s="19" t="str">
        <f t="shared" si="437"/>
        <v>Compra</v>
      </c>
      <c r="N2812" s="10">
        <f t="shared" si="438"/>
        <v>-4.7913446676970395E-3</v>
      </c>
      <c r="O2812" s="5">
        <f t="shared" si="436"/>
        <v>1.1554525840432248</v>
      </c>
      <c r="P2812" s="5"/>
      <c r="Q2812" s="5"/>
      <c r="R2812" s="5"/>
    </row>
    <row r="2813" spans="1:18" x14ac:dyDescent="0.25">
      <c r="A2813" s="3">
        <v>42641</v>
      </c>
      <c r="B2813" s="1">
        <v>3237</v>
      </c>
      <c r="C2813" s="1">
        <v>3255</v>
      </c>
      <c r="D2813" s="1">
        <v>3213.5</v>
      </c>
      <c r="E2813" s="1">
        <v>3219.5</v>
      </c>
      <c r="F2813" s="10">
        <f t="shared" si="434"/>
        <v>-4.7913446676970395E-3</v>
      </c>
      <c r="G2813" s="1">
        <f t="shared" si="439"/>
        <v>-8.5694783227480115E-2</v>
      </c>
      <c r="H2813" s="15">
        <f t="shared" si="435"/>
        <v>-2.9280320542456328E-3</v>
      </c>
      <c r="I2813" s="10">
        <f t="shared" si="430"/>
        <v>-5.4062403459993469E-3</v>
      </c>
      <c r="J2813" s="15">
        <f t="shared" si="431"/>
        <v>1.2268985867370796E-2</v>
      </c>
      <c r="K2813" s="1">
        <f t="shared" si="432"/>
        <v>2.0769042295071239E-4</v>
      </c>
      <c r="L2813" s="15">
        <f t="shared" si="433"/>
        <v>1.2061295444420084E-2</v>
      </c>
      <c r="M2813" s="19" t="str">
        <f t="shared" si="437"/>
        <v>Compra</v>
      </c>
      <c r="N2813" s="10">
        <f t="shared" si="438"/>
        <v>1.2268985867370796E-2</v>
      </c>
      <c r="O2813" s="5">
        <f t="shared" si="436"/>
        <v>1.1677215699105956</v>
      </c>
      <c r="P2813" s="5"/>
      <c r="Q2813" s="5"/>
      <c r="R2813" s="5"/>
    </row>
    <row r="2814" spans="1:18" x14ac:dyDescent="0.25">
      <c r="A2814" s="3">
        <v>42642</v>
      </c>
      <c r="B2814" s="1">
        <v>3221.5</v>
      </c>
      <c r="C2814" s="1">
        <v>3270</v>
      </c>
      <c r="D2814" s="1">
        <v>3216</v>
      </c>
      <c r="E2814" s="1">
        <v>3259</v>
      </c>
      <c r="F2814" s="10">
        <f t="shared" si="434"/>
        <v>1.2268985867370796E-2</v>
      </c>
      <c r="G2814" s="1">
        <f t="shared" si="439"/>
        <v>-0.25216162874308945</v>
      </c>
      <c r="H2814" s="15">
        <f t="shared" si="435"/>
        <v>-4.7913446676970395E-3</v>
      </c>
      <c r="I2814" s="10">
        <f t="shared" si="430"/>
        <v>1.1640540121061527E-2</v>
      </c>
      <c r="J2814" s="15">
        <f t="shared" si="431"/>
        <v>8.5915925130408688E-3</v>
      </c>
      <c r="K2814" s="1">
        <f t="shared" si="432"/>
        <v>-1.4802340366955444E-5</v>
      </c>
      <c r="L2814" s="15">
        <f t="shared" si="433"/>
        <v>8.6063948534078234E-3</v>
      </c>
      <c r="M2814" s="19" t="str">
        <f t="shared" si="437"/>
        <v>Venda</v>
      </c>
      <c r="N2814" s="10">
        <f t="shared" si="438"/>
        <v>-8.5915925130408688E-3</v>
      </c>
      <c r="O2814" s="5">
        <f t="shared" si="436"/>
        <v>1.1591299773975547</v>
      </c>
      <c r="P2814" s="5"/>
      <c r="Q2814" s="5"/>
      <c r="R2814" s="5"/>
    </row>
    <row r="2815" spans="1:18" x14ac:dyDescent="0.25">
      <c r="A2815" s="3">
        <v>42643</v>
      </c>
      <c r="B2815" s="1">
        <v>3273</v>
      </c>
      <c r="C2815" s="1">
        <v>3291</v>
      </c>
      <c r="D2815" s="1">
        <v>3258.5</v>
      </c>
      <c r="E2815" s="1">
        <v>3287</v>
      </c>
      <c r="F2815" s="10">
        <f t="shared" si="434"/>
        <v>8.5915925130408688E-3</v>
      </c>
      <c r="G2815" s="1">
        <f t="shared" si="439"/>
        <v>0.14220389726377275</v>
      </c>
      <c r="H2815" s="15">
        <f t="shared" si="435"/>
        <v>1.2268985867370796E-2</v>
      </c>
      <c r="I2815" s="10">
        <f t="shared" si="430"/>
        <v>4.2774213260006189E-3</v>
      </c>
      <c r="J2815" s="15">
        <f t="shared" si="431"/>
        <v>-1.5059324612108349E-2</v>
      </c>
      <c r="K2815" s="1">
        <f t="shared" si="432"/>
        <v>-1.3720134814867644E-3</v>
      </c>
      <c r="L2815" s="15">
        <f t="shared" si="433"/>
        <v>-1.3687311130621585E-2</v>
      </c>
      <c r="M2815" s="19" t="str">
        <f t="shared" si="437"/>
        <v>Compra</v>
      </c>
      <c r="N2815" s="10">
        <f t="shared" si="438"/>
        <v>-1.5059324612108349E-2</v>
      </c>
      <c r="O2815" s="5">
        <f t="shared" si="436"/>
        <v>1.1440706527854463</v>
      </c>
      <c r="P2815" s="5"/>
      <c r="Q2815" s="5"/>
      <c r="R2815" s="5"/>
    </row>
    <row r="2816" spans="1:18" x14ac:dyDescent="0.25">
      <c r="A2816" s="3">
        <v>42646</v>
      </c>
      <c r="B2816" s="1">
        <v>3269.5</v>
      </c>
      <c r="C2816" s="1">
        <v>3277</v>
      </c>
      <c r="D2816" s="1">
        <v>3224</v>
      </c>
      <c r="E2816" s="1">
        <v>3237.5</v>
      </c>
      <c r="F2816" s="10">
        <f t="shared" si="434"/>
        <v>-1.5059324612108349E-2</v>
      </c>
      <c r="G2816" s="1">
        <f t="shared" si="439"/>
        <v>-0.25538184380630485</v>
      </c>
      <c r="H2816" s="15">
        <f t="shared" si="435"/>
        <v>8.5915925130408688E-3</v>
      </c>
      <c r="I2816" s="10">
        <f t="shared" si="430"/>
        <v>-9.7874292705306676E-3</v>
      </c>
      <c r="J2816" s="15">
        <f t="shared" si="431"/>
        <v>1.5289575289575197E-2</v>
      </c>
      <c r="K2816" s="1">
        <f t="shared" si="432"/>
        <v>-6.8336136385043096E-4</v>
      </c>
      <c r="L2816" s="15">
        <f t="shared" si="433"/>
        <v>1.5972936653425626E-2</v>
      </c>
      <c r="M2816" s="19" t="str">
        <f t="shared" si="437"/>
        <v>Compra</v>
      </c>
      <c r="N2816" s="10">
        <f t="shared" si="438"/>
        <v>1.5289575289575197E-2</v>
      </c>
      <c r="O2816" s="5">
        <f t="shared" si="436"/>
        <v>1.1593602280750215</v>
      </c>
      <c r="P2816" s="5"/>
      <c r="Q2816" s="5"/>
      <c r="R2816" s="5"/>
    </row>
    <row r="2817" spans="1:18" x14ac:dyDescent="0.25">
      <c r="A2817" s="3">
        <v>42647</v>
      </c>
      <c r="B2817" s="1">
        <v>3240</v>
      </c>
      <c r="C2817" s="1">
        <v>3287</v>
      </c>
      <c r="D2817" s="1">
        <v>3231</v>
      </c>
      <c r="E2817" s="1">
        <v>3287</v>
      </c>
      <c r="F2817" s="10">
        <f t="shared" si="434"/>
        <v>1.5289575289575197E-2</v>
      </c>
      <c r="G2817" s="1">
        <f t="shared" si="439"/>
        <v>-0.60741662051565748</v>
      </c>
      <c r="H2817" s="15">
        <f t="shared" si="435"/>
        <v>-1.5059324612108349E-2</v>
      </c>
      <c r="I2817" s="10">
        <f t="shared" si="430"/>
        <v>1.4506172839506171E-2</v>
      </c>
      <c r="J2817" s="15">
        <f t="shared" si="431"/>
        <v>-1.3081837541831454E-2</v>
      </c>
      <c r="K2817" s="1">
        <f t="shared" si="432"/>
        <v>8.4948304292506156E-4</v>
      </c>
      <c r="L2817" s="15">
        <f t="shared" si="433"/>
        <v>-1.3931320584756515E-2</v>
      </c>
      <c r="M2817" s="19" t="str">
        <f t="shared" si="437"/>
        <v>Compra</v>
      </c>
      <c r="N2817" s="10">
        <f t="shared" si="438"/>
        <v>-1.3081837541831454E-2</v>
      </c>
      <c r="O2817" s="5">
        <f t="shared" si="436"/>
        <v>1.1462783905331899</v>
      </c>
      <c r="P2817" s="5"/>
      <c r="Q2817" s="5"/>
      <c r="R2817" s="5"/>
    </row>
    <row r="2818" spans="1:18" x14ac:dyDescent="0.25">
      <c r="A2818" s="3">
        <v>42648</v>
      </c>
      <c r="B2818" s="1">
        <v>3271</v>
      </c>
      <c r="C2818" s="1">
        <v>3276</v>
      </c>
      <c r="D2818" s="1">
        <v>3241.5</v>
      </c>
      <c r="E2818" s="1">
        <v>3244</v>
      </c>
      <c r="F2818" s="10">
        <f t="shared" si="434"/>
        <v>-1.3081837541831454E-2</v>
      </c>
      <c r="G2818" s="1">
        <f t="shared" si="439"/>
        <v>-0.82345604136942019</v>
      </c>
      <c r="H2818" s="15">
        <f t="shared" si="435"/>
        <v>1.5289575289575197E-2</v>
      </c>
      <c r="I2818" s="10">
        <f t="shared" si="430"/>
        <v>-8.254356465912549E-3</v>
      </c>
      <c r="J2818" s="15">
        <f t="shared" si="431"/>
        <v>1.3871763255239866E-3</v>
      </c>
      <c r="K2818" s="1">
        <f t="shared" si="432"/>
        <v>-1.2551098228108346E-3</v>
      </c>
      <c r="L2818" s="15">
        <f t="shared" si="433"/>
        <v>2.6422861483348212E-3</v>
      </c>
      <c r="M2818" s="19" t="str">
        <f t="shared" si="437"/>
        <v>Compra</v>
      </c>
      <c r="N2818" s="10">
        <f t="shared" si="438"/>
        <v>1.3871763255239866E-3</v>
      </c>
      <c r="O2818" s="5">
        <f t="shared" si="436"/>
        <v>1.1476655668587139</v>
      </c>
      <c r="P2818" s="5"/>
      <c r="Q2818" s="5"/>
      <c r="R2818" s="5"/>
    </row>
    <row r="2819" spans="1:18" x14ac:dyDescent="0.25">
      <c r="A2819" s="3">
        <v>42649</v>
      </c>
      <c r="B2819" s="1">
        <v>3248.5</v>
      </c>
      <c r="C2819" s="1">
        <v>3265.5</v>
      </c>
      <c r="D2819" s="1">
        <v>3241</v>
      </c>
      <c r="E2819" s="1">
        <v>3248.5</v>
      </c>
      <c r="F2819" s="10">
        <f t="shared" si="434"/>
        <v>1.3871763255239866E-3</v>
      </c>
      <c r="G2819" s="1">
        <f t="shared" si="439"/>
        <v>-0.55477117222297523</v>
      </c>
      <c r="H2819" s="15">
        <f t="shared" si="435"/>
        <v>-1.3081837541831454E-2</v>
      </c>
      <c r="I2819" s="10">
        <f t="shared" ref="I2819:I2882" si="440">(E2819/B2819)-1</f>
        <v>0</v>
      </c>
      <c r="J2819" s="15">
        <f t="shared" ref="J2819:J2882" si="441">F2820</f>
        <v>-3.3861782361089832E-3</v>
      </c>
      <c r="K2819" s="1">
        <f t="shared" ref="K2819:K2882" si="442">$U$17+G2819*$U$18+H2819*$U$19+I2819*$U$20</f>
        <v>1.012496143452073E-3</v>
      </c>
      <c r="L2819" s="15">
        <f t="shared" ref="L2819:L2882" si="443">J2819-K2819</f>
        <v>-4.3986743795610562E-3</v>
      </c>
      <c r="M2819" s="19" t="str">
        <f t="shared" si="437"/>
        <v>Compra</v>
      </c>
      <c r="N2819" s="10">
        <f t="shared" si="438"/>
        <v>-3.3861782361089832E-3</v>
      </c>
      <c r="O2819" s="5">
        <f t="shared" si="436"/>
        <v>1.1442793886226048</v>
      </c>
      <c r="P2819" s="5"/>
      <c r="Q2819" s="5"/>
      <c r="R2819" s="5"/>
    </row>
    <row r="2820" spans="1:18" x14ac:dyDescent="0.25">
      <c r="A2820" s="3">
        <v>42650</v>
      </c>
      <c r="B2820" s="1">
        <v>3257.5</v>
      </c>
      <c r="C2820" s="1">
        <v>3261</v>
      </c>
      <c r="D2820" s="1">
        <v>3211.5</v>
      </c>
      <c r="E2820" s="1">
        <v>3237.5</v>
      </c>
      <c r="F2820" s="10">
        <f t="shared" ref="F2820:F2883" si="444">E2820/E2819-1</f>
        <v>-3.3861782361089832E-3</v>
      </c>
      <c r="G2820" s="1">
        <f t="shared" si="439"/>
        <v>-0.83741161068002201</v>
      </c>
      <c r="H2820" s="15">
        <f t="shared" ref="H2820:H2883" si="445">F2819</f>
        <v>1.3871763255239866E-3</v>
      </c>
      <c r="I2820" s="10">
        <f t="shared" si="440"/>
        <v>-6.1396776669224717E-3</v>
      </c>
      <c r="J2820" s="15">
        <f t="shared" si="441"/>
        <v>-3.2432432432432101E-3</v>
      </c>
      <c r="K2820" s="1">
        <f t="shared" si="442"/>
        <v>-8.5464480001206907E-5</v>
      </c>
      <c r="L2820" s="15">
        <f t="shared" si="443"/>
        <v>-3.1577787632420034E-3</v>
      </c>
      <c r="M2820" s="19" t="str">
        <f t="shared" si="437"/>
        <v>Compra</v>
      </c>
      <c r="N2820" s="10">
        <f t="shared" si="438"/>
        <v>-3.2432432432432101E-3</v>
      </c>
      <c r="O2820" s="5">
        <f t="shared" ref="O2820:O2883" si="446">N2820+O2819</f>
        <v>1.1410361453793616</v>
      </c>
      <c r="P2820" s="5"/>
      <c r="Q2820" s="5"/>
      <c r="R2820" s="5"/>
    </row>
    <row r="2821" spans="1:18" x14ac:dyDescent="0.25">
      <c r="A2821" s="3">
        <v>42653</v>
      </c>
      <c r="B2821" s="1">
        <v>3233.5</v>
      </c>
      <c r="C2821" s="1">
        <v>3241.5</v>
      </c>
      <c r="D2821" s="1">
        <v>3217</v>
      </c>
      <c r="E2821" s="1">
        <v>3227</v>
      </c>
      <c r="F2821" s="10">
        <f t="shared" si="444"/>
        <v>-3.2432432432432101E-3</v>
      </c>
      <c r="G2821" s="1">
        <f t="shared" si="439"/>
        <v>-0.75068659359475587</v>
      </c>
      <c r="H2821" s="15">
        <f t="shared" si="445"/>
        <v>-3.3861782361089832E-3</v>
      </c>
      <c r="I2821" s="10">
        <f t="shared" si="440"/>
        <v>-2.0102056595020512E-3</v>
      </c>
      <c r="J2821" s="15">
        <f t="shared" si="441"/>
        <v>-5.1131081499845576E-3</v>
      </c>
      <c r="K2821" s="1">
        <f t="shared" si="442"/>
        <v>2.2788046633816334E-4</v>
      </c>
      <c r="L2821" s="15">
        <f t="shared" si="443"/>
        <v>-5.3409886163227208E-3</v>
      </c>
      <c r="M2821" s="19" t="str">
        <f t="shared" ref="M2821:M2884" si="447">IF(AND(L2820&gt;L2819,K2821&lt;0),"Venda","Compra")</f>
        <v>Compra</v>
      </c>
      <c r="N2821" s="10">
        <f t="shared" ref="N2821:N2884" si="448">IF(AND(L2820&gt;L2819,K2821&lt;0),-J2821,J2821)</f>
        <v>-5.1131081499845576E-3</v>
      </c>
      <c r="O2821" s="5">
        <f t="shared" si="446"/>
        <v>1.1359230372293769</v>
      </c>
      <c r="P2821" s="5"/>
      <c r="Q2821" s="5"/>
      <c r="R2821" s="5"/>
    </row>
    <row r="2822" spans="1:18" x14ac:dyDescent="0.25">
      <c r="A2822" s="3">
        <v>42654</v>
      </c>
      <c r="B2822" s="1">
        <v>3225</v>
      </c>
      <c r="C2822" s="1">
        <v>3244</v>
      </c>
      <c r="D2822" s="1">
        <v>3210.5</v>
      </c>
      <c r="E2822" s="1">
        <v>3210.5</v>
      </c>
      <c r="F2822" s="10">
        <f t="shared" si="444"/>
        <v>-5.1131081499845576E-3</v>
      </c>
      <c r="G2822" s="1">
        <f t="shared" si="439"/>
        <v>-0.49070686233038824</v>
      </c>
      <c r="H2822" s="15">
        <f t="shared" si="445"/>
        <v>-3.2432432432432101E-3</v>
      </c>
      <c r="I2822" s="10">
        <f t="shared" si="440"/>
        <v>-4.4961240310077422E-3</v>
      </c>
      <c r="J2822" s="15">
        <f t="shared" si="441"/>
        <v>-5.2951253698800826E-3</v>
      </c>
      <c r="K2822" s="1">
        <f t="shared" si="442"/>
        <v>2.5038522901079638E-4</v>
      </c>
      <c r="L2822" s="15">
        <f t="shared" si="443"/>
        <v>-5.5455105988908788E-3</v>
      </c>
      <c r="M2822" s="19" t="str">
        <f t="shared" si="447"/>
        <v>Compra</v>
      </c>
      <c r="N2822" s="10">
        <f t="shared" si="448"/>
        <v>-5.2951253698800826E-3</v>
      </c>
      <c r="O2822" s="5">
        <f t="shared" si="446"/>
        <v>1.1306279118594968</v>
      </c>
      <c r="P2822" s="5"/>
      <c r="Q2822" s="5"/>
      <c r="R2822" s="5"/>
    </row>
    <row r="2823" spans="1:18" x14ac:dyDescent="0.25">
      <c r="A2823" s="3">
        <v>42656</v>
      </c>
      <c r="B2823" s="1">
        <v>3225</v>
      </c>
      <c r="C2823" s="1">
        <v>3234.5</v>
      </c>
      <c r="D2823" s="1">
        <v>3192</v>
      </c>
      <c r="E2823" s="1">
        <v>3193.5</v>
      </c>
      <c r="F2823" s="10">
        <f t="shared" si="444"/>
        <v>-5.2951253698800826E-3</v>
      </c>
      <c r="G2823" s="1">
        <f t="shared" si="439"/>
        <v>-0.37335840311923069</v>
      </c>
      <c r="H2823" s="15">
        <f t="shared" si="445"/>
        <v>-5.1131081499845576E-3</v>
      </c>
      <c r="I2823" s="10">
        <f t="shared" si="440"/>
        <v>-9.7674418604650759E-3</v>
      </c>
      <c r="J2823" s="15">
        <f t="shared" si="441"/>
        <v>6.8889932675748611E-3</v>
      </c>
      <c r="K2823" s="1">
        <f t="shared" si="442"/>
        <v>5.2757223208536853E-4</v>
      </c>
      <c r="L2823" s="15">
        <f t="shared" si="443"/>
        <v>6.3614210354894923E-3</v>
      </c>
      <c r="M2823" s="19" t="str">
        <f t="shared" si="447"/>
        <v>Compra</v>
      </c>
      <c r="N2823" s="10">
        <f t="shared" si="448"/>
        <v>6.8889932675748611E-3</v>
      </c>
      <c r="O2823" s="5">
        <f t="shared" si="446"/>
        <v>1.1375169051270717</v>
      </c>
      <c r="P2823" s="5"/>
      <c r="Q2823" s="5"/>
      <c r="R2823" s="5"/>
    </row>
    <row r="2824" spans="1:18" x14ac:dyDescent="0.25">
      <c r="A2824" s="3">
        <v>42657</v>
      </c>
      <c r="B2824" s="1">
        <v>3189.5</v>
      </c>
      <c r="C2824" s="1">
        <v>3222</v>
      </c>
      <c r="D2824" s="1">
        <v>3179.5</v>
      </c>
      <c r="E2824" s="1">
        <v>3215.5</v>
      </c>
      <c r="F2824" s="10">
        <f t="shared" si="444"/>
        <v>6.8889932675748611E-3</v>
      </c>
      <c r="G2824" s="1">
        <f t="shared" ref="G2824:G2887" si="449">SLOPE(F2820:F2824,F2819:F2823)</f>
        <v>-0.62884497248146065</v>
      </c>
      <c r="H2824" s="15">
        <f t="shared" si="445"/>
        <v>-5.2951253698800826E-3</v>
      </c>
      <c r="I2824" s="10">
        <f t="shared" si="440"/>
        <v>8.151747922871877E-3</v>
      </c>
      <c r="J2824" s="15">
        <f t="shared" si="441"/>
        <v>-7.7748406157673866E-4</v>
      </c>
      <c r="K2824" s="1">
        <f t="shared" si="442"/>
        <v>1.4527499776990698E-4</v>
      </c>
      <c r="L2824" s="15">
        <f t="shared" si="443"/>
        <v>-9.2275905934664565E-4</v>
      </c>
      <c r="M2824" s="19" t="str">
        <f t="shared" si="447"/>
        <v>Compra</v>
      </c>
      <c r="N2824" s="10">
        <f t="shared" si="448"/>
        <v>-7.7748406157673866E-4</v>
      </c>
      <c r="O2824" s="5">
        <f t="shared" si="446"/>
        <v>1.1367394210654949</v>
      </c>
      <c r="P2824" s="5"/>
      <c r="Q2824" s="5"/>
      <c r="R2824" s="5"/>
    </row>
    <row r="2825" spans="1:18" x14ac:dyDescent="0.25">
      <c r="A2825" s="3">
        <v>42660</v>
      </c>
      <c r="B2825" s="1">
        <v>3212</v>
      </c>
      <c r="C2825" s="1">
        <v>3229</v>
      </c>
      <c r="D2825" s="1">
        <v>3201.5</v>
      </c>
      <c r="E2825" s="1">
        <v>3213</v>
      </c>
      <c r="F2825" s="10">
        <f t="shared" si="444"/>
        <v>-7.7748406157673866E-4</v>
      </c>
      <c r="G2825" s="1">
        <f t="shared" si="449"/>
        <v>-2.4250911419430483E-2</v>
      </c>
      <c r="H2825" s="15">
        <f t="shared" si="445"/>
        <v>6.8889932675748611E-3</v>
      </c>
      <c r="I2825" s="10">
        <f t="shared" si="440"/>
        <v>3.1133250311321525E-4</v>
      </c>
      <c r="J2825" s="15">
        <f t="shared" si="441"/>
        <v>-5.4466230936819349E-3</v>
      </c>
      <c r="K2825" s="1">
        <f t="shared" si="442"/>
        <v>-7.9240278403826226E-4</v>
      </c>
      <c r="L2825" s="15">
        <f t="shared" si="443"/>
        <v>-4.6542203096436724E-3</v>
      </c>
      <c r="M2825" s="19" t="str">
        <f t="shared" si="447"/>
        <v>Compra</v>
      </c>
      <c r="N2825" s="10">
        <f t="shared" si="448"/>
        <v>-5.4466230936819349E-3</v>
      </c>
      <c r="O2825" s="5">
        <f t="shared" si="446"/>
        <v>1.1312927979718128</v>
      </c>
      <c r="P2825" s="5"/>
      <c r="Q2825" s="5"/>
      <c r="R2825" s="5"/>
    </row>
    <row r="2826" spans="1:18" x14ac:dyDescent="0.25">
      <c r="A2826" s="3">
        <v>42661</v>
      </c>
      <c r="B2826" s="1">
        <v>3204</v>
      </c>
      <c r="C2826" s="1">
        <v>3205</v>
      </c>
      <c r="D2826" s="1">
        <v>3185</v>
      </c>
      <c r="E2826" s="1">
        <v>3195.5</v>
      </c>
      <c r="F2826" s="10">
        <f t="shared" si="444"/>
        <v>-5.4466230936819349E-3</v>
      </c>
      <c r="G2826" s="1">
        <f t="shared" si="449"/>
        <v>-8.5161463346457786E-2</v>
      </c>
      <c r="H2826" s="15">
        <f t="shared" si="445"/>
        <v>-7.7748406157673866E-4</v>
      </c>
      <c r="I2826" s="10">
        <f t="shared" si="440"/>
        <v>-2.6529338327091478E-3</v>
      </c>
      <c r="J2826" s="15">
        <f t="shared" si="441"/>
        <v>-6.1023314035362208E-3</v>
      </c>
      <c r="K2826" s="1">
        <f t="shared" si="442"/>
        <v>-4.5510423159687632E-5</v>
      </c>
      <c r="L2826" s="15">
        <f t="shared" si="443"/>
        <v>-6.0568209803765335E-3</v>
      </c>
      <c r="M2826" s="19" t="str">
        <f t="shared" si="447"/>
        <v>Compra</v>
      </c>
      <c r="N2826" s="10">
        <f t="shared" si="448"/>
        <v>-6.1023314035362208E-3</v>
      </c>
      <c r="O2826" s="5">
        <f t="shared" si="446"/>
        <v>1.1251904665682766</v>
      </c>
      <c r="P2826" s="5"/>
      <c r="Q2826" s="5"/>
      <c r="R2826" s="5"/>
    </row>
    <row r="2827" spans="1:18" x14ac:dyDescent="0.25">
      <c r="A2827" s="3">
        <v>42662</v>
      </c>
      <c r="B2827" s="1">
        <v>3195</v>
      </c>
      <c r="C2827" s="1">
        <v>3207</v>
      </c>
      <c r="D2827" s="1">
        <v>3173.5</v>
      </c>
      <c r="E2827" s="1">
        <v>3176</v>
      </c>
      <c r="F2827" s="10">
        <f t="shared" si="444"/>
        <v>-6.1023314035362208E-3</v>
      </c>
      <c r="G2827" s="1">
        <f t="shared" si="449"/>
        <v>1.5921423785294073E-2</v>
      </c>
      <c r="H2827" s="15">
        <f t="shared" si="445"/>
        <v>-5.4466230936819349E-3</v>
      </c>
      <c r="I2827" s="10">
        <f t="shared" si="440"/>
        <v>-5.9467918622848615E-3</v>
      </c>
      <c r="J2827" s="15">
        <f t="shared" si="441"/>
        <v>-7.5566750629723067E-3</v>
      </c>
      <c r="K2827" s="1">
        <f t="shared" si="442"/>
        <v>4.3192133146342847E-4</v>
      </c>
      <c r="L2827" s="15">
        <f t="shared" si="443"/>
        <v>-7.9885963944357347E-3</v>
      </c>
      <c r="M2827" s="19" t="str">
        <f t="shared" si="447"/>
        <v>Compra</v>
      </c>
      <c r="N2827" s="10">
        <f t="shared" si="448"/>
        <v>-7.5566750629723067E-3</v>
      </c>
      <c r="O2827" s="5">
        <f t="shared" si="446"/>
        <v>1.1176337915053043</v>
      </c>
      <c r="P2827" s="5"/>
      <c r="Q2827" s="5"/>
      <c r="R2827" s="5"/>
    </row>
    <row r="2828" spans="1:18" x14ac:dyDescent="0.25">
      <c r="A2828" s="3">
        <v>42663</v>
      </c>
      <c r="B2828" s="1">
        <v>3184</v>
      </c>
      <c r="C2828" s="1">
        <v>3184</v>
      </c>
      <c r="D2828" s="1">
        <v>3143</v>
      </c>
      <c r="E2828" s="1">
        <v>3152</v>
      </c>
      <c r="F2828" s="10">
        <f t="shared" si="444"/>
        <v>-7.5566750629723067E-3</v>
      </c>
      <c r="G2828" s="1">
        <f t="shared" si="449"/>
        <v>0.11552176529750964</v>
      </c>
      <c r="H2828" s="15">
        <f t="shared" si="445"/>
        <v>-6.1023314035362208E-3</v>
      </c>
      <c r="I2828" s="10">
        <f t="shared" si="440"/>
        <v>-1.0050251256281451E-2</v>
      </c>
      <c r="J2828" s="15">
        <f t="shared" si="441"/>
        <v>1.7449238578679527E-3</v>
      </c>
      <c r="K2828" s="1">
        <f t="shared" si="442"/>
        <v>5.7686998771303976E-4</v>
      </c>
      <c r="L2828" s="15">
        <f t="shared" si="443"/>
        <v>1.168053870154913E-3</v>
      </c>
      <c r="M2828" s="19" t="str">
        <f t="shared" si="447"/>
        <v>Compra</v>
      </c>
      <c r="N2828" s="10">
        <f t="shared" si="448"/>
        <v>1.7449238578679527E-3</v>
      </c>
      <c r="O2828" s="5">
        <f t="shared" si="446"/>
        <v>1.1193787153631722</v>
      </c>
      <c r="P2828" s="5"/>
      <c r="Q2828" s="5"/>
      <c r="R2828" s="5"/>
    </row>
    <row r="2829" spans="1:18" x14ac:dyDescent="0.25">
      <c r="A2829" s="3">
        <v>42664</v>
      </c>
      <c r="B2829" s="1">
        <v>3153.5</v>
      </c>
      <c r="C2829" s="1">
        <v>3176.5</v>
      </c>
      <c r="D2829" s="1">
        <v>3151.5</v>
      </c>
      <c r="E2829" s="1">
        <v>3157.5</v>
      </c>
      <c r="F2829" s="10">
        <f t="shared" si="444"/>
        <v>1.7449238578679527E-3</v>
      </c>
      <c r="G2829" s="1">
        <f t="shared" si="449"/>
        <v>0.12946586299721607</v>
      </c>
      <c r="H2829" s="15">
        <f t="shared" si="445"/>
        <v>-7.5566750629723067E-3</v>
      </c>
      <c r="I2829" s="10">
        <f t="shared" si="440"/>
        <v>1.2684319010622946E-3</v>
      </c>
      <c r="J2829" s="15">
        <f t="shared" si="441"/>
        <v>-9.5011876484560887E-3</v>
      </c>
      <c r="K2829" s="1">
        <f t="shared" si="442"/>
        <v>4.3695648334169919E-4</v>
      </c>
      <c r="L2829" s="15">
        <f t="shared" si="443"/>
        <v>-9.9381441317977874E-3</v>
      </c>
      <c r="M2829" s="19" t="str">
        <f t="shared" si="447"/>
        <v>Compra</v>
      </c>
      <c r="N2829" s="10">
        <f t="shared" si="448"/>
        <v>-9.5011876484560887E-3</v>
      </c>
      <c r="O2829" s="5">
        <f t="shared" si="446"/>
        <v>1.1098775277147161</v>
      </c>
      <c r="P2829" s="5"/>
      <c r="Q2829" s="5"/>
      <c r="R2829" s="5"/>
    </row>
    <row r="2830" spans="1:18" x14ac:dyDescent="0.25">
      <c r="A2830" s="3">
        <v>42667</v>
      </c>
      <c r="B2830" s="1">
        <v>3152</v>
      </c>
      <c r="C2830" s="1">
        <v>3157.5</v>
      </c>
      <c r="D2830" s="1">
        <v>3121</v>
      </c>
      <c r="E2830" s="1">
        <v>3127.5</v>
      </c>
      <c r="F2830" s="10">
        <f t="shared" si="444"/>
        <v>-9.5011876484560887E-3</v>
      </c>
      <c r="G2830" s="1">
        <f t="shared" si="449"/>
        <v>-0.70524163365803116</v>
      </c>
      <c r="H2830" s="15">
        <f t="shared" si="445"/>
        <v>1.7449238578679527E-3</v>
      </c>
      <c r="I2830" s="10">
        <f t="shared" si="440"/>
        <v>-7.7728426395938799E-3</v>
      </c>
      <c r="J2830" s="15">
        <f t="shared" si="441"/>
        <v>-1.5987210231814819E-3</v>
      </c>
      <c r="K2830" s="1">
        <f t="shared" si="442"/>
        <v>-9.0318596751007236E-5</v>
      </c>
      <c r="L2830" s="15">
        <f t="shared" si="443"/>
        <v>-1.5084024264304747E-3</v>
      </c>
      <c r="M2830" s="19" t="str">
        <f t="shared" si="447"/>
        <v>Compra</v>
      </c>
      <c r="N2830" s="10">
        <f t="shared" si="448"/>
        <v>-1.5987210231814819E-3</v>
      </c>
      <c r="O2830" s="5">
        <f t="shared" si="446"/>
        <v>1.1082788066915348</v>
      </c>
      <c r="P2830" s="5"/>
      <c r="Q2830" s="5"/>
      <c r="R2830" s="5"/>
    </row>
    <row r="2831" spans="1:18" x14ac:dyDescent="0.25">
      <c r="A2831" s="3">
        <v>42668</v>
      </c>
      <c r="B2831" s="1">
        <v>3128</v>
      </c>
      <c r="C2831" s="1">
        <v>3142</v>
      </c>
      <c r="D2831" s="1">
        <v>3107.5</v>
      </c>
      <c r="E2831" s="1">
        <v>3122.5</v>
      </c>
      <c r="F2831" s="10">
        <f t="shared" si="444"/>
        <v>-1.5987210231814819E-3</v>
      </c>
      <c r="G2831" s="1">
        <f t="shared" si="449"/>
        <v>-0.80622252038207853</v>
      </c>
      <c r="H2831" s="15">
        <f t="shared" si="445"/>
        <v>-9.5011876484560887E-3</v>
      </c>
      <c r="I2831" s="10">
        <f t="shared" si="440"/>
        <v>-1.7583120204603953E-3</v>
      </c>
      <c r="J2831" s="15">
        <f t="shared" si="441"/>
        <v>6.2449959967973978E-3</v>
      </c>
      <c r="K2831" s="1">
        <f t="shared" si="442"/>
        <v>7.6274529217156288E-4</v>
      </c>
      <c r="L2831" s="15">
        <f t="shared" si="443"/>
        <v>5.4822507046258353E-3</v>
      </c>
      <c r="M2831" s="19" t="str">
        <f t="shared" si="447"/>
        <v>Compra</v>
      </c>
      <c r="N2831" s="10">
        <f t="shared" si="448"/>
        <v>6.2449959967973978E-3</v>
      </c>
      <c r="O2831" s="5">
        <f t="shared" si="446"/>
        <v>1.1145238026883322</v>
      </c>
      <c r="P2831" s="5"/>
      <c r="Q2831" s="5"/>
      <c r="R2831" s="5"/>
    </row>
    <row r="2832" spans="1:18" x14ac:dyDescent="0.25">
      <c r="A2832" s="3">
        <v>42669</v>
      </c>
      <c r="B2832" s="1">
        <v>3130</v>
      </c>
      <c r="C2832" s="1">
        <v>3157</v>
      </c>
      <c r="D2832" s="1">
        <v>3119</v>
      </c>
      <c r="E2832" s="1">
        <v>3142</v>
      </c>
      <c r="F2832" s="10">
        <f t="shared" si="444"/>
        <v>6.2449959967973978E-3</v>
      </c>
      <c r="G2832" s="1">
        <f t="shared" si="449"/>
        <v>-0.32676850401870822</v>
      </c>
      <c r="H2832" s="15">
        <f t="shared" si="445"/>
        <v>-1.5987210231814819E-3</v>
      </c>
      <c r="I2832" s="10">
        <f t="shared" si="440"/>
        <v>3.8338658146965798E-3</v>
      </c>
      <c r="J2832" s="15">
        <f t="shared" si="441"/>
        <v>1.0821133036282626E-2</v>
      </c>
      <c r="K2832" s="1">
        <f t="shared" si="442"/>
        <v>-1.0429265059915766E-4</v>
      </c>
      <c r="L2832" s="15">
        <f t="shared" si="443"/>
        <v>1.0925425686881785E-2</v>
      </c>
      <c r="M2832" s="19" t="str">
        <f t="shared" si="447"/>
        <v>Venda</v>
      </c>
      <c r="N2832" s="10">
        <f t="shared" si="448"/>
        <v>-1.0821133036282626E-2</v>
      </c>
      <c r="O2832" s="5">
        <f t="shared" si="446"/>
        <v>1.1037026696520496</v>
      </c>
      <c r="P2832" s="5"/>
      <c r="Q2832" s="5"/>
      <c r="R2832" s="5"/>
    </row>
    <row r="2833" spans="1:18" x14ac:dyDescent="0.25">
      <c r="A2833" s="3">
        <v>42670</v>
      </c>
      <c r="B2833" s="1">
        <v>3145</v>
      </c>
      <c r="C2833" s="1">
        <v>3179</v>
      </c>
      <c r="D2833" s="1">
        <v>3130.5</v>
      </c>
      <c r="E2833" s="1">
        <v>3176</v>
      </c>
      <c r="F2833" s="10">
        <f t="shared" si="444"/>
        <v>1.0821133036282626E-2</v>
      </c>
      <c r="G2833" s="1">
        <f t="shared" si="449"/>
        <v>0.35143060341744048</v>
      </c>
      <c r="H2833" s="15">
        <f t="shared" si="445"/>
        <v>6.2449959967973978E-3</v>
      </c>
      <c r="I2833" s="10">
        <f t="shared" si="440"/>
        <v>9.8569157392687234E-3</v>
      </c>
      <c r="J2833" s="15">
        <f t="shared" si="441"/>
        <v>1.0075566750629816E-2</v>
      </c>
      <c r="K2833" s="1">
        <f t="shared" si="442"/>
        <v>-9.9420953039297869E-4</v>
      </c>
      <c r="L2833" s="15">
        <f t="shared" si="443"/>
        <v>1.1069776281022795E-2</v>
      </c>
      <c r="M2833" s="19" t="str">
        <f t="shared" si="447"/>
        <v>Venda</v>
      </c>
      <c r="N2833" s="10">
        <f t="shared" si="448"/>
        <v>-1.0075566750629816E-2</v>
      </c>
      <c r="O2833" s="5">
        <f t="shared" si="446"/>
        <v>1.0936271029014197</v>
      </c>
      <c r="P2833" s="5"/>
      <c r="Q2833" s="5"/>
      <c r="R2833" s="5"/>
    </row>
    <row r="2834" spans="1:18" x14ac:dyDescent="0.25">
      <c r="A2834" s="3">
        <v>42671</v>
      </c>
      <c r="B2834" s="1">
        <v>3167</v>
      </c>
      <c r="C2834" s="1">
        <v>3208.5</v>
      </c>
      <c r="D2834" s="1">
        <v>3161</v>
      </c>
      <c r="E2834" s="1">
        <v>3208</v>
      </c>
      <c r="F2834" s="10">
        <f t="shared" si="444"/>
        <v>1.0075566750629816E-2</v>
      </c>
      <c r="G2834" s="1">
        <f t="shared" si="449"/>
        <v>0.58520103920116084</v>
      </c>
      <c r="H2834" s="15">
        <f t="shared" si="445"/>
        <v>1.0821133036282626E-2</v>
      </c>
      <c r="I2834" s="10">
        <f t="shared" si="440"/>
        <v>1.294600568361215E-2</v>
      </c>
      <c r="J2834" s="15">
        <f t="shared" si="441"/>
        <v>2.6496259351620477E-3</v>
      </c>
      <c r="K2834" s="1">
        <f t="shared" si="442"/>
        <v>-1.4888329610332194E-3</v>
      </c>
      <c r="L2834" s="15">
        <f t="shared" si="443"/>
        <v>4.1384588961952667E-3</v>
      </c>
      <c r="M2834" s="19" t="str">
        <f t="shared" si="447"/>
        <v>Venda</v>
      </c>
      <c r="N2834" s="10">
        <f t="shared" si="448"/>
        <v>-2.6496259351620477E-3</v>
      </c>
      <c r="O2834" s="5">
        <f t="shared" si="446"/>
        <v>1.0909774769662577</v>
      </c>
      <c r="P2834" s="5"/>
      <c r="Q2834" s="5"/>
      <c r="R2834" s="5"/>
    </row>
    <row r="2835" spans="1:18" x14ac:dyDescent="0.25">
      <c r="A2835" s="3">
        <v>42674</v>
      </c>
      <c r="B2835" s="1">
        <v>3230</v>
      </c>
      <c r="C2835" s="1">
        <v>3230.5</v>
      </c>
      <c r="D2835" s="1">
        <v>3191</v>
      </c>
      <c r="E2835" s="1">
        <v>3216.5</v>
      </c>
      <c r="F2835" s="10">
        <f t="shared" si="444"/>
        <v>2.6496259351620477E-3</v>
      </c>
      <c r="G2835" s="1">
        <f t="shared" si="449"/>
        <v>0.39487386025716309</v>
      </c>
      <c r="H2835" s="15">
        <f t="shared" si="445"/>
        <v>1.0075566750629816E-2</v>
      </c>
      <c r="I2835" s="10">
        <f t="shared" si="440"/>
        <v>-4.1795665634675183E-3</v>
      </c>
      <c r="J2835" s="15">
        <f t="shared" si="441"/>
        <v>1.5700295352090832E-2</v>
      </c>
      <c r="K2835" s="1">
        <f t="shared" si="442"/>
        <v>-1.0037730732542463E-3</v>
      </c>
      <c r="L2835" s="15">
        <f t="shared" si="443"/>
        <v>1.6704068425345078E-2</v>
      </c>
      <c r="M2835" s="19" t="str">
        <f t="shared" si="447"/>
        <v>Compra</v>
      </c>
      <c r="N2835" s="10">
        <f t="shared" si="448"/>
        <v>1.5700295352090832E-2</v>
      </c>
      <c r="O2835" s="5">
        <f t="shared" si="446"/>
        <v>1.1066777723183485</v>
      </c>
      <c r="P2835" s="5"/>
      <c r="Q2835" s="5"/>
      <c r="R2835" s="5"/>
    </row>
    <row r="2836" spans="1:18" x14ac:dyDescent="0.25">
      <c r="A2836" s="3">
        <v>42675</v>
      </c>
      <c r="B2836" s="1">
        <v>3212</v>
      </c>
      <c r="C2836" s="1">
        <v>3282</v>
      </c>
      <c r="D2836" s="1">
        <v>3206</v>
      </c>
      <c r="E2836" s="1">
        <v>3267</v>
      </c>
      <c r="F2836" s="10">
        <f t="shared" si="444"/>
        <v>1.5700295352090832E-2</v>
      </c>
      <c r="G2836" s="1">
        <f t="shared" si="449"/>
        <v>-0.19945362310204648</v>
      </c>
      <c r="H2836" s="15">
        <f t="shared" si="445"/>
        <v>2.6496259351620477E-3</v>
      </c>
      <c r="I2836" s="10">
        <f t="shared" si="440"/>
        <v>1.7123287671232834E-2</v>
      </c>
      <c r="J2836" s="15">
        <f t="shared" si="441"/>
        <v>-9.182736455464191E-4</v>
      </c>
      <c r="K2836" s="1">
        <f t="shared" si="442"/>
        <v>-8.0040315224948688E-4</v>
      </c>
      <c r="L2836" s="15">
        <f t="shared" si="443"/>
        <v>-1.1787049329693223E-4</v>
      </c>
      <c r="M2836" s="19" t="str">
        <f t="shared" si="447"/>
        <v>Venda</v>
      </c>
      <c r="N2836" s="10">
        <f t="shared" si="448"/>
        <v>9.182736455464191E-4</v>
      </c>
      <c r="O2836" s="5">
        <f t="shared" si="446"/>
        <v>1.1075960459638949</v>
      </c>
      <c r="P2836" s="5"/>
      <c r="Q2836" s="5"/>
      <c r="R2836" s="5"/>
    </row>
    <row r="2837" spans="1:18" x14ac:dyDescent="0.25">
      <c r="A2837" s="3">
        <v>42677</v>
      </c>
      <c r="B2837" s="1">
        <v>3269.5</v>
      </c>
      <c r="C2837" s="1">
        <v>3275.5</v>
      </c>
      <c r="D2837" s="1">
        <v>3247</v>
      </c>
      <c r="E2837" s="1">
        <v>3264</v>
      </c>
      <c r="F2837" s="10">
        <f t="shared" si="444"/>
        <v>-9.182736455464191E-4</v>
      </c>
      <c r="G2837" s="1">
        <f t="shared" si="449"/>
        <v>-1.2159811717039926</v>
      </c>
      <c r="H2837" s="15">
        <f t="shared" si="445"/>
        <v>1.5700295352090832E-2</v>
      </c>
      <c r="I2837" s="10">
        <f t="shared" si="440"/>
        <v>-1.682214405872462E-3</v>
      </c>
      <c r="J2837" s="15">
        <f t="shared" si="441"/>
        <v>-1.5318627450980893E-3</v>
      </c>
      <c r="K2837" s="1">
        <f t="shared" si="442"/>
        <v>-1.4102495891743731E-3</v>
      </c>
      <c r="L2837" s="15">
        <f t="shared" si="443"/>
        <v>-1.2161315592371623E-4</v>
      </c>
      <c r="M2837" s="19" t="str">
        <f t="shared" si="447"/>
        <v>Compra</v>
      </c>
      <c r="N2837" s="10">
        <f t="shared" si="448"/>
        <v>-1.5318627450980893E-3</v>
      </c>
      <c r="O2837" s="5">
        <f t="shared" si="446"/>
        <v>1.106064183218797</v>
      </c>
      <c r="P2837" s="5"/>
      <c r="Q2837" s="5"/>
      <c r="R2837" s="5"/>
    </row>
    <row r="2838" spans="1:18" x14ac:dyDescent="0.25">
      <c r="A2838" s="3">
        <v>42678</v>
      </c>
      <c r="B2838" s="1">
        <v>3277.5</v>
      </c>
      <c r="C2838" s="1">
        <v>3289</v>
      </c>
      <c r="D2838" s="1">
        <v>3242</v>
      </c>
      <c r="E2838" s="1">
        <v>3259</v>
      </c>
      <c r="F2838" s="10">
        <f t="shared" si="444"/>
        <v>-1.5318627450980893E-3</v>
      </c>
      <c r="G2838" s="1">
        <f t="shared" si="449"/>
        <v>-0.19425449771595571</v>
      </c>
      <c r="H2838" s="15">
        <f t="shared" si="445"/>
        <v>-9.182736455464191E-4</v>
      </c>
      <c r="I2838" s="10">
        <f t="shared" si="440"/>
        <v>-5.6445461479786019E-3</v>
      </c>
      <c r="J2838" s="15">
        <f t="shared" si="441"/>
        <v>-1.0892911936176697E-2</v>
      </c>
      <c r="K2838" s="1">
        <f t="shared" si="442"/>
        <v>4.6977446272182072E-5</v>
      </c>
      <c r="L2838" s="15">
        <f t="shared" si="443"/>
        <v>-1.0939889382448879E-2</v>
      </c>
      <c r="M2838" s="19" t="str">
        <f t="shared" si="447"/>
        <v>Compra</v>
      </c>
      <c r="N2838" s="10">
        <f t="shared" si="448"/>
        <v>-1.0892911936176697E-2</v>
      </c>
      <c r="O2838" s="5">
        <f t="shared" si="446"/>
        <v>1.0951712712826203</v>
      </c>
      <c r="P2838" s="5"/>
      <c r="Q2838" s="5"/>
      <c r="R2838" s="5"/>
    </row>
    <row r="2839" spans="1:18" x14ac:dyDescent="0.25">
      <c r="A2839" s="3">
        <v>42681</v>
      </c>
      <c r="B2839" s="1">
        <v>3228.5</v>
      </c>
      <c r="C2839" s="1">
        <v>3239.5</v>
      </c>
      <c r="D2839" s="1">
        <v>3211.5</v>
      </c>
      <c r="E2839" s="1">
        <v>3223.5</v>
      </c>
      <c r="F2839" s="10">
        <f t="shared" si="444"/>
        <v>-1.0892911936176697E-2</v>
      </c>
      <c r="G2839" s="1">
        <f t="shared" si="449"/>
        <v>0.20584328524220405</v>
      </c>
      <c r="H2839" s="15">
        <f t="shared" si="445"/>
        <v>-1.5318627450980893E-3</v>
      </c>
      <c r="I2839" s="10">
        <f t="shared" si="440"/>
        <v>-1.5487068297971307E-3</v>
      </c>
      <c r="J2839" s="15">
        <f t="shared" si="441"/>
        <v>-1.0702652396463508E-2</v>
      </c>
      <c r="K2839" s="1">
        <f t="shared" si="442"/>
        <v>-3.1577343630615444E-5</v>
      </c>
      <c r="L2839" s="15">
        <f t="shared" si="443"/>
        <v>-1.0671075052832893E-2</v>
      </c>
      <c r="M2839" s="19" t="str">
        <f t="shared" si="447"/>
        <v>Compra</v>
      </c>
      <c r="N2839" s="10">
        <f t="shared" si="448"/>
        <v>-1.0702652396463508E-2</v>
      </c>
      <c r="O2839" s="5">
        <f t="shared" si="446"/>
        <v>1.0844686188861568</v>
      </c>
      <c r="P2839" s="5"/>
      <c r="Q2839" s="5"/>
      <c r="R2839" s="5"/>
    </row>
    <row r="2840" spans="1:18" x14ac:dyDescent="0.25">
      <c r="A2840" s="3">
        <v>42682</v>
      </c>
      <c r="B2840" s="1">
        <v>3226</v>
      </c>
      <c r="C2840" s="1">
        <v>3237</v>
      </c>
      <c r="D2840" s="1">
        <v>3183.5</v>
      </c>
      <c r="E2840" s="1">
        <v>3189</v>
      </c>
      <c r="F2840" s="10">
        <f t="shared" si="444"/>
        <v>-1.0702652396463508E-2</v>
      </c>
      <c r="G2840" s="1">
        <f t="shared" si="449"/>
        <v>0.4596061629359906</v>
      </c>
      <c r="H2840" s="15">
        <f t="shared" si="445"/>
        <v>-1.0892911936176697E-2</v>
      </c>
      <c r="I2840" s="10">
        <f t="shared" si="440"/>
        <v>-1.146931184128952E-2</v>
      </c>
      <c r="J2840" s="15">
        <f t="shared" si="441"/>
        <v>1.4424584509250549E-2</v>
      </c>
      <c r="K2840" s="1">
        <f t="shared" si="442"/>
        <v>9.9898594743186861E-4</v>
      </c>
      <c r="L2840" s="15">
        <f t="shared" si="443"/>
        <v>1.3425598561818681E-2</v>
      </c>
      <c r="M2840" s="19" t="str">
        <f t="shared" si="447"/>
        <v>Compra</v>
      </c>
      <c r="N2840" s="10">
        <f t="shared" si="448"/>
        <v>1.4424584509250549E-2</v>
      </c>
      <c r="O2840" s="5">
        <f t="shared" si="446"/>
        <v>1.0988932033954073</v>
      </c>
      <c r="P2840" s="5"/>
      <c r="Q2840" s="5"/>
      <c r="R2840" s="5"/>
    </row>
    <row r="2841" spans="1:18" x14ac:dyDescent="0.25">
      <c r="A2841" s="3">
        <v>42683</v>
      </c>
      <c r="B2841" s="1">
        <v>3263</v>
      </c>
      <c r="C2841" s="1">
        <v>3268</v>
      </c>
      <c r="D2841" s="1">
        <v>3216.5</v>
      </c>
      <c r="E2841" s="1">
        <v>3235</v>
      </c>
      <c r="F2841" s="10">
        <f t="shared" si="444"/>
        <v>1.4424584509250549E-2</v>
      </c>
      <c r="G2841" s="1">
        <f t="shared" si="449"/>
        <v>-0.10700379350568524</v>
      </c>
      <c r="H2841" s="15">
        <f t="shared" si="445"/>
        <v>-1.0702652396463508E-2</v>
      </c>
      <c r="I2841" s="10">
        <f t="shared" si="440"/>
        <v>-8.5810603738890601E-3</v>
      </c>
      <c r="J2841" s="15">
        <f t="shared" si="441"/>
        <v>5.4559505409582654E-2</v>
      </c>
      <c r="K2841" s="1">
        <f t="shared" si="442"/>
        <v>9.6544166955787869E-4</v>
      </c>
      <c r="L2841" s="15">
        <f t="shared" si="443"/>
        <v>5.3594063740024775E-2</v>
      </c>
      <c r="M2841" s="19" t="str">
        <f t="shared" si="447"/>
        <v>Compra</v>
      </c>
      <c r="N2841" s="10">
        <f t="shared" si="448"/>
        <v>5.4559505409582654E-2</v>
      </c>
      <c r="O2841" s="5">
        <f t="shared" si="446"/>
        <v>1.15345270880499</v>
      </c>
      <c r="P2841" s="5"/>
      <c r="Q2841" s="5"/>
      <c r="R2841" s="5"/>
    </row>
    <row r="2842" spans="1:18" x14ac:dyDescent="0.25">
      <c r="A2842" s="3">
        <v>42684</v>
      </c>
      <c r="B2842" s="1">
        <v>3230</v>
      </c>
      <c r="C2842" s="1">
        <v>3415</v>
      </c>
      <c r="D2842" s="1">
        <v>3227.5</v>
      </c>
      <c r="E2842" s="1">
        <v>3411.5</v>
      </c>
      <c r="F2842" s="10">
        <f t="shared" si="444"/>
        <v>5.4559505409582654E-2</v>
      </c>
      <c r="G2842" s="1">
        <f t="shared" si="449"/>
        <v>2.0085370154717768</v>
      </c>
      <c r="H2842" s="15">
        <f t="shared" si="445"/>
        <v>1.4424584509250549E-2</v>
      </c>
      <c r="I2842" s="10">
        <f t="shared" si="440"/>
        <v>5.6191950464396179E-2</v>
      </c>
      <c r="J2842" s="15">
        <f t="shared" si="441"/>
        <v>-1.465630954126107E-4</v>
      </c>
      <c r="K2842" s="1">
        <f t="shared" si="442"/>
        <v>-2.9493790404053243E-3</v>
      </c>
      <c r="L2842" s="15">
        <f t="shared" si="443"/>
        <v>2.8028159449927136E-3</v>
      </c>
      <c r="M2842" s="19" t="str">
        <f t="shared" si="447"/>
        <v>Venda</v>
      </c>
      <c r="N2842" s="10">
        <f t="shared" si="448"/>
        <v>1.465630954126107E-4</v>
      </c>
      <c r="O2842" s="5">
        <f t="shared" si="446"/>
        <v>1.1535992719004025</v>
      </c>
      <c r="P2842" s="5"/>
      <c r="Q2842" s="5"/>
      <c r="R2842" s="5"/>
    </row>
    <row r="2843" spans="1:18" x14ac:dyDescent="0.25">
      <c r="A2843" s="3">
        <v>42685</v>
      </c>
      <c r="B2843" s="1">
        <v>3416</v>
      </c>
      <c r="C2843" s="1">
        <v>3529</v>
      </c>
      <c r="D2843" s="1">
        <v>3390.5</v>
      </c>
      <c r="E2843" s="1">
        <v>3411</v>
      </c>
      <c r="F2843" s="10">
        <f t="shared" si="444"/>
        <v>-1.465630954126107E-4</v>
      </c>
      <c r="G2843" s="1">
        <f t="shared" si="449"/>
        <v>0.10821363130440545</v>
      </c>
      <c r="H2843" s="15">
        <f t="shared" si="445"/>
        <v>5.4559505409582654E-2</v>
      </c>
      <c r="I2843" s="10">
        <f t="shared" si="440"/>
        <v>-1.4637002341920669E-3</v>
      </c>
      <c r="J2843" s="15">
        <f t="shared" si="441"/>
        <v>1.1873350923482739E-2</v>
      </c>
      <c r="K2843" s="1">
        <f t="shared" si="442"/>
        <v>-4.9394016562852939E-3</v>
      </c>
      <c r="L2843" s="15">
        <f t="shared" si="443"/>
        <v>1.6812752579768032E-2</v>
      </c>
      <c r="M2843" s="19" t="str">
        <f t="shared" si="447"/>
        <v>Compra</v>
      </c>
      <c r="N2843" s="10">
        <f t="shared" si="448"/>
        <v>1.1873350923482739E-2</v>
      </c>
      <c r="O2843" s="5">
        <f t="shared" si="446"/>
        <v>1.1654726228238852</v>
      </c>
      <c r="P2843" s="5"/>
      <c r="Q2843" s="5"/>
      <c r="R2843" s="5"/>
    </row>
    <row r="2844" spans="1:18" x14ac:dyDescent="0.25">
      <c r="A2844" s="3">
        <v>42688</v>
      </c>
      <c r="B2844" s="1">
        <v>3459.5</v>
      </c>
      <c r="C2844" s="1">
        <v>3492</v>
      </c>
      <c r="D2844" s="1">
        <v>3440</v>
      </c>
      <c r="E2844" s="1">
        <v>3451.5</v>
      </c>
      <c r="F2844" s="10">
        <f t="shared" si="444"/>
        <v>1.1873350923482739E-2</v>
      </c>
      <c r="G2844" s="1">
        <f t="shared" si="449"/>
        <v>2.6247227469675182E-2</v>
      </c>
      <c r="H2844" s="15">
        <f t="shared" si="445"/>
        <v>-1.465630954126107E-4</v>
      </c>
      <c r="I2844" s="10">
        <f t="shared" si="440"/>
        <v>-2.3124729007082401E-3</v>
      </c>
      <c r="J2844" s="15">
        <f t="shared" si="441"/>
        <v>-4.0562074460379627E-3</v>
      </c>
      <c r="K2844" s="1">
        <f t="shared" si="442"/>
        <v>-1.1882675093914792E-4</v>
      </c>
      <c r="L2844" s="15">
        <f t="shared" si="443"/>
        <v>-3.9373806950988152E-3</v>
      </c>
      <c r="M2844" s="19" t="str">
        <f t="shared" si="447"/>
        <v>Venda</v>
      </c>
      <c r="N2844" s="10">
        <f t="shared" si="448"/>
        <v>4.0562074460379627E-3</v>
      </c>
      <c r="O2844" s="5">
        <f t="shared" si="446"/>
        <v>1.1695288302699232</v>
      </c>
      <c r="P2844" s="5"/>
      <c r="Q2844" s="5"/>
      <c r="R2844" s="5"/>
    </row>
    <row r="2845" spans="1:18" x14ac:dyDescent="0.25">
      <c r="A2845" s="3">
        <v>42690</v>
      </c>
      <c r="B2845" s="1">
        <v>3415</v>
      </c>
      <c r="C2845" s="1">
        <v>3461</v>
      </c>
      <c r="D2845" s="1">
        <v>3411</v>
      </c>
      <c r="E2845" s="1">
        <v>3437.5</v>
      </c>
      <c r="F2845" s="10">
        <f t="shared" si="444"/>
        <v>-4.0562074460379627E-3</v>
      </c>
      <c r="G2845" s="1">
        <f t="shared" si="449"/>
        <v>-0.20266143318269872</v>
      </c>
      <c r="H2845" s="15">
        <f t="shared" si="445"/>
        <v>1.1873350923482739E-2</v>
      </c>
      <c r="I2845" s="10">
        <f t="shared" si="440"/>
        <v>6.5885797950220315E-3</v>
      </c>
      <c r="J2845" s="15">
        <f t="shared" si="441"/>
        <v>-1.4545454545455971E-4</v>
      </c>
      <c r="K2845" s="1">
        <f t="shared" si="442"/>
        <v>-1.3606247357918291E-3</v>
      </c>
      <c r="L2845" s="15">
        <f t="shared" si="443"/>
        <v>1.2151701903372694E-3</v>
      </c>
      <c r="M2845" s="19" t="str">
        <f t="shared" si="447"/>
        <v>Compra</v>
      </c>
      <c r="N2845" s="10">
        <f t="shared" si="448"/>
        <v>-1.4545454545455971E-4</v>
      </c>
      <c r="O2845" s="5">
        <f t="shared" si="446"/>
        <v>1.1693833757244687</v>
      </c>
      <c r="P2845" s="5"/>
      <c r="Q2845" s="5"/>
      <c r="R2845" s="5"/>
    </row>
    <row r="2846" spans="1:18" x14ac:dyDescent="0.25">
      <c r="A2846" s="3">
        <v>42691</v>
      </c>
      <c r="B2846" s="1">
        <v>3418.5</v>
      </c>
      <c r="C2846" s="1">
        <v>3445</v>
      </c>
      <c r="D2846" s="1">
        <v>3401.5</v>
      </c>
      <c r="E2846" s="1">
        <v>3437</v>
      </c>
      <c r="F2846" s="10">
        <f t="shared" si="444"/>
        <v>-1.4545454545455971E-4</v>
      </c>
      <c r="G2846" s="1">
        <f t="shared" si="449"/>
        <v>-0.10249989159816186</v>
      </c>
      <c r="H2846" s="15">
        <f t="shared" si="445"/>
        <v>-4.0562074460379627E-3</v>
      </c>
      <c r="I2846" s="10">
        <f t="shared" si="440"/>
        <v>5.4117302910632326E-3</v>
      </c>
      <c r="J2846" s="15">
        <f t="shared" si="441"/>
        <v>-1.1929007855688067E-2</v>
      </c>
      <c r="K2846" s="1">
        <f t="shared" si="442"/>
        <v>5.3738672501174085E-5</v>
      </c>
      <c r="L2846" s="15">
        <f t="shared" si="443"/>
        <v>-1.1982746528189241E-2</v>
      </c>
      <c r="M2846" s="19" t="str">
        <f t="shared" si="447"/>
        <v>Compra</v>
      </c>
      <c r="N2846" s="10">
        <f t="shared" si="448"/>
        <v>-1.1929007855688067E-2</v>
      </c>
      <c r="O2846" s="5">
        <f t="shared" si="446"/>
        <v>1.1574543678687808</v>
      </c>
      <c r="P2846" s="5"/>
      <c r="Q2846" s="5"/>
      <c r="R2846" s="5"/>
    </row>
    <row r="2847" spans="1:18" x14ac:dyDescent="0.25">
      <c r="A2847" s="3">
        <v>42692</v>
      </c>
      <c r="B2847" s="1">
        <v>3452.5</v>
      </c>
      <c r="C2847" s="1">
        <v>3455</v>
      </c>
      <c r="D2847" s="1">
        <v>3384.5</v>
      </c>
      <c r="E2847" s="1">
        <v>3396</v>
      </c>
      <c r="F2847" s="10">
        <f t="shared" si="444"/>
        <v>-1.1929007855688067E-2</v>
      </c>
      <c r="G2847" s="1">
        <f t="shared" si="449"/>
        <v>-3.7641212714836959E-4</v>
      </c>
      <c r="H2847" s="15">
        <f t="shared" si="445"/>
        <v>-1.4545454545455971E-4</v>
      </c>
      <c r="I2847" s="10">
        <f t="shared" si="440"/>
        <v>-1.6364952932657495E-2</v>
      </c>
      <c r="J2847" s="15">
        <f t="shared" si="441"/>
        <v>-9.5700824499410642E-3</v>
      </c>
      <c r="K2847" s="1">
        <f t="shared" si="442"/>
        <v>2.138255343163988E-4</v>
      </c>
      <c r="L2847" s="15">
        <f t="shared" si="443"/>
        <v>-9.7839079842574634E-3</v>
      </c>
      <c r="M2847" s="19" t="str">
        <f t="shared" si="447"/>
        <v>Compra</v>
      </c>
      <c r="N2847" s="10">
        <f t="shared" si="448"/>
        <v>-9.5700824499410642E-3</v>
      </c>
      <c r="O2847" s="5">
        <f t="shared" si="446"/>
        <v>1.1478842854188396</v>
      </c>
      <c r="P2847" s="5"/>
      <c r="Q2847" s="5"/>
      <c r="R2847" s="5"/>
    </row>
    <row r="2848" spans="1:18" x14ac:dyDescent="0.25">
      <c r="A2848" s="3">
        <v>42695</v>
      </c>
      <c r="B2848" s="1">
        <v>3391</v>
      </c>
      <c r="C2848" s="1">
        <v>3394</v>
      </c>
      <c r="D2848" s="1">
        <v>3352</v>
      </c>
      <c r="E2848" s="1">
        <v>3363.5</v>
      </c>
      <c r="F2848" s="10">
        <f t="shared" si="444"/>
        <v>-9.5700824499410642E-3</v>
      </c>
      <c r="G2848" s="1">
        <f t="shared" si="449"/>
        <v>0.1838727222264378</v>
      </c>
      <c r="H2848" s="15">
        <f t="shared" si="445"/>
        <v>-1.1929007855688067E-2</v>
      </c>
      <c r="I2848" s="10">
        <f t="shared" si="440"/>
        <v>-8.1097021527573032E-3</v>
      </c>
      <c r="J2848" s="15">
        <f t="shared" si="441"/>
        <v>7.4327337594759513E-4</v>
      </c>
      <c r="K2848" s="1">
        <f t="shared" si="442"/>
        <v>1.0356177518048369E-3</v>
      </c>
      <c r="L2848" s="15">
        <f t="shared" si="443"/>
        <v>-2.9234437585724175E-4</v>
      </c>
      <c r="M2848" s="19" t="str">
        <f t="shared" si="447"/>
        <v>Compra</v>
      </c>
      <c r="N2848" s="10">
        <f t="shared" si="448"/>
        <v>7.4327337594759513E-4</v>
      </c>
      <c r="O2848" s="5">
        <f t="shared" si="446"/>
        <v>1.1486275587947872</v>
      </c>
      <c r="P2848" s="5"/>
      <c r="Q2848" s="5"/>
      <c r="R2848" s="5"/>
    </row>
    <row r="2849" spans="1:18" x14ac:dyDescent="0.25">
      <c r="A2849" s="3">
        <v>42696</v>
      </c>
      <c r="B2849" s="1">
        <v>3349.5</v>
      </c>
      <c r="C2849" s="1">
        <v>3373.5</v>
      </c>
      <c r="D2849" s="1">
        <v>3338</v>
      </c>
      <c r="E2849" s="1">
        <v>3366</v>
      </c>
      <c r="F2849" s="10">
        <f t="shared" si="444"/>
        <v>7.4327337594759513E-4</v>
      </c>
      <c r="G2849" s="1">
        <f t="shared" si="449"/>
        <v>-2.2109018727794548E-2</v>
      </c>
      <c r="H2849" s="15">
        <f t="shared" si="445"/>
        <v>-9.5700824499410642E-3</v>
      </c>
      <c r="I2849" s="10">
        <f t="shared" si="440"/>
        <v>4.9261083743843415E-3</v>
      </c>
      <c r="J2849" s="15">
        <f t="shared" si="441"/>
        <v>8.6155674390968606E-3</v>
      </c>
      <c r="K2849" s="1">
        <f t="shared" si="442"/>
        <v>5.4103066168573535E-4</v>
      </c>
      <c r="L2849" s="15">
        <f t="shared" si="443"/>
        <v>8.0745367774111253E-3</v>
      </c>
      <c r="M2849" s="19" t="str">
        <f t="shared" si="447"/>
        <v>Compra</v>
      </c>
      <c r="N2849" s="10">
        <f t="shared" si="448"/>
        <v>8.6155674390968606E-3</v>
      </c>
      <c r="O2849" s="5">
        <f t="shared" si="446"/>
        <v>1.157243126233884</v>
      </c>
      <c r="P2849" s="5"/>
      <c r="Q2849" s="5"/>
      <c r="R2849" s="5"/>
    </row>
    <row r="2850" spans="1:18" x14ac:dyDescent="0.25">
      <c r="A2850" s="3">
        <v>42697</v>
      </c>
      <c r="B2850" s="1">
        <v>3369.5</v>
      </c>
      <c r="C2850" s="1">
        <v>3426.5</v>
      </c>
      <c r="D2850" s="1">
        <v>3359.5</v>
      </c>
      <c r="E2850" s="1">
        <v>3395</v>
      </c>
      <c r="F2850" s="10">
        <f t="shared" si="444"/>
        <v>8.6155674390968606E-3</v>
      </c>
      <c r="G2850" s="1">
        <f t="shared" si="449"/>
        <v>0.43100872342086627</v>
      </c>
      <c r="H2850" s="15">
        <f t="shared" si="445"/>
        <v>7.4327337594759513E-4</v>
      </c>
      <c r="I2850" s="10">
        <f t="shared" si="440"/>
        <v>7.5678884107435174E-3</v>
      </c>
      <c r="J2850" s="15">
        <f t="shared" si="441"/>
        <v>2.0618556701030855E-3</v>
      </c>
      <c r="K2850" s="1">
        <f t="shared" si="442"/>
        <v>-4.655138684932751E-4</v>
      </c>
      <c r="L2850" s="15">
        <f t="shared" si="443"/>
        <v>2.5273695385963604E-3</v>
      </c>
      <c r="M2850" s="19" t="str">
        <f t="shared" si="447"/>
        <v>Venda</v>
      </c>
      <c r="N2850" s="10">
        <f t="shared" si="448"/>
        <v>-2.0618556701030855E-3</v>
      </c>
      <c r="O2850" s="5">
        <f t="shared" si="446"/>
        <v>1.1551812705637809</v>
      </c>
      <c r="P2850" s="5"/>
      <c r="Q2850" s="5"/>
      <c r="R2850" s="5"/>
    </row>
    <row r="2851" spans="1:18" x14ac:dyDescent="0.25">
      <c r="A2851" s="3">
        <v>42698</v>
      </c>
      <c r="B2851" s="1">
        <v>3395</v>
      </c>
      <c r="C2851" s="1">
        <v>3417</v>
      </c>
      <c r="D2851" s="1">
        <v>3388.5</v>
      </c>
      <c r="E2851" s="1">
        <v>3402</v>
      </c>
      <c r="F2851" s="10">
        <f t="shared" si="444"/>
        <v>2.0618556701030855E-3</v>
      </c>
      <c r="G2851" s="1">
        <f t="shared" si="449"/>
        <v>0.38846192989477574</v>
      </c>
      <c r="H2851" s="15">
        <f t="shared" si="445"/>
        <v>8.6155674390968606E-3</v>
      </c>
      <c r="I2851" s="10">
        <f t="shared" si="440"/>
        <v>2.0618556701030855E-3</v>
      </c>
      <c r="J2851" s="15">
        <f t="shared" si="441"/>
        <v>3.8212815990594784E-3</v>
      </c>
      <c r="K2851" s="1">
        <f t="shared" si="442"/>
        <v>-1.0219994519809227E-3</v>
      </c>
      <c r="L2851" s="15">
        <f t="shared" si="443"/>
        <v>4.8432810510404007E-3</v>
      </c>
      <c r="M2851" s="19" t="str">
        <f t="shared" si="447"/>
        <v>Compra</v>
      </c>
      <c r="N2851" s="10">
        <f t="shared" si="448"/>
        <v>3.8212815990594784E-3</v>
      </c>
      <c r="O2851" s="5">
        <f t="shared" si="446"/>
        <v>1.1590025521628404</v>
      </c>
      <c r="P2851" s="5"/>
      <c r="Q2851" s="5"/>
      <c r="R2851" s="5"/>
    </row>
    <row r="2852" spans="1:18" x14ac:dyDescent="0.25">
      <c r="A2852" s="3">
        <v>42699</v>
      </c>
      <c r="B2852" s="1">
        <v>3430</v>
      </c>
      <c r="C2852" s="1">
        <v>3474</v>
      </c>
      <c r="D2852" s="1">
        <v>3409</v>
      </c>
      <c r="E2852" s="1">
        <v>3415</v>
      </c>
      <c r="F2852" s="10">
        <f t="shared" si="444"/>
        <v>3.8212815990594784E-3</v>
      </c>
      <c r="G2852" s="1">
        <f t="shared" si="449"/>
        <v>0.51444107861061261</v>
      </c>
      <c r="H2852" s="15">
        <f t="shared" si="445"/>
        <v>2.0618556701030855E-3</v>
      </c>
      <c r="I2852" s="10">
        <f t="shared" si="440"/>
        <v>-4.3731778425656342E-3</v>
      </c>
      <c r="J2852" s="15">
        <f t="shared" si="441"/>
        <v>-7.3206442166910968E-3</v>
      </c>
      <c r="K2852" s="1">
        <f t="shared" si="442"/>
        <v>-3.0784287277720198E-4</v>
      </c>
      <c r="L2852" s="15">
        <f t="shared" si="443"/>
        <v>-7.0128013439138947E-3</v>
      </c>
      <c r="M2852" s="19" t="str">
        <f t="shared" si="447"/>
        <v>Venda</v>
      </c>
      <c r="N2852" s="10">
        <f t="shared" si="448"/>
        <v>7.3206442166910968E-3</v>
      </c>
      <c r="O2852" s="5">
        <f t="shared" si="446"/>
        <v>1.1663231963795315</v>
      </c>
      <c r="P2852" s="5"/>
      <c r="Q2852" s="5"/>
      <c r="R2852" s="5"/>
    </row>
    <row r="2853" spans="1:18" x14ac:dyDescent="0.25">
      <c r="A2853" s="3">
        <v>42702</v>
      </c>
      <c r="B2853" s="1">
        <v>3396.5</v>
      </c>
      <c r="C2853" s="1">
        <v>3417.5</v>
      </c>
      <c r="D2853" s="1">
        <v>3385</v>
      </c>
      <c r="E2853" s="1">
        <v>3390</v>
      </c>
      <c r="F2853" s="10">
        <f t="shared" si="444"/>
        <v>-7.3206442166910968E-3</v>
      </c>
      <c r="G2853" s="1">
        <f t="shared" si="449"/>
        <v>-6.7267552861375146E-2</v>
      </c>
      <c r="H2853" s="15">
        <f t="shared" si="445"/>
        <v>3.8212815990594784E-3</v>
      </c>
      <c r="I2853" s="10">
        <f t="shared" si="440"/>
        <v>-1.9137347269247984E-3</v>
      </c>
      <c r="J2853" s="15">
        <f t="shared" si="441"/>
        <v>3.3923303834808571E-3</v>
      </c>
      <c r="K2853" s="1">
        <f t="shared" si="442"/>
        <v>-4.6743421021387086E-4</v>
      </c>
      <c r="L2853" s="15">
        <f t="shared" si="443"/>
        <v>3.8597645936947278E-3</v>
      </c>
      <c r="M2853" s="19" t="str">
        <f t="shared" si="447"/>
        <v>Compra</v>
      </c>
      <c r="N2853" s="10">
        <f t="shared" si="448"/>
        <v>3.3923303834808571E-3</v>
      </c>
      <c r="O2853" s="5">
        <f t="shared" si="446"/>
        <v>1.1697155267630124</v>
      </c>
      <c r="P2853" s="5"/>
      <c r="Q2853" s="5"/>
      <c r="R2853" s="5"/>
    </row>
    <row r="2854" spans="1:18" x14ac:dyDescent="0.25">
      <c r="A2854" s="3">
        <v>42703</v>
      </c>
      <c r="B2854" s="1">
        <v>3393</v>
      </c>
      <c r="C2854" s="1">
        <v>3415</v>
      </c>
      <c r="D2854" s="1">
        <v>3382</v>
      </c>
      <c r="E2854" s="1">
        <v>3401.5</v>
      </c>
      <c r="F2854" s="10">
        <f t="shared" si="444"/>
        <v>3.3923303834808571E-3</v>
      </c>
      <c r="G2854" s="1">
        <f t="shared" si="449"/>
        <v>-0.27850421435663081</v>
      </c>
      <c r="H2854" s="15">
        <f t="shared" si="445"/>
        <v>-7.3206442166910968E-3</v>
      </c>
      <c r="I2854" s="10">
        <f t="shared" si="440"/>
        <v>2.5051576775714235E-3</v>
      </c>
      <c r="J2854" s="15">
        <f t="shared" si="441"/>
        <v>3.2338674114360533E-3</v>
      </c>
      <c r="K2854" s="1">
        <f t="shared" si="442"/>
        <v>4.2394081707578326E-4</v>
      </c>
      <c r="L2854" s="15">
        <f t="shared" si="443"/>
        <v>2.8099265943602701E-3</v>
      </c>
      <c r="M2854" s="19" t="str">
        <f t="shared" si="447"/>
        <v>Compra</v>
      </c>
      <c r="N2854" s="10">
        <f t="shared" si="448"/>
        <v>3.2338674114360533E-3</v>
      </c>
      <c r="O2854" s="5">
        <f t="shared" si="446"/>
        <v>1.1729493941744484</v>
      </c>
      <c r="P2854" s="5"/>
      <c r="Q2854" s="5"/>
      <c r="R2854" s="5"/>
    </row>
    <row r="2855" spans="1:18" x14ac:dyDescent="0.25">
      <c r="A2855" s="3">
        <v>42704</v>
      </c>
      <c r="B2855" s="1">
        <v>3433.5</v>
      </c>
      <c r="C2855" s="1">
        <v>3439</v>
      </c>
      <c r="D2855" s="1">
        <v>3407.5</v>
      </c>
      <c r="E2855" s="1">
        <v>3412.5</v>
      </c>
      <c r="F2855" s="10">
        <f t="shared" si="444"/>
        <v>3.2338674114360533E-3</v>
      </c>
      <c r="G2855" s="1">
        <f t="shared" si="449"/>
        <v>-0.19998042322393936</v>
      </c>
      <c r="H2855" s="15">
        <f t="shared" si="445"/>
        <v>3.3923303834808571E-3</v>
      </c>
      <c r="I2855" s="10">
        <f t="shared" si="440"/>
        <v>-6.1162079510703737E-3</v>
      </c>
      <c r="J2855" s="15">
        <f t="shared" si="441"/>
        <v>2.5054945054945099E-2</v>
      </c>
      <c r="K2855" s="1">
        <f t="shared" si="442"/>
        <v>-3.1910571392007429E-4</v>
      </c>
      <c r="L2855" s="15">
        <f t="shared" si="443"/>
        <v>2.5374050768865175E-2</v>
      </c>
      <c r="M2855" s="19" t="str">
        <f t="shared" si="447"/>
        <v>Compra</v>
      </c>
      <c r="N2855" s="10">
        <f t="shared" si="448"/>
        <v>2.5054945054945099E-2</v>
      </c>
      <c r="O2855" s="5">
        <f t="shared" si="446"/>
        <v>1.1980043392293935</v>
      </c>
      <c r="P2855" s="5"/>
      <c r="Q2855" s="5"/>
      <c r="R2855" s="5"/>
    </row>
    <row r="2856" spans="1:18" x14ac:dyDescent="0.25">
      <c r="A2856" s="3">
        <v>42705</v>
      </c>
      <c r="B2856" s="1">
        <v>3422.5</v>
      </c>
      <c r="C2856" s="1">
        <v>3509</v>
      </c>
      <c r="D2856" s="1">
        <v>3412.5</v>
      </c>
      <c r="E2856" s="1">
        <v>3498</v>
      </c>
      <c r="F2856" s="10">
        <f t="shared" si="444"/>
        <v>2.5054945054945099E-2</v>
      </c>
      <c r="G2856" s="1">
        <f t="shared" si="449"/>
        <v>0.20016553773307147</v>
      </c>
      <c r="H2856" s="15">
        <f t="shared" si="445"/>
        <v>3.2338674114360533E-3</v>
      </c>
      <c r="I2856" s="10">
        <f t="shared" si="440"/>
        <v>2.2059897735573486E-2</v>
      </c>
      <c r="J2856" s="15">
        <f t="shared" si="441"/>
        <v>2.572898799313883E-3</v>
      </c>
      <c r="K2856" s="1">
        <f t="shared" si="442"/>
        <v>-1.0036316599052895E-3</v>
      </c>
      <c r="L2856" s="15">
        <f t="shared" si="443"/>
        <v>3.5765304592191727E-3</v>
      </c>
      <c r="M2856" s="19" t="str">
        <f t="shared" si="447"/>
        <v>Venda</v>
      </c>
      <c r="N2856" s="10">
        <f t="shared" si="448"/>
        <v>-2.572898799313883E-3</v>
      </c>
      <c r="O2856" s="5">
        <f t="shared" si="446"/>
        <v>1.1954314404300797</v>
      </c>
      <c r="P2856" s="5"/>
      <c r="Q2856" s="5"/>
      <c r="R2856" s="5"/>
    </row>
    <row r="2857" spans="1:18" x14ac:dyDescent="0.25">
      <c r="A2857" s="3">
        <v>42706</v>
      </c>
      <c r="B2857" s="1">
        <v>3498</v>
      </c>
      <c r="C2857" s="1">
        <v>3522.5</v>
      </c>
      <c r="D2857" s="1">
        <v>3475</v>
      </c>
      <c r="E2857" s="1">
        <v>3507</v>
      </c>
      <c r="F2857" s="10">
        <f t="shared" si="444"/>
        <v>2.572898799313883E-3</v>
      </c>
      <c r="G2857" s="1">
        <f t="shared" si="449"/>
        <v>-8.6136190559776379E-2</v>
      </c>
      <c r="H2857" s="15">
        <f t="shared" si="445"/>
        <v>2.5054945054945099E-2</v>
      </c>
      <c r="I2857" s="10">
        <f t="shared" si="440"/>
        <v>2.572898799313883E-3</v>
      </c>
      <c r="J2857" s="15">
        <f t="shared" si="441"/>
        <v>-1.6680923866552622E-2</v>
      </c>
      <c r="K2857" s="1">
        <f t="shared" si="442"/>
        <v>-2.4316615208138689E-3</v>
      </c>
      <c r="L2857" s="15">
        <f t="shared" si="443"/>
        <v>-1.4249262345738752E-2</v>
      </c>
      <c r="M2857" s="19" t="str">
        <f t="shared" si="447"/>
        <v>Compra</v>
      </c>
      <c r="N2857" s="10">
        <f t="shared" si="448"/>
        <v>-1.6680923866552622E-2</v>
      </c>
      <c r="O2857" s="5">
        <f t="shared" si="446"/>
        <v>1.178750516563527</v>
      </c>
      <c r="P2857" s="5"/>
      <c r="Q2857" s="5"/>
      <c r="R2857" s="5"/>
    </row>
    <row r="2858" spans="1:18" x14ac:dyDescent="0.25">
      <c r="A2858" s="3">
        <v>42709</v>
      </c>
      <c r="B2858" s="1">
        <v>3505</v>
      </c>
      <c r="C2858" s="1">
        <v>3509.5</v>
      </c>
      <c r="D2858" s="1">
        <v>3444.5</v>
      </c>
      <c r="E2858" s="1">
        <v>3448.5</v>
      </c>
      <c r="F2858" s="10">
        <f t="shared" si="444"/>
        <v>-1.6680923866552622E-2</v>
      </c>
      <c r="G2858" s="1">
        <f t="shared" si="449"/>
        <v>-1.0541934254859551E-2</v>
      </c>
      <c r="H2858" s="15">
        <f t="shared" si="445"/>
        <v>2.572898799313883E-3</v>
      </c>
      <c r="I2858" s="10">
        <f t="shared" si="440"/>
        <v>-1.6119828815977177E-2</v>
      </c>
      <c r="J2858" s="15">
        <f t="shared" si="441"/>
        <v>-3.7697549659272411E-3</v>
      </c>
      <c r="K2858" s="1">
        <f t="shared" si="442"/>
        <v>-2.9198414236865377E-5</v>
      </c>
      <c r="L2858" s="15">
        <f t="shared" si="443"/>
        <v>-3.7405565516903756E-3</v>
      </c>
      <c r="M2858" s="19" t="str">
        <f t="shared" si="447"/>
        <v>Compra</v>
      </c>
      <c r="N2858" s="10">
        <f t="shared" si="448"/>
        <v>-3.7697549659272411E-3</v>
      </c>
      <c r="O2858" s="5">
        <f t="shared" si="446"/>
        <v>1.1749807615975998</v>
      </c>
      <c r="P2858" s="5"/>
      <c r="Q2858" s="5"/>
      <c r="R2858" s="5"/>
    </row>
    <row r="2859" spans="1:18" x14ac:dyDescent="0.25">
      <c r="A2859" s="3">
        <v>42710</v>
      </c>
      <c r="B2859" s="1">
        <v>3477.5</v>
      </c>
      <c r="C2859" s="1">
        <v>3494</v>
      </c>
      <c r="D2859" s="1">
        <v>3423</v>
      </c>
      <c r="E2859" s="1">
        <v>3435.5</v>
      </c>
      <c r="F2859" s="10">
        <f t="shared" si="444"/>
        <v>-3.7697549659272411E-3</v>
      </c>
      <c r="G2859" s="1">
        <f t="shared" si="449"/>
        <v>0.16020641911064717</v>
      </c>
      <c r="H2859" s="15">
        <f t="shared" si="445"/>
        <v>-1.6680923866552622E-2</v>
      </c>
      <c r="I2859" s="10">
        <f t="shared" si="440"/>
        <v>-1.207764198418404E-2</v>
      </c>
      <c r="J2859" s="15">
        <f t="shared" si="441"/>
        <v>-8.1501964779507885E-3</v>
      </c>
      <c r="K2859" s="1">
        <f t="shared" si="442"/>
        <v>1.54738275510847E-3</v>
      </c>
      <c r="L2859" s="15">
        <f t="shared" si="443"/>
        <v>-9.697579233059259E-3</v>
      </c>
      <c r="M2859" s="19" t="str">
        <f t="shared" si="447"/>
        <v>Compra</v>
      </c>
      <c r="N2859" s="10">
        <f t="shared" si="448"/>
        <v>-8.1501964779507885E-3</v>
      </c>
      <c r="O2859" s="5">
        <f t="shared" si="446"/>
        <v>1.1668305651196489</v>
      </c>
      <c r="P2859" s="5"/>
      <c r="Q2859" s="5"/>
      <c r="R2859" s="5"/>
    </row>
    <row r="2860" spans="1:18" x14ac:dyDescent="0.25">
      <c r="A2860" s="3">
        <v>42711</v>
      </c>
      <c r="B2860" s="1">
        <v>3413.5</v>
      </c>
      <c r="C2860" s="1">
        <v>3444</v>
      </c>
      <c r="D2860" s="1">
        <v>3402</v>
      </c>
      <c r="E2860" s="1">
        <v>3407.5</v>
      </c>
      <c r="F2860" s="10">
        <f t="shared" si="444"/>
        <v>-8.1501964779507885E-3</v>
      </c>
      <c r="G2860" s="1">
        <f t="shared" si="449"/>
        <v>0.21647014899097947</v>
      </c>
      <c r="H2860" s="15">
        <f t="shared" si="445"/>
        <v>-3.7697549659272411E-3</v>
      </c>
      <c r="I2860" s="10">
        <f t="shared" si="440"/>
        <v>-1.757726673502269E-3</v>
      </c>
      <c r="J2860" s="15">
        <f t="shared" si="441"/>
        <v>-4.1085840058694423E-3</v>
      </c>
      <c r="K2860" s="1">
        <f t="shared" si="442"/>
        <v>1.6845922672287936E-4</v>
      </c>
      <c r="L2860" s="15">
        <f t="shared" si="443"/>
        <v>-4.2770432325923216E-3</v>
      </c>
      <c r="M2860" s="19" t="str">
        <f t="shared" si="447"/>
        <v>Compra</v>
      </c>
      <c r="N2860" s="10">
        <f t="shared" si="448"/>
        <v>-4.1085840058694423E-3</v>
      </c>
      <c r="O2860" s="5">
        <f t="shared" si="446"/>
        <v>1.1627219811137794</v>
      </c>
      <c r="P2860" s="5"/>
      <c r="Q2860" s="5"/>
      <c r="R2860" s="5"/>
    </row>
    <row r="2861" spans="1:18" x14ac:dyDescent="0.25">
      <c r="A2861" s="3">
        <v>42712</v>
      </c>
      <c r="B2861" s="1">
        <v>3400</v>
      </c>
      <c r="C2861" s="1">
        <v>3439.5</v>
      </c>
      <c r="D2861" s="1">
        <v>3392.5</v>
      </c>
      <c r="E2861" s="1">
        <v>3393.5</v>
      </c>
      <c r="F2861" s="10">
        <f t="shared" si="444"/>
        <v>-4.1085840058694423E-3</v>
      </c>
      <c r="G2861" s="1">
        <f t="shared" si="449"/>
        <v>0.1437699764861981</v>
      </c>
      <c r="H2861" s="15">
        <f t="shared" si="445"/>
        <v>-8.1501964779507885E-3</v>
      </c>
      <c r="I2861" s="10">
        <f t="shared" si="440"/>
        <v>-1.9117647058823906E-3</v>
      </c>
      <c r="J2861" s="15">
        <f t="shared" si="441"/>
        <v>2.0627670546633503E-3</v>
      </c>
      <c r="K2861" s="1">
        <f t="shared" si="442"/>
        <v>5.6243304416165219E-4</v>
      </c>
      <c r="L2861" s="15">
        <f t="shared" si="443"/>
        <v>1.5003340105016981E-3</v>
      </c>
      <c r="M2861" s="19" t="str">
        <f t="shared" si="447"/>
        <v>Compra</v>
      </c>
      <c r="N2861" s="10">
        <f t="shared" si="448"/>
        <v>2.0627670546633503E-3</v>
      </c>
      <c r="O2861" s="5">
        <f t="shared" si="446"/>
        <v>1.1647847481684428</v>
      </c>
      <c r="P2861" s="5"/>
      <c r="Q2861" s="5"/>
      <c r="R2861" s="5"/>
    </row>
    <row r="2862" spans="1:18" x14ac:dyDescent="0.25">
      <c r="A2862" s="3">
        <v>42713</v>
      </c>
      <c r="B2862" s="1">
        <v>3407</v>
      </c>
      <c r="C2862" s="1">
        <v>3431</v>
      </c>
      <c r="D2862" s="1">
        <v>3371</v>
      </c>
      <c r="E2862" s="1">
        <v>3400.5</v>
      </c>
      <c r="F2862" s="10">
        <f t="shared" si="444"/>
        <v>2.0627670546633503E-3</v>
      </c>
      <c r="G2862" s="1">
        <f t="shared" si="449"/>
        <v>-0.54305730219753345</v>
      </c>
      <c r="H2862" s="15">
        <f t="shared" si="445"/>
        <v>-4.1085840058694423E-3</v>
      </c>
      <c r="I2862" s="10">
        <f t="shared" si="440"/>
        <v>-1.907836806574692E-3</v>
      </c>
      <c r="J2862" s="15">
        <f t="shared" si="441"/>
        <v>-1.3821496838700154E-2</v>
      </c>
      <c r="K2862" s="1">
        <f t="shared" si="442"/>
        <v>2.7007236629394456E-4</v>
      </c>
      <c r="L2862" s="15">
        <f t="shared" si="443"/>
        <v>-1.4091569204994098E-2</v>
      </c>
      <c r="M2862" s="19" t="str">
        <f t="shared" si="447"/>
        <v>Compra</v>
      </c>
      <c r="N2862" s="10">
        <f t="shared" si="448"/>
        <v>-1.3821496838700154E-2</v>
      </c>
      <c r="O2862" s="5">
        <f t="shared" si="446"/>
        <v>1.1509632513297428</v>
      </c>
      <c r="P2862" s="5"/>
      <c r="Q2862" s="5"/>
      <c r="R2862" s="5"/>
    </row>
    <row r="2863" spans="1:18" x14ac:dyDescent="0.25">
      <c r="A2863" s="3">
        <v>42716</v>
      </c>
      <c r="B2863" s="1">
        <v>3415</v>
      </c>
      <c r="C2863" s="1">
        <v>3427</v>
      </c>
      <c r="D2863" s="1">
        <v>3353.5</v>
      </c>
      <c r="E2863" s="1">
        <v>3353.5</v>
      </c>
      <c r="F2863" s="10">
        <f t="shared" si="444"/>
        <v>-1.3821496838700154E-2</v>
      </c>
      <c r="G2863" s="1">
        <f t="shared" si="449"/>
        <v>-0.41736654326877098</v>
      </c>
      <c r="H2863" s="15">
        <f t="shared" si="445"/>
        <v>2.0627670546633503E-3</v>
      </c>
      <c r="I2863" s="10">
        <f t="shared" si="440"/>
        <v>-1.8008784773060005E-2</v>
      </c>
      <c r="J2863" s="15">
        <f t="shared" si="441"/>
        <v>-5.9639182943194147E-4</v>
      </c>
      <c r="K2863" s="1">
        <f t="shared" si="442"/>
        <v>9.6540004795187353E-5</v>
      </c>
      <c r="L2863" s="15">
        <f t="shared" si="443"/>
        <v>-6.9293183422712882E-4</v>
      </c>
      <c r="M2863" s="19" t="str">
        <f t="shared" si="447"/>
        <v>Compra</v>
      </c>
      <c r="N2863" s="10">
        <f t="shared" si="448"/>
        <v>-5.9639182943194147E-4</v>
      </c>
      <c r="O2863" s="5">
        <f t="shared" si="446"/>
        <v>1.1503668595003109</v>
      </c>
      <c r="P2863" s="5"/>
      <c r="Q2863" s="5"/>
      <c r="R2863" s="5"/>
    </row>
    <row r="2864" spans="1:18" x14ac:dyDescent="0.25">
      <c r="A2864" s="3">
        <v>42717</v>
      </c>
      <c r="B2864" s="1">
        <v>3368.5</v>
      </c>
      <c r="C2864" s="1">
        <v>3383</v>
      </c>
      <c r="D2864" s="1">
        <v>3334.5</v>
      </c>
      <c r="E2864" s="1">
        <v>3351.5</v>
      </c>
      <c r="F2864" s="10">
        <f t="shared" si="444"/>
        <v>-5.9639182943194147E-4</v>
      </c>
      <c r="G2864" s="1">
        <f t="shared" si="449"/>
        <v>-0.73221170309716754</v>
      </c>
      <c r="H2864" s="15">
        <f t="shared" si="445"/>
        <v>-1.3821496838700154E-2</v>
      </c>
      <c r="I2864" s="10">
        <f t="shared" si="440"/>
        <v>-5.0467567166394556E-3</v>
      </c>
      <c r="J2864" s="15">
        <f t="shared" si="441"/>
        <v>1.0741459048187352E-2</v>
      </c>
      <c r="K2864" s="1">
        <f t="shared" si="442"/>
        <v>1.2119238746433555E-3</v>
      </c>
      <c r="L2864" s="15">
        <f t="shared" si="443"/>
        <v>9.5295351735439956E-3</v>
      </c>
      <c r="M2864" s="19" t="str">
        <f t="shared" si="447"/>
        <v>Compra</v>
      </c>
      <c r="N2864" s="10">
        <f t="shared" si="448"/>
        <v>1.0741459048187352E-2</v>
      </c>
      <c r="O2864" s="5">
        <f t="shared" si="446"/>
        <v>1.1611083185484983</v>
      </c>
      <c r="P2864" s="5"/>
      <c r="Q2864" s="5"/>
      <c r="R2864" s="5"/>
    </row>
    <row r="2865" spans="1:18" x14ac:dyDescent="0.25">
      <c r="A2865" s="3">
        <v>42718</v>
      </c>
      <c r="B2865" s="1">
        <v>3358</v>
      </c>
      <c r="C2865" s="1">
        <v>3388.5</v>
      </c>
      <c r="D2865" s="1">
        <v>3318</v>
      </c>
      <c r="E2865" s="1">
        <v>3387.5</v>
      </c>
      <c r="F2865" s="10">
        <f t="shared" si="444"/>
        <v>1.0741459048187352E-2</v>
      </c>
      <c r="G2865" s="1">
        <f t="shared" si="449"/>
        <v>-0.18907293454453161</v>
      </c>
      <c r="H2865" s="15">
        <f t="shared" si="445"/>
        <v>-5.9639182943194147E-4</v>
      </c>
      <c r="I2865" s="10">
        <f t="shared" si="440"/>
        <v>8.7849910661108588E-3</v>
      </c>
      <c r="J2865" s="15">
        <f t="shared" si="441"/>
        <v>2.9520295202956071E-4</v>
      </c>
      <c r="K2865" s="1">
        <f t="shared" si="442"/>
        <v>-3.2090776431689693E-4</v>
      </c>
      <c r="L2865" s="15">
        <f t="shared" si="443"/>
        <v>6.1611071634645764E-4</v>
      </c>
      <c r="M2865" s="19" t="str">
        <f t="shared" si="447"/>
        <v>Venda</v>
      </c>
      <c r="N2865" s="10">
        <f t="shared" si="448"/>
        <v>-2.9520295202956071E-4</v>
      </c>
      <c r="O2865" s="5">
        <f t="shared" si="446"/>
        <v>1.1608131155964687</v>
      </c>
      <c r="P2865" s="5"/>
      <c r="Q2865" s="5"/>
      <c r="R2865" s="5"/>
    </row>
    <row r="2866" spans="1:18" x14ac:dyDescent="0.25">
      <c r="A2866" s="3">
        <v>42719</v>
      </c>
      <c r="B2866" s="1">
        <v>3406.5</v>
      </c>
      <c r="C2866" s="1">
        <v>3423</v>
      </c>
      <c r="D2866" s="1">
        <v>3377.5</v>
      </c>
      <c r="E2866" s="1">
        <v>3388.5</v>
      </c>
      <c r="F2866" s="10">
        <f t="shared" si="444"/>
        <v>2.9520295202956071E-4</v>
      </c>
      <c r="G2866" s="1">
        <f t="shared" si="449"/>
        <v>-0.10420458765664238</v>
      </c>
      <c r="H2866" s="15">
        <f t="shared" si="445"/>
        <v>1.0741459048187352E-2</v>
      </c>
      <c r="I2866" s="10">
        <f t="shared" si="440"/>
        <v>-5.2840158520475189E-3</v>
      </c>
      <c r="J2866" s="15">
        <f t="shared" si="441"/>
        <v>5.1645270768776452E-3</v>
      </c>
      <c r="K2866" s="1">
        <f t="shared" si="442"/>
        <v>-9.9121053063600277E-4</v>
      </c>
      <c r="L2866" s="15">
        <f t="shared" si="443"/>
        <v>6.1557376075136484E-3</v>
      </c>
      <c r="M2866" s="19" t="str">
        <f t="shared" si="447"/>
        <v>Compra</v>
      </c>
      <c r="N2866" s="10">
        <f t="shared" si="448"/>
        <v>5.1645270768776452E-3</v>
      </c>
      <c r="O2866" s="5">
        <f t="shared" si="446"/>
        <v>1.1659776426733464</v>
      </c>
      <c r="P2866" s="5"/>
      <c r="Q2866" s="5"/>
      <c r="R2866" s="5"/>
    </row>
    <row r="2867" spans="1:18" x14ac:dyDescent="0.25">
      <c r="A2867" s="3">
        <v>42720</v>
      </c>
      <c r="B2867" s="1">
        <v>3384.5</v>
      </c>
      <c r="C2867" s="1">
        <v>3425.5</v>
      </c>
      <c r="D2867" s="1">
        <v>3357</v>
      </c>
      <c r="E2867" s="1">
        <v>3406</v>
      </c>
      <c r="F2867" s="10">
        <f t="shared" si="444"/>
        <v>5.1645270768776452E-3</v>
      </c>
      <c r="G2867" s="1">
        <f t="shared" si="449"/>
        <v>-6.9209947329116311E-2</v>
      </c>
      <c r="H2867" s="15">
        <f t="shared" si="445"/>
        <v>2.9520295202956071E-4</v>
      </c>
      <c r="I2867" s="10">
        <f t="shared" si="440"/>
        <v>6.3524892894075702E-3</v>
      </c>
      <c r="J2867" s="15">
        <f t="shared" si="441"/>
        <v>-9.5419847328244156E-3</v>
      </c>
      <c r="K2867" s="1">
        <f t="shared" si="442"/>
        <v>-3.526371208070248E-4</v>
      </c>
      <c r="L2867" s="15">
        <f t="shared" si="443"/>
        <v>-9.1893476120173904E-3</v>
      </c>
      <c r="M2867" s="19" t="str">
        <f t="shared" si="447"/>
        <v>Venda</v>
      </c>
      <c r="N2867" s="10">
        <f t="shared" si="448"/>
        <v>9.5419847328244156E-3</v>
      </c>
      <c r="O2867" s="5">
        <f t="shared" si="446"/>
        <v>1.1755196274061708</v>
      </c>
      <c r="P2867" s="5"/>
      <c r="Q2867" s="5"/>
      <c r="R2867" s="5"/>
    </row>
    <row r="2868" spans="1:18" x14ac:dyDescent="0.25">
      <c r="A2868" s="3">
        <v>42723</v>
      </c>
      <c r="B2868" s="1">
        <v>3404</v>
      </c>
      <c r="C2868" s="1">
        <v>3415</v>
      </c>
      <c r="D2868" s="1">
        <v>3373</v>
      </c>
      <c r="E2868" s="1">
        <v>3373.5</v>
      </c>
      <c r="F2868" s="10">
        <f t="shared" si="444"/>
        <v>-9.5419847328244156E-3</v>
      </c>
      <c r="G2868" s="1">
        <f t="shared" si="449"/>
        <v>-0.13490807258789633</v>
      </c>
      <c r="H2868" s="15">
        <f t="shared" si="445"/>
        <v>5.1645270768776452E-3</v>
      </c>
      <c r="I2868" s="10">
        <f t="shared" si="440"/>
        <v>-8.9600470035252622E-3</v>
      </c>
      <c r="J2868" s="15">
        <f t="shared" si="441"/>
        <v>-3.1124944419742562E-3</v>
      </c>
      <c r="K2868" s="1">
        <f t="shared" si="442"/>
        <v>-4.1338782577997449E-4</v>
      </c>
      <c r="L2868" s="15">
        <f t="shared" si="443"/>
        <v>-2.6991066161942815E-3</v>
      </c>
      <c r="M2868" s="19" t="str">
        <f t="shared" si="447"/>
        <v>Compra</v>
      </c>
      <c r="N2868" s="10">
        <f t="shared" si="448"/>
        <v>-3.1124944419742562E-3</v>
      </c>
      <c r="O2868" s="5">
        <f t="shared" si="446"/>
        <v>1.1724071329641965</v>
      </c>
      <c r="P2868" s="5"/>
      <c r="Q2868" s="5"/>
      <c r="R2868" s="5"/>
    </row>
    <row r="2869" spans="1:18" x14ac:dyDescent="0.25">
      <c r="A2869" s="3">
        <v>42724</v>
      </c>
      <c r="B2869" s="1">
        <v>3381.5</v>
      </c>
      <c r="C2869" s="1">
        <v>3387</v>
      </c>
      <c r="D2869" s="1">
        <v>3348.5</v>
      </c>
      <c r="E2869" s="1">
        <v>3363</v>
      </c>
      <c r="F2869" s="10">
        <f t="shared" si="444"/>
        <v>-3.1124944419742562E-3</v>
      </c>
      <c r="G2869" s="1">
        <f t="shared" si="449"/>
        <v>-0.11314145015223379</v>
      </c>
      <c r="H2869" s="15">
        <f t="shared" si="445"/>
        <v>-9.5419847328244156E-3</v>
      </c>
      <c r="I2869" s="10">
        <f t="shared" si="440"/>
        <v>-5.470944846961423E-3</v>
      </c>
      <c r="J2869" s="15">
        <f t="shared" si="441"/>
        <v>-7.4338388343740958E-3</v>
      </c>
      <c r="K2869" s="1">
        <f t="shared" si="442"/>
        <v>7.9118494034558862E-4</v>
      </c>
      <c r="L2869" s="15">
        <f t="shared" si="443"/>
        <v>-8.2250237747196839E-3</v>
      </c>
      <c r="M2869" s="19" t="str">
        <f t="shared" si="447"/>
        <v>Compra</v>
      </c>
      <c r="N2869" s="10">
        <f t="shared" si="448"/>
        <v>-7.4338388343740958E-3</v>
      </c>
      <c r="O2869" s="5">
        <f t="shared" si="446"/>
        <v>1.1649732941298225</v>
      </c>
      <c r="P2869" s="5"/>
      <c r="Q2869" s="5"/>
      <c r="R2869" s="5"/>
    </row>
    <row r="2870" spans="1:18" x14ac:dyDescent="0.25">
      <c r="A2870" s="3">
        <v>42725</v>
      </c>
      <c r="B2870" s="1">
        <v>3361</v>
      </c>
      <c r="C2870" s="1">
        <v>3363</v>
      </c>
      <c r="D2870" s="1">
        <v>3331</v>
      </c>
      <c r="E2870" s="1">
        <v>3338</v>
      </c>
      <c r="F2870" s="10">
        <f t="shared" si="444"/>
        <v>-7.4338388343740958E-3</v>
      </c>
      <c r="G2870" s="1">
        <f t="shared" si="449"/>
        <v>7.7506688045622676E-2</v>
      </c>
      <c r="H2870" s="15">
        <f t="shared" si="445"/>
        <v>-3.1124944419742562E-3</v>
      </c>
      <c r="I2870" s="10">
        <f t="shared" si="440"/>
        <v>-6.8432014281464282E-3</v>
      </c>
      <c r="J2870" s="15">
        <f t="shared" si="441"/>
        <v>-1.3481126423007805E-2</v>
      </c>
      <c r="K2870" s="1">
        <f t="shared" si="442"/>
        <v>2.4293680870830659E-4</v>
      </c>
      <c r="L2870" s="15">
        <f t="shared" si="443"/>
        <v>-1.3724063231716111E-2</v>
      </c>
      <c r="M2870" s="19" t="str">
        <f t="shared" si="447"/>
        <v>Compra</v>
      </c>
      <c r="N2870" s="10">
        <f t="shared" si="448"/>
        <v>-1.3481126423007805E-2</v>
      </c>
      <c r="O2870" s="5">
        <f t="shared" si="446"/>
        <v>1.1514921677068148</v>
      </c>
      <c r="P2870" s="5"/>
      <c r="Q2870" s="5"/>
      <c r="R2870" s="5"/>
    </row>
    <row r="2871" spans="1:18" x14ac:dyDescent="0.25">
      <c r="A2871" s="3">
        <v>42726</v>
      </c>
      <c r="B2871" s="1">
        <v>3345</v>
      </c>
      <c r="C2871" s="1">
        <v>3355.5</v>
      </c>
      <c r="D2871" s="1">
        <v>3291</v>
      </c>
      <c r="E2871" s="1">
        <v>3293</v>
      </c>
      <c r="F2871" s="10">
        <f t="shared" si="444"/>
        <v>-1.3481126423007805E-2</v>
      </c>
      <c r="G2871" s="1">
        <f t="shared" si="449"/>
        <v>0.15857207743680179</v>
      </c>
      <c r="H2871" s="15">
        <f t="shared" si="445"/>
        <v>-7.4338388343740958E-3</v>
      </c>
      <c r="I2871" s="10">
        <f t="shared" si="440"/>
        <v>-1.5545590433482803E-2</v>
      </c>
      <c r="J2871" s="15">
        <f t="shared" si="441"/>
        <v>-4.5551169146674786E-3</v>
      </c>
      <c r="K2871" s="1">
        <f t="shared" si="442"/>
        <v>8.1884421262731983E-4</v>
      </c>
      <c r="L2871" s="15">
        <f t="shared" si="443"/>
        <v>-5.373961127294798E-3</v>
      </c>
      <c r="M2871" s="19" t="str">
        <f t="shared" si="447"/>
        <v>Compra</v>
      </c>
      <c r="N2871" s="10">
        <f t="shared" si="448"/>
        <v>-4.5551169146674786E-3</v>
      </c>
      <c r="O2871" s="5">
        <f t="shared" si="446"/>
        <v>1.1469370507921473</v>
      </c>
      <c r="P2871" s="5"/>
      <c r="Q2871" s="5"/>
      <c r="R2871" s="5"/>
    </row>
    <row r="2872" spans="1:18" x14ac:dyDescent="0.25">
      <c r="A2872" s="3">
        <v>42727</v>
      </c>
      <c r="B2872" s="1">
        <v>3291.5</v>
      </c>
      <c r="C2872" s="1">
        <v>3298.5</v>
      </c>
      <c r="D2872" s="1">
        <v>3264.5</v>
      </c>
      <c r="E2872" s="1">
        <v>3278</v>
      </c>
      <c r="F2872" s="10">
        <f t="shared" si="444"/>
        <v>-4.5551169146674786E-3</v>
      </c>
      <c r="G2872" s="1">
        <f t="shared" si="449"/>
        <v>-0.25316178453335475</v>
      </c>
      <c r="H2872" s="15">
        <f t="shared" si="445"/>
        <v>-1.3481126423007805E-2</v>
      </c>
      <c r="I2872" s="10">
        <f t="shared" si="440"/>
        <v>-4.1014734923287E-3</v>
      </c>
      <c r="J2872" s="15">
        <f t="shared" si="441"/>
        <v>1.8303843807199183E-3</v>
      </c>
      <c r="K2872" s="1">
        <f t="shared" si="442"/>
        <v>1.116739880206163E-3</v>
      </c>
      <c r="L2872" s="15">
        <f t="shared" si="443"/>
        <v>7.1364450051375527E-4</v>
      </c>
      <c r="M2872" s="19" t="str">
        <f t="shared" si="447"/>
        <v>Compra</v>
      </c>
      <c r="N2872" s="10">
        <f t="shared" si="448"/>
        <v>1.8303843807199183E-3</v>
      </c>
      <c r="O2872" s="5">
        <f t="shared" si="446"/>
        <v>1.1487674351728672</v>
      </c>
      <c r="P2872" s="5"/>
      <c r="Q2872" s="5"/>
      <c r="R2872" s="5"/>
    </row>
    <row r="2873" spans="1:18" x14ac:dyDescent="0.25">
      <c r="A2873" s="3">
        <v>42730</v>
      </c>
      <c r="B2873" s="1">
        <v>3274.5</v>
      </c>
      <c r="C2873" s="1">
        <v>3291</v>
      </c>
      <c r="D2873" s="1">
        <v>3268</v>
      </c>
      <c r="E2873" s="1">
        <v>3284</v>
      </c>
      <c r="F2873" s="10">
        <f t="shared" si="444"/>
        <v>1.8303843807199183E-3</v>
      </c>
      <c r="G2873" s="1">
        <f t="shared" si="449"/>
        <v>3.1582426884970941E-2</v>
      </c>
      <c r="H2873" s="15">
        <f t="shared" si="445"/>
        <v>-4.5551169146674786E-3</v>
      </c>
      <c r="I2873" s="10">
        <f t="shared" si="440"/>
        <v>2.9012062910367398E-3</v>
      </c>
      <c r="J2873" s="15">
        <f t="shared" si="441"/>
        <v>-3.3495736906211659E-3</v>
      </c>
      <c r="K2873" s="1">
        <f t="shared" si="442"/>
        <v>1.4439632653553736E-4</v>
      </c>
      <c r="L2873" s="15">
        <f t="shared" si="443"/>
        <v>-3.4939700171567035E-3</v>
      </c>
      <c r="M2873" s="19" t="str">
        <f t="shared" si="447"/>
        <v>Compra</v>
      </c>
      <c r="N2873" s="10">
        <f t="shared" si="448"/>
        <v>-3.3495736906211659E-3</v>
      </c>
      <c r="O2873" s="5">
        <f t="shared" si="446"/>
        <v>1.1454178614822461</v>
      </c>
      <c r="P2873" s="5"/>
      <c r="Q2873" s="5"/>
      <c r="R2873" s="5"/>
    </row>
    <row r="2874" spans="1:18" x14ac:dyDescent="0.25">
      <c r="A2874" s="3">
        <v>42731</v>
      </c>
      <c r="B2874" s="1">
        <v>3288</v>
      </c>
      <c r="C2874" s="1">
        <v>3293</v>
      </c>
      <c r="D2874" s="1">
        <v>3272.5</v>
      </c>
      <c r="E2874" s="1">
        <v>3273</v>
      </c>
      <c r="F2874" s="10">
        <f t="shared" si="444"/>
        <v>-3.3495736906211659E-3</v>
      </c>
      <c r="G2874" s="1">
        <f t="shared" si="449"/>
        <v>0.20280911453993827</v>
      </c>
      <c r="H2874" s="15">
        <f t="shared" si="445"/>
        <v>1.8303843807199183E-3</v>
      </c>
      <c r="I2874" s="10">
        <f t="shared" si="440"/>
        <v>-4.5620437956204185E-3</v>
      </c>
      <c r="J2874" s="15">
        <f t="shared" si="441"/>
        <v>3.8191261839291002E-3</v>
      </c>
      <c r="K2874" s="1">
        <f t="shared" si="442"/>
        <v>-2.5505887253116327E-4</v>
      </c>
      <c r="L2874" s="15">
        <f t="shared" si="443"/>
        <v>4.0741850564602637E-3</v>
      </c>
      <c r="M2874" s="19" t="str">
        <f t="shared" si="447"/>
        <v>Compra</v>
      </c>
      <c r="N2874" s="10">
        <f t="shared" si="448"/>
        <v>3.8191261839291002E-3</v>
      </c>
      <c r="O2874" s="5">
        <f t="shared" si="446"/>
        <v>1.1492369876661752</v>
      </c>
      <c r="P2874" s="5"/>
      <c r="Q2874" s="5"/>
      <c r="R2874" s="5"/>
    </row>
    <row r="2875" spans="1:18" x14ac:dyDescent="0.25">
      <c r="A2875" s="3">
        <v>42732</v>
      </c>
      <c r="B2875" s="1">
        <v>3276</v>
      </c>
      <c r="C2875" s="1">
        <v>3297.5</v>
      </c>
      <c r="D2875" s="1">
        <v>3267.5</v>
      </c>
      <c r="E2875" s="1">
        <v>3285.5</v>
      </c>
      <c r="F2875" s="10">
        <f t="shared" si="444"/>
        <v>3.8191261839291002E-3</v>
      </c>
      <c r="G2875" s="1">
        <f t="shared" si="449"/>
        <v>0.39025744214778385</v>
      </c>
      <c r="H2875" s="15">
        <f t="shared" si="445"/>
        <v>-3.3495736906211659E-3</v>
      </c>
      <c r="I2875" s="10">
        <f t="shared" si="440"/>
        <v>2.8998778998778896E-3</v>
      </c>
      <c r="J2875" s="15">
        <f t="shared" si="441"/>
        <v>-1.217470704611201E-3</v>
      </c>
      <c r="K2875" s="1">
        <f t="shared" si="442"/>
        <v>6.5008853316820251E-6</v>
      </c>
      <c r="L2875" s="15">
        <f t="shared" si="443"/>
        <v>-1.2239715899428831E-3</v>
      </c>
      <c r="M2875" s="19" t="str">
        <f t="shared" si="447"/>
        <v>Compra</v>
      </c>
      <c r="N2875" s="10">
        <f t="shared" si="448"/>
        <v>-1.217470704611201E-3</v>
      </c>
      <c r="O2875" s="5">
        <f t="shared" si="446"/>
        <v>1.1480195169615639</v>
      </c>
      <c r="P2875" s="5"/>
      <c r="Q2875" s="5"/>
      <c r="R2875" s="5"/>
    </row>
    <row r="2876" spans="1:18" x14ac:dyDescent="0.25">
      <c r="A2876" s="3">
        <v>42733</v>
      </c>
      <c r="B2876" s="1">
        <v>3301</v>
      </c>
      <c r="C2876" s="1">
        <v>3301</v>
      </c>
      <c r="D2876" s="1">
        <v>3270.5</v>
      </c>
      <c r="E2876" s="1">
        <v>3281.5</v>
      </c>
      <c r="F2876" s="10">
        <f t="shared" si="444"/>
        <v>-1.217470704611201E-3</v>
      </c>
      <c r="G2876" s="1">
        <f t="shared" si="449"/>
        <v>0.10195531179732437</v>
      </c>
      <c r="H2876" s="15">
        <f t="shared" si="445"/>
        <v>3.8191261839291002E-3</v>
      </c>
      <c r="I2876" s="10">
        <f t="shared" si="440"/>
        <v>-5.9073008179340025E-3</v>
      </c>
      <c r="J2876" s="15">
        <f t="shared" si="441"/>
        <v>1.0208746000304636E-2</v>
      </c>
      <c r="K2876" s="1">
        <f t="shared" si="442"/>
        <v>-3.8860164669902205E-4</v>
      </c>
      <c r="L2876" s="15">
        <f t="shared" si="443"/>
        <v>1.0597347647003657E-2</v>
      </c>
      <c r="M2876" s="19" t="str">
        <f t="shared" si="447"/>
        <v>Compra</v>
      </c>
      <c r="N2876" s="10">
        <f t="shared" si="448"/>
        <v>1.0208746000304636E-2</v>
      </c>
      <c r="O2876" s="5">
        <f t="shared" si="446"/>
        <v>1.1582282629618685</v>
      </c>
      <c r="P2876" s="5"/>
      <c r="Q2876" s="5"/>
      <c r="R2876" s="5"/>
    </row>
    <row r="2877" spans="1:18" x14ac:dyDescent="0.25">
      <c r="A2877" s="3">
        <v>42737</v>
      </c>
      <c r="B2877" s="1">
        <v>3285.5</v>
      </c>
      <c r="C2877" s="1">
        <v>3316.5</v>
      </c>
      <c r="D2877" s="1">
        <v>3282</v>
      </c>
      <c r="E2877" s="1">
        <v>3315</v>
      </c>
      <c r="F2877" s="10">
        <f t="shared" si="444"/>
        <v>1.0208746000304636E-2</v>
      </c>
      <c r="G2877" s="1">
        <f t="shared" si="449"/>
        <v>-0.74522508573127777</v>
      </c>
      <c r="H2877" s="15">
        <f t="shared" si="445"/>
        <v>-1.217470704611201E-3</v>
      </c>
      <c r="I2877" s="10">
        <f t="shared" si="440"/>
        <v>8.9788464465074824E-3</v>
      </c>
      <c r="J2877" s="15">
        <f t="shared" si="441"/>
        <v>-7.541478129713397E-3</v>
      </c>
      <c r="K2877" s="1">
        <f t="shared" si="442"/>
        <v>-2.2096482202438618E-4</v>
      </c>
      <c r="L2877" s="15">
        <f t="shared" si="443"/>
        <v>-7.3205133076890113E-3</v>
      </c>
      <c r="M2877" s="19" t="str">
        <f t="shared" si="447"/>
        <v>Venda</v>
      </c>
      <c r="N2877" s="10">
        <f t="shared" si="448"/>
        <v>7.541478129713397E-3</v>
      </c>
      <c r="O2877" s="5">
        <f t="shared" si="446"/>
        <v>1.1657697410915819</v>
      </c>
      <c r="P2877" s="5"/>
      <c r="Q2877" s="5"/>
      <c r="R2877" s="5"/>
    </row>
    <row r="2878" spans="1:18" x14ac:dyDescent="0.25">
      <c r="A2878" s="3">
        <v>42738</v>
      </c>
      <c r="B2878" s="1">
        <v>3312.5</v>
      </c>
      <c r="C2878" s="1">
        <v>3318.5</v>
      </c>
      <c r="D2878" s="1">
        <v>3275</v>
      </c>
      <c r="E2878" s="1">
        <v>3290</v>
      </c>
      <c r="F2878" s="10">
        <f t="shared" si="444"/>
        <v>-7.541478129713397E-3</v>
      </c>
      <c r="G2878" s="1">
        <f t="shared" si="449"/>
        <v>-1.0728547318954058</v>
      </c>
      <c r="H2878" s="15">
        <f t="shared" si="445"/>
        <v>1.0208746000304636E-2</v>
      </c>
      <c r="I2878" s="10">
        <f t="shared" si="440"/>
        <v>-6.7924528301886999E-3</v>
      </c>
      <c r="J2878" s="15">
        <f t="shared" si="441"/>
        <v>-1.5197568389057725E-2</v>
      </c>
      <c r="K2878" s="1">
        <f t="shared" si="442"/>
        <v>-8.2184564646709608E-4</v>
      </c>
      <c r="L2878" s="15">
        <f t="shared" si="443"/>
        <v>-1.4375722742590628E-2</v>
      </c>
      <c r="M2878" s="19" t="str">
        <f t="shared" si="447"/>
        <v>Compra</v>
      </c>
      <c r="N2878" s="10">
        <f t="shared" si="448"/>
        <v>-1.5197568389057725E-2</v>
      </c>
      <c r="O2878" s="5">
        <f t="shared" si="446"/>
        <v>1.1505721727025242</v>
      </c>
      <c r="P2878" s="5"/>
      <c r="Q2878" s="5"/>
      <c r="R2878" s="5"/>
    </row>
    <row r="2879" spans="1:18" x14ac:dyDescent="0.25">
      <c r="A2879" s="3">
        <v>42739</v>
      </c>
      <c r="B2879" s="1">
        <v>3281</v>
      </c>
      <c r="C2879" s="1">
        <v>3282</v>
      </c>
      <c r="D2879" s="1">
        <v>3235</v>
      </c>
      <c r="E2879" s="1">
        <v>3240</v>
      </c>
      <c r="F2879" s="10">
        <f t="shared" si="444"/>
        <v>-1.5197568389057725E-2</v>
      </c>
      <c r="G2879" s="1">
        <f t="shared" si="449"/>
        <v>6.1624586337560065E-2</v>
      </c>
      <c r="H2879" s="15">
        <f t="shared" si="445"/>
        <v>-7.541478129713397E-3</v>
      </c>
      <c r="I2879" s="10">
        <f t="shared" si="440"/>
        <v>-1.2496190185918965E-2</v>
      </c>
      <c r="J2879" s="15">
        <f t="shared" si="441"/>
        <v>-5.8641975308642014E-3</v>
      </c>
      <c r="K2879" s="1">
        <f t="shared" si="442"/>
        <v>7.6531899799456163E-4</v>
      </c>
      <c r="L2879" s="15">
        <f t="shared" si="443"/>
        <v>-6.6295165288587626E-3</v>
      </c>
      <c r="M2879" s="19" t="str">
        <f t="shared" si="447"/>
        <v>Compra</v>
      </c>
      <c r="N2879" s="10">
        <f t="shared" si="448"/>
        <v>-5.8641975308642014E-3</v>
      </c>
      <c r="O2879" s="5">
        <f t="shared" si="446"/>
        <v>1.14470797517166</v>
      </c>
      <c r="P2879" s="5"/>
      <c r="Q2879" s="5"/>
      <c r="R2879" s="5"/>
    </row>
    <row r="2880" spans="1:18" x14ac:dyDescent="0.25">
      <c r="A2880" s="3">
        <v>42740</v>
      </c>
      <c r="B2880" s="1">
        <v>3246</v>
      </c>
      <c r="C2880" s="1">
        <v>3253</v>
      </c>
      <c r="D2880" s="1">
        <v>3217</v>
      </c>
      <c r="E2880" s="1">
        <v>3221</v>
      </c>
      <c r="F2880" s="10">
        <f t="shared" si="444"/>
        <v>-5.8641975308642014E-3</v>
      </c>
      <c r="G2880" s="1">
        <f t="shared" si="449"/>
        <v>0.18208055279582488</v>
      </c>
      <c r="H2880" s="15">
        <f t="shared" si="445"/>
        <v>-1.5197568389057725E-2</v>
      </c>
      <c r="I2880" s="10">
        <f t="shared" si="440"/>
        <v>-7.701786814540923E-3</v>
      </c>
      <c r="J2880" s="15">
        <f t="shared" si="441"/>
        <v>8.3824899099658179E-3</v>
      </c>
      <c r="K2880" s="1">
        <f t="shared" si="442"/>
        <v>1.3125746649675204E-3</v>
      </c>
      <c r="L2880" s="15">
        <f t="shared" si="443"/>
        <v>7.0699152449982972E-3</v>
      </c>
      <c r="M2880" s="19" t="str">
        <f t="shared" si="447"/>
        <v>Compra</v>
      </c>
      <c r="N2880" s="10">
        <f t="shared" si="448"/>
        <v>8.3824899099658179E-3</v>
      </c>
      <c r="O2880" s="5">
        <f t="shared" si="446"/>
        <v>1.1530904650816258</v>
      </c>
      <c r="P2880" s="5"/>
      <c r="Q2880" s="5"/>
      <c r="R2880" s="5"/>
    </row>
    <row r="2881" spans="1:18" x14ac:dyDescent="0.25">
      <c r="A2881" s="3">
        <v>42741</v>
      </c>
      <c r="B2881" s="1">
        <v>3232.5</v>
      </c>
      <c r="C2881" s="1">
        <v>3248</v>
      </c>
      <c r="D2881" s="1">
        <v>3208.5</v>
      </c>
      <c r="E2881" s="1">
        <v>3248</v>
      </c>
      <c r="F2881" s="10">
        <f t="shared" si="444"/>
        <v>8.3824899099658179E-3</v>
      </c>
      <c r="G2881" s="1">
        <f t="shared" si="449"/>
        <v>7.3754713177745665E-2</v>
      </c>
      <c r="H2881" s="15">
        <f t="shared" si="445"/>
        <v>-5.8641975308642014E-3</v>
      </c>
      <c r="I2881" s="10">
        <f t="shared" si="440"/>
        <v>4.7950502706883835E-3</v>
      </c>
      <c r="J2881" s="15">
        <f t="shared" si="441"/>
        <v>-9.0825123152709075E-3</v>
      </c>
      <c r="K2881" s="1">
        <f t="shared" si="442"/>
        <v>2.1077644195537494E-4</v>
      </c>
      <c r="L2881" s="15">
        <f t="shared" si="443"/>
        <v>-9.2932887572262819E-3</v>
      </c>
      <c r="M2881" s="19" t="str">
        <f t="shared" si="447"/>
        <v>Compra</v>
      </c>
      <c r="N2881" s="10">
        <f t="shared" si="448"/>
        <v>-9.0825123152709075E-3</v>
      </c>
      <c r="O2881" s="5">
        <f t="shared" si="446"/>
        <v>1.1440079527663549</v>
      </c>
      <c r="P2881" s="5"/>
      <c r="Q2881" s="5"/>
      <c r="R2881" s="5"/>
    </row>
    <row r="2882" spans="1:18" x14ac:dyDescent="0.25">
      <c r="A2882" s="3">
        <v>42744</v>
      </c>
      <c r="B2882" s="1">
        <v>3249.5</v>
      </c>
      <c r="C2882" s="1">
        <v>3255</v>
      </c>
      <c r="D2882" s="1">
        <v>3212</v>
      </c>
      <c r="E2882" s="1">
        <v>3218.5</v>
      </c>
      <c r="F2882" s="10">
        <f t="shared" si="444"/>
        <v>-9.0825123152709075E-3</v>
      </c>
      <c r="G2882" s="1">
        <f t="shared" si="449"/>
        <v>-0.12004840228437769</v>
      </c>
      <c r="H2882" s="15">
        <f t="shared" si="445"/>
        <v>8.3824899099658179E-3</v>
      </c>
      <c r="I2882" s="10">
        <f t="shared" si="440"/>
        <v>-9.5399292198800056E-3</v>
      </c>
      <c r="J2882" s="15">
        <f t="shared" si="441"/>
        <v>-1.087463103930375E-3</v>
      </c>
      <c r="K2882" s="1">
        <f t="shared" si="442"/>
        <v>-6.8304554315862134E-4</v>
      </c>
      <c r="L2882" s="15">
        <f t="shared" si="443"/>
        <v>-4.044175607717537E-4</v>
      </c>
      <c r="M2882" s="19" t="str">
        <f t="shared" si="447"/>
        <v>Compra</v>
      </c>
      <c r="N2882" s="10">
        <f t="shared" si="448"/>
        <v>-1.087463103930375E-3</v>
      </c>
      <c r="O2882" s="5">
        <f t="shared" si="446"/>
        <v>1.1429204896624245</v>
      </c>
      <c r="P2882" s="5"/>
      <c r="Q2882" s="5"/>
      <c r="R2882" s="5"/>
    </row>
    <row r="2883" spans="1:18" x14ac:dyDescent="0.25">
      <c r="A2883" s="3">
        <v>42745</v>
      </c>
      <c r="B2883" s="1">
        <v>3218.5</v>
      </c>
      <c r="C2883" s="1">
        <v>3221.5</v>
      </c>
      <c r="D2883" s="1">
        <v>3201</v>
      </c>
      <c r="E2883" s="1">
        <v>3215</v>
      </c>
      <c r="F2883" s="10">
        <f t="shared" si="444"/>
        <v>-1.087463103930375E-3</v>
      </c>
      <c r="G2883" s="1">
        <f t="shared" si="449"/>
        <v>-0.15034299861570302</v>
      </c>
      <c r="H2883" s="15">
        <f t="shared" si="445"/>
        <v>-9.0825123152709075E-3</v>
      </c>
      <c r="I2883" s="10">
        <f t="shared" ref="I2883:I2946" si="450">(E2883/B2883)-1</f>
        <v>-1.087463103930375E-3</v>
      </c>
      <c r="J2883" s="15">
        <f t="shared" ref="J2883:J2946" si="451">F2884</f>
        <v>3.1104199066867011E-4</v>
      </c>
      <c r="K2883" s="1">
        <f t="shared" ref="K2883:K2946" si="452">$U$17+G2883*$U$18+H2883*$U$19+I2883*$U$20</f>
        <v>6.5122808870783243E-4</v>
      </c>
      <c r="L2883" s="15">
        <f t="shared" ref="L2883:L2946" si="453">J2883-K2883</f>
        <v>-3.4018609803916232E-4</v>
      </c>
      <c r="M2883" s="19" t="str">
        <f t="shared" si="447"/>
        <v>Compra</v>
      </c>
      <c r="N2883" s="10">
        <f t="shared" si="448"/>
        <v>3.1104199066867011E-4</v>
      </c>
      <c r="O2883" s="5">
        <f t="shared" si="446"/>
        <v>1.1432315316530932</v>
      </c>
      <c r="P2883" s="5"/>
      <c r="Q2883" s="5"/>
      <c r="R2883" s="5"/>
    </row>
    <row r="2884" spans="1:18" x14ac:dyDescent="0.25">
      <c r="A2884" s="3">
        <v>42746</v>
      </c>
      <c r="B2884" s="1">
        <v>3215.5</v>
      </c>
      <c r="C2884" s="1">
        <v>3249</v>
      </c>
      <c r="D2884" s="1">
        <v>3198.5</v>
      </c>
      <c r="E2884" s="1">
        <v>3216</v>
      </c>
      <c r="F2884" s="10">
        <f t="shared" ref="F2884:F2947" si="454">E2884/E2883-1</f>
        <v>3.1104199066867011E-4</v>
      </c>
      <c r="G2884" s="1">
        <f t="shared" si="449"/>
        <v>-0.19110920752773314</v>
      </c>
      <c r="H2884" s="15">
        <f t="shared" ref="H2884:H2947" si="455">F2883</f>
        <v>-1.087463103930375E-3</v>
      </c>
      <c r="I2884" s="10">
        <f t="shared" si="450"/>
        <v>1.5549681231541435E-4</v>
      </c>
      <c r="J2884" s="15">
        <f t="shared" si="451"/>
        <v>-3.1094527363184632E-3</v>
      </c>
      <c r="K2884" s="1">
        <f t="shared" si="452"/>
        <v>-7.4831710860055961E-5</v>
      </c>
      <c r="L2884" s="15">
        <f t="shared" si="453"/>
        <v>-3.0346210254584075E-3</v>
      </c>
      <c r="M2884" s="19" t="str">
        <f t="shared" si="447"/>
        <v>Venda</v>
      </c>
      <c r="N2884" s="10">
        <f t="shared" si="448"/>
        <v>3.1094527363184632E-3</v>
      </c>
      <c r="O2884" s="5">
        <f t="shared" ref="O2884:O2947" si="456">N2884+O2883</f>
        <v>1.1463409843894117</v>
      </c>
      <c r="P2884" s="5"/>
      <c r="Q2884" s="5"/>
      <c r="R2884" s="5"/>
    </row>
    <row r="2885" spans="1:18" x14ac:dyDescent="0.25">
      <c r="A2885" s="3">
        <v>42747</v>
      </c>
      <c r="B2885" s="1">
        <v>3190.5</v>
      </c>
      <c r="C2885" s="1">
        <v>3208.5</v>
      </c>
      <c r="D2885" s="1">
        <v>3169</v>
      </c>
      <c r="E2885" s="1">
        <v>3206</v>
      </c>
      <c r="F2885" s="10">
        <f t="shared" si="454"/>
        <v>-3.1094527363184632E-3</v>
      </c>
      <c r="G2885" s="1">
        <f t="shared" si="449"/>
        <v>-0.69491885251134711</v>
      </c>
      <c r="H2885" s="15">
        <f t="shared" si="455"/>
        <v>3.1104199066867011E-4</v>
      </c>
      <c r="I2885" s="10">
        <f t="shared" si="450"/>
        <v>4.8581727002037223E-3</v>
      </c>
      <c r="J2885" s="15">
        <f t="shared" si="451"/>
        <v>9.5134123518403335E-3</v>
      </c>
      <c r="K2885" s="1">
        <f t="shared" si="452"/>
        <v>-2.6254970310950285E-4</v>
      </c>
      <c r="L2885" s="15">
        <f t="shared" si="453"/>
        <v>9.7759620549498355E-3</v>
      </c>
      <c r="M2885" s="19" t="str">
        <f t="shared" ref="M2885:M2948" si="457">IF(AND(L2884&gt;L2883,K2885&lt;0),"Venda","Compra")</f>
        <v>Compra</v>
      </c>
      <c r="N2885" s="10">
        <f t="shared" ref="N2885:N2948" si="458">IF(AND(L2884&gt;L2883,K2885&lt;0),-J2885,J2885)</f>
        <v>9.5134123518403335E-3</v>
      </c>
      <c r="O2885" s="5">
        <f t="shared" si="456"/>
        <v>1.155854396741252</v>
      </c>
      <c r="P2885" s="5"/>
      <c r="Q2885" s="5"/>
      <c r="R2885" s="5"/>
    </row>
    <row r="2886" spans="1:18" x14ac:dyDescent="0.25">
      <c r="A2886" s="3">
        <v>42748</v>
      </c>
      <c r="B2886" s="1">
        <v>3203</v>
      </c>
      <c r="C2886" s="1">
        <v>3240</v>
      </c>
      <c r="D2886" s="1">
        <v>3196</v>
      </c>
      <c r="E2886" s="1">
        <v>3236.5</v>
      </c>
      <c r="F2886" s="10">
        <f t="shared" si="454"/>
        <v>9.5134123518403335E-3</v>
      </c>
      <c r="G2886" s="1">
        <f t="shared" si="449"/>
        <v>-0.62892077019289827</v>
      </c>
      <c r="H2886" s="15">
        <f t="shared" si="455"/>
        <v>-3.1094527363184632E-3</v>
      </c>
      <c r="I2886" s="10">
        <f t="shared" si="450"/>
        <v>1.0458944739306864E-2</v>
      </c>
      <c r="J2886" s="15">
        <f t="shared" si="451"/>
        <v>6.7974663988876749E-3</v>
      </c>
      <c r="K2886" s="1">
        <f t="shared" si="452"/>
        <v>-1.0046120577091131E-4</v>
      </c>
      <c r="L2886" s="15">
        <f t="shared" si="453"/>
        <v>6.8979276046585861E-3</v>
      </c>
      <c r="M2886" s="19" t="str">
        <f t="shared" si="457"/>
        <v>Venda</v>
      </c>
      <c r="N2886" s="10">
        <f t="shared" si="458"/>
        <v>-6.7974663988876749E-3</v>
      </c>
      <c r="O2886" s="5">
        <f t="shared" si="456"/>
        <v>1.1490569303423643</v>
      </c>
      <c r="P2886" s="5"/>
      <c r="Q2886" s="5"/>
      <c r="R2886" s="5"/>
    </row>
    <row r="2887" spans="1:18" x14ac:dyDescent="0.25">
      <c r="A2887" s="3">
        <v>42751</v>
      </c>
      <c r="B2887" s="1">
        <v>3244.5</v>
      </c>
      <c r="C2887" s="1">
        <v>3262.5</v>
      </c>
      <c r="D2887" s="1">
        <v>3232.5</v>
      </c>
      <c r="E2887" s="1">
        <v>3258.5</v>
      </c>
      <c r="F2887" s="10">
        <f t="shared" si="454"/>
        <v>6.7974663988876749E-3</v>
      </c>
      <c r="G2887" s="1">
        <f t="shared" si="449"/>
        <v>0.28774703254479334</v>
      </c>
      <c r="H2887" s="15">
        <f t="shared" si="455"/>
        <v>9.5134123518403335E-3</v>
      </c>
      <c r="I2887" s="10">
        <f t="shared" si="450"/>
        <v>4.3149946062568389E-3</v>
      </c>
      <c r="J2887" s="15">
        <f t="shared" si="451"/>
        <v>-1.0127359214362475E-2</v>
      </c>
      <c r="K2887" s="1">
        <f t="shared" si="452"/>
        <v>-1.1445651324476073E-3</v>
      </c>
      <c r="L2887" s="15">
        <f t="shared" si="453"/>
        <v>-8.9827940819148678E-3</v>
      </c>
      <c r="M2887" s="19" t="str">
        <f t="shared" si="457"/>
        <v>Compra</v>
      </c>
      <c r="N2887" s="10">
        <f t="shared" si="458"/>
        <v>-1.0127359214362475E-2</v>
      </c>
      <c r="O2887" s="5">
        <f t="shared" si="456"/>
        <v>1.1389295711280019</v>
      </c>
      <c r="P2887" s="5"/>
      <c r="Q2887" s="5"/>
      <c r="R2887" s="5"/>
    </row>
    <row r="2888" spans="1:18" x14ac:dyDescent="0.25">
      <c r="A2888" s="3">
        <v>42752</v>
      </c>
      <c r="B2888" s="1">
        <v>3223</v>
      </c>
      <c r="C2888" s="1">
        <v>3235</v>
      </c>
      <c r="D2888" s="1">
        <v>3211</v>
      </c>
      <c r="E2888" s="1">
        <v>3225.5</v>
      </c>
      <c r="F2888" s="10">
        <f t="shared" si="454"/>
        <v>-1.0127359214362475E-2</v>
      </c>
      <c r="G2888" s="1">
        <f t="shared" ref="G2888:G2951" si="459">SLOPE(F2884:F2888,F2883:F2887)</f>
        <v>-0.37224951930838995</v>
      </c>
      <c r="H2888" s="15">
        <f t="shared" si="455"/>
        <v>6.7974663988876749E-3</v>
      </c>
      <c r="I2888" s="10">
        <f t="shared" si="450"/>
        <v>7.7567483710838658E-4</v>
      </c>
      <c r="J2888" s="15">
        <f t="shared" si="451"/>
        <v>5.5805301503641935E-3</v>
      </c>
      <c r="K2888" s="1">
        <f t="shared" si="452"/>
        <v>-7.6396147548079565E-4</v>
      </c>
      <c r="L2888" s="15">
        <f t="shared" si="453"/>
        <v>6.3444916258449894E-3</v>
      </c>
      <c r="M2888" s="19" t="str">
        <f t="shared" si="457"/>
        <v>Compra</v>
      </c>
      <c r="N2888" s="10">
        <f t="shared" si="458"/>
        <v>5.5805301503641935E-3</v>
      </c>
      <c r="O2888" s="5">
        <f t="shared" si="456"/>
        <v>1.1445101012783661</v>
      </c>
      <c r="P2888" s="5"/>
      <c r="Q2888" s="5"/>
      <c r="R2888" s="5"/>
    </row>
    <row r="2889" spans="1:18" x14ac:dyDescent="0.25">
      <c r="A2889" s="3">
        <v>42753</v>
      </c>
      <c r="B2889" s="1">
        <v>3234.5</v>
      </c>
      <c r="C2889" s="1">
        <v>3244</v>
      </c>
      <c r="D2889" s="1">
        <v>3226.5</v>
      </c>
      <c r="E2889" s="1">
        <v>3243.5</v>
      </c>
      <c r="F2889" s="10">
        <f t="shared" si="454"/>
        <v>5.5805301503641935E-3</v>
      </c>
      <c r="G2889" s="1">
        <f t="shared" si="459"/>
        <v>-0.39350873400046793</v>
      </c>
      <c r="H2889" s="15">
        <f t="shared" si="455"/>
        <v>-1.0127359214362475E-2</v>
      </c>
      <c r="I2889" s="10">
        <f t="shared" si="450"/>
        <v>2.7825011593753946E-3</v>
      </c>
      <c r="J2889" s="15">
        <f t="shared" si="451"/>
        <v>-1.156158470787727E-2</v>
      </c>
      <c r="K2889" s="1">
        <f t="shared" si="452"/>
        <v>6.7369621904336395E-4</v>
      </c>
      <c r="L2889" s="15">
        <f t="shared" si="453"/>
        <v>-1.2235280926920635E-2</v>
      </c>
      <c r="M2889" s="19" t="str">
        <f t="shared" si="457"/>
        <v>Compra</v>
      </c>
      <c r="N2889" s="10">
        <f t="shared" si="458"/>
        <v>-1.156158470787727E-2</v>
      </c>
      <c r="O2889" s="5">
        <f t="shared" si="456"/>
        <v>1.1329485165704889</v>
      </c>
      <c r="P2889" s="5"/>
      <c r="Q2889" s="5"/>
      <c r="R2889" s="5"/>
    </row>
    <row r="2890" spans="1:18" x14ac:dyDescent="0.25">
      <c r="A2890" s="3">
        <v>42754</v>
      </c>
      <c r="B2890" s="1">
        <v>3239.5</v>
      </c>
      <c r="C2890" s="1">
        <v>3243.5</v>
      </c>
      <c r="D2890" s="1">
        <v>3204.5</v>
      </c>
      <c r="E2890" s="1">
        <v>3206</v>
      </c>
      <c r="F2890" s="10">
        <f t="shared" si="454"/>
        <v>-1.156158470787727E-2</v>
      </c>
      <c r="G2890" s="1">
        <f t="shared" si="459"/>
        <v>-0.58520697725278181</v>
      </c>
      <c r="H2890" s="15">
        <f t="shared" si="455"/>
        <v>5.5805301503641935E-3</v>
      </c>
      <c r="I2890" s="10">
        <f t="shared" si="450"/>
        <v>-1.0341102021916959E-2</v>
      </c>
      <c r="J2890" s="15">
        <f t="shared" si="451"/>
        <v>-7.7978789769183043E-3</v>
      </c>
      <c r="K2890" s="1">
        <f t="shared" si="452"/>
        <v>-3.7682058153415675E-4</v>
      </c>
      <c r="L2890" s="15">
        <f t="shared" si="453"/>
        <v>-7.4210583953841476E-3</v>
      </c>
      <c r="M2890" s="19" t="str">
        <f t="shared" si="457"/>
        <v>Compra</v>
      </c>
      <c r="N2890" s="10">
        <f t="shared" si="458"/>
        <v>-7.7978789769183043E-3</v>
      </c>
      <c r="O2890" s="5">
        <f t="shared" si="456"/>
        <v>1.1251506375935705</v>
      </c>
      <c r="P2890" s="5"/>
      <c r="Q2890" s="5"/>
      <c r="R2890" s="5"/>
    </row>
    <row r="2891" spans="1:18" x14ac:dyDescent="0.25">
      <c r="A2891" s="3">
        <v>42755</v>
      </c>
      <c r="B2891" s="1">
        <v>3211.5</v>
      </c>
      <c r="C2891" s="1">
        <v>3214.5</v>
      </c>
      <c r="D2891" s="1">
        <v>3177.5</v>
      </c>
      <c r="E2891" s="1">
        <v>3181</v>
      </c>
      <c r="F2891" s="10">
        <f t="shared" si="454"/>
        <v>-7.7978789769183043E-3</v>
      </c>
      <c r="G2891" s="1">
        <f t="shared" si="459"/>
        <v>-8.5034163701998566E-2</v>
      </c>
      <c r="H2891" s="15">
        <f t="shared" si="455"/>
        <v>-1.156158470787727E-2</v>
      </c>
      <c r="I2891" s="10">
        <f t="shared" si="450"/>
        <v>-9.4971197259847706E-3</v>
      </c>
      <c r="J2891" s="15">
        <f t="shared" si="451"/>
        <v>-3.1436655139892578E-3</v>
      </c>
      <c r="K2891" s="1">
        <f t="shared" si="452"/>
        <v>1.0602563901341688E-3</v>
      </c>
      <c r="L2891" s="15">
        <f t="shared" si="453"/>
        <v>-4.2039219041234265E-3</v>
      </c>
      <c r="M2891" s="19" t="str">
        <f t="shared" si="457"/>
        <v>Compra</v>
      </c>
      <c r="N2891" s="10">
        <f t="shared" si="458"/>
        <v>-3.1436655139892578E-3</v>
      </c>
      <c r="O2891" s="5">
        <f t="shared" si="456"/>
        <v>1.1220069720795811</v>
      </c>
      <c r="P2891" s="5"/>
      <c r="Q2891" s="5"/>
      <c r="R2891" s="5"/>
    </row>
    <row r="2892" spans="1:18" x14ac:dyDescent="0.25">
      <c r="A2892" s="3">
        <v>42758</v>
      </c>
      <c r="B2892" s="1">
        <v>3167.5</v>
      </c>
      <c r="C2892" s="1">
        <v>3191.5</v>
      </c>
      <c r="D2892" s="1">
        <v>3162</v>
      </c>
      <c r="E2892" s="1">
        <v>3171</v>
      </c>
      <c r="F2892" s="10">
        <f t="shared" si="454"/>
        <v>-3.1436655139892578E-3</v>
      </c>
      <c r="G2892" s="1">
        <f t="shared" si="459"/>
        <v>-0.53116080021645506</v>
      </c>
      <c r="H2892" s="15">
        <f t="shared" si="455"/>
        <v>-7.7978789769183043E-3</v>
      </c>
      <c r="I2892" s="10">
        <f t="shared" si="450"/>
        <v>1.1049723756906271E-3</v>
      </c>
      <c r="J2892" s="15">
        <f t="shared" si="451"/>
        <v>2.2075055187638082E-3</v>
      </c>
      <c r="K2892" s="1">
        <f t="shared" si="452"/>
        <v>5.2142353695361267E-4</v>
      </c>
      <c r="L2892" s="15">
        <f t="shared" si="453"/>
        <v>1.6860819818101955E-3</v>
      </c>
      <c r="M2892" s="19" t="str">
        <f t="shared" si="457"/>
        <v>Compra</v>
      </c>
      <c r="N2892" s="10">
        <f t="shared" si="458"/>
        <v>2.2075055187638082E-3</v>
      </c>
      <c r="O2892" s="5">
        <f t="shared" si="456"/>
        <v>1.1242144775983449</v>
      </c>
      <c r="P2892" s="5"/>
      <c r="Q2892" s="5"/>
      <c r="R2892" s="5"/>
    </row>
    <row r="2893" spans="1:18" x14ac:dyDescent="0.25">
      <c r="A2893" s="3">
        <v>42759</v>
      </c>
      <c r="B2893" s="1">
        <v>3174.5</v>
      </c>
      <c r="C2893" s="1">
        <v>3181.5</v>
      </c>
      <c r="D2893" s="1">
        <v>3165.5</v>
      </c>
      <c r="E2893" s="1">
        <v>3178</v>
      </c>
      <c r="F2893" s="10">
        <f t="shared" si="454"/>
        <v>2.2075055187638082E-3</v>
      </c>
      <c r="G2893" s="1">
        <f t="shared" si="459"/>
        <v>-0.48462126225337587</v>
      </c>
      <c r="H2893" s="15">
        <f t="shared" si="455"/>
        <v>-3.1436655139892578E-3</v>
      </c>
      <c r="I2893" s="10">
        <f t="shared" si="450"/>
        <v>1.1025358324145973E-3</v>
      </c>
      <c r="J2893" s="15">
        <f t="shared" si="451"/>
        <v>1.8879798615480947E-3</v>
      </c>
      <c r="K2893" s="1">
        <f t="shared" si="452"/>
        <v>1.0949663142870713E-4</v>
      </c>
      <c r="L2893" s="15">
        <f t="shared" si="453"/>
        <v>1.7784832301193875E-3</v>
      </c>
      <c r="M2893" s="19" t="str">
        <f t="shared" si="457"/>
        <v>Compra</v>
      </c>
      <c r="N2893" s="10">
        <f t="shared" si="458"/>
        <v>1.8879798615480947E-3</v>
      </c>
      <c r="O2893" s="5">
        <f t="shared" si="456"/>
        <v>1.126102457459893</v>
      </c>
      <c r="P2893" s="5"/>
      <c r="Q2893" s="5"/>
      <c r="R2893" s="5"/>
    </row>
    <row r="2894" spans="1:18" x14ac:dyDescent="0.25">
      <c r="A2894" s="3">
        <v>42761</v>
      </c>
      <c r="B2894" s="1">
        <v>3166</v>
      </c>
      <c r="C2894" s="1">
        <v>3198.5</v>
      </c>
      <c r="D2894" s="1">
        <v>3165</v>
      </c>
      <c r="E2894" s="1">
        <v>3184</v>
      </c>
      <c r="F2894" s="10">
        <f t="shared" si="454"/>
        <v>1.8879798615480947E-3</v>
      </c>
      <c r="G2894" s="1">
        <f t="shared" si="459"/>
        <v>-3.4485406380538021E-2</v>
      </c>
      <c r="H2894" s="15">
        <f t="shared" si="455"/>
        <v>2.2075055187638082E-3</v>
      </c>
      <c r="I2894" s="10">
        <f t="shared" si="450"/>
        <v>5.6854074542009858E-3</v>
      </c>
      <c r="J2894" s="15">
        <f t="shared" si="451"/>
        <v>-1.2562814070351758E-2</v>
      </c>
      <c r="K2894" s="1">
        <f t="shared" si="452"/>
        <v>-5.0763433825704095E-4</v>
      </c>
      <c r="L2894" s="15">
        <f t="shared" si="453"/>
        <v>-1.2055179732094717E-2</v>
      </c>
      <c r="M2894" s="19" t="str">
        <f t="shared" si="457"/>
        <v>Venda</v>
      </c>
      <c r="N2894" s="10">
        <f t="shared" si="458"/>
        <v>1.2562814070351758E-2</v>
      </c>
      <c r="O2894" s="5">
        <f t="shared" si="456"/>
        <v>1.1386652715302448</v>
      </c>
      <c r="P2894" s="5"/>
      <c r="Q2894" s="5"/>
      <c r="R2894" s="5"/>
    </row>
    <row r="2895" spans="1:18" x14ac:dyDescent="0.25">
      <c r="A2895" s="3">
        <v>42762</v>
      </c>
      <c r="B2895" s="1">
        <v>3182</v>
      </c>
      <c r="C2895" s="1">
        <v>3186</v>
      </c>
      <c r="D2895" s="1">
        <v>3140.5</v>
      </c>
      <c r="E2895" s="1">
        <v>3144</v>
      </c>
      <c r="F2895" s="10">
        <f t="shared" si="454"/>
        <v>-1.2562814070351758E-2</v>
      </c>
      <c r="G2895" s="1">
        <f t="shared" si="459"/>
        <v>0.11532283725589174</v>
      </c>
      <c r="H2895" s="15">
        <f t="shared" si="455"/>
        <v>1.8879798615480947E-3</v>
      </c>
      <c r="I2895" s="10">
        <f t="shared" si="450"/>
        <v>-1.1942174732872401E-2</v>
      </c>
      <c r="J2895" s="15">
        <f t="shared" si="451"/>
        <v>-5.2480916030533953E-3</v>
      </c>
      <c r="K2895" s="1">
        <f t="shared" si="452"/>
        <v>-7.8731610541417189E-5</v>
      </c>
      <c r="L2895" s="15">
        <f t="shared" si="453"/>
        <v>-5.1693599925119781E-3</v>
      </c>
      <c r="M2895" s="19" t="str">
        <f t="shared" si="457"/>
        <v>Compra</v>
      </c>
      <c r="N2895" s="10">
        <f t="shared" si="458"/>
        <v>-5.2480916030533953E-3</v>
      </c>
      <c r="O2895" s="5">
        <f t="shared" si="456"/>
        <v>1.1334171799271915</v>
      </c>
      <c r="P2895" s="5"/>
      <c r="Q2895" s="5"/>
      <c r="R2895" s="5"/>
    </row>
    <row r="2896" spans="1:18" x14ac:dyDescent="0.25">
      <c r="A2896" s="3">
        <v>42765</v>
      </c>
      <c r="B2896" s="1">
        <v>3142</v>
      </c>
      <c r="C2896" s="1">
        <v>3154</v>
      </c>
      <c r="D2896" s="1">
        <v>3113.5</v>
      </c>
      <c r="E2896" s="1">
        <v>3127.5</v>
      </c>
      <c r="F2896" s="10">
        <f t="shared" si="454"/>
        <v>-5.2480916030533953E-3</v>
      </c>
      <c r="G2896" s="1">
        <f t="shared" si="459"/>
        <v>-9.2117911788817865E-3</v>
      </c>
      <c r="H2896" s="15">
        <f t="shared" si="455"/>
        <v>-1.2562814070351758E-2</v>
      </c>
      <c r="I2896" s="10">
        <f t="shared" si="450"/>
        <v>-4.6148949713558096E-3</v>
      </c>
      <c r="J2896" s="15">
        <f t="shared" si="451"/>
        <v>1.358912869704243E-2</v>
      </c>
      <c r="K2896" s="1">
        <f t="shared" si="452"/>
        <v>1.0263807483693226E-3</v>
      </c>
      <c r="L2896" s="15">
        <f t="shared" si="453"/>
        <v>1.2562747948673108E-2</v>
      </c>
      <c r="M2896" s="19" t="str">
        <f t="shared" si="457"/>
        <v>Compra</v>
      </c>
      <c r="N2896" s="10">
        <f t="shared" si="458"/>
        <v>1.358912869704243E-2</v>
      </c>
      <c r="O2896" s="5">
        <f t="shared" si="456"/>
        <v>1.1470063086242339</v>
      </c>
      <c r="P2896" s="5"/>
      <c r="Q2896" s="5"/>
      <c r="R2896" s="5"/>
    </row>
    <row r="2897" spans="1:18" x14ac:dyDescent="0.25">
      <c r="A2897" s="3">
        <v>42766</v>
      </c>
      <c r="B2897" s="1">
        <v>3152</v>
      </c>
      <c r="C2897" s="1">
        <v>3179</v>
      </c>
      <c r="D2897" s="1">
        <v>3125</v>
      </c>
      <c r="E2897" s="1">
        <v>3170</v>
      </c>
      <c r="F2897" s="10">
        <f t="shared" si="454"/>
        <v>1.358912869704243E-2</v>
      </c>
      <c r="G2897" s="1">
        <f t="shared" si="459"/>
        <v>-0.21998118135776226</v>
      </c>
      <c r="H2897" s="15">
        <f t="shared" si="455"/>
        <v>-5.2480916030533953E-3</v>
      </c>
      <c r="I2897" s="10">
        <f t="shared" si="450"/>
        <v>5.7106598984770773E-3</v>
      </c>
      <c r="J2897" s="15">
        <f t="shared" si="451"/>
        <v>-5.835962145110396E-3</v>
      </c>
      <c r="K2897" s="1">
        <f t="shared" si="452"/>
        <v>1.6172128724981628E-4</v>
      </c>
      <c r="L2897" s="15">
        <f t="shared" si="453"/>
        <v>-5.997683432360212E-3</v>
      </c>
      <c r="M2897" s="19" t="str">
        <f t="shared" si="457"/>
        <v>Compra</v>
      </c>
      <c r="N2897" s="10">
        <f t="shared" si="458"/>
        <v>-5.835962145110396E-3</v>
      </c>
      <c r="O2897" s="5">
        <f t="shared" si="456"/>
        <v>1.1411703464791234</v>
      </c>
      <c r="P2897" s="5"/>
      <c r="Q2897" s="5"/>
      <c r="R2897" s="5"/>
    </row>
    <row r="2898" spans="1:18" x14ac:dyDescent="0.25">
      <c r="A2898" s="3">
        <v>42767</v>
      </c>
      <c r="B2898" s="1">
        <v>3167.5</v>
      </c>
      <c r="C2898" s="1">
        <v>3184</v>
      </c>
      <c r="D2898" s="1">
        <v>3146.5</v>
      </c>
      <c r="E2898" s="1">
        <v>3151.5</v>
      </c>
      <c r="F2898" s="10">
        <f t="shared" si="454"/>
        <v>-5.835962145110396E-3</v>
      </c>
      <c r="G2898" s="1">
        <f t="shared" si="459"/>
        <v>-0.27597968935473055</v>
      </c>
      <c r="H2898" s="15">
        <f t="shared" si="455"/>
        <v>1.358912869704243E-2</v>
      </c>
      <c r="I2898" s="10">
        <f t="shared" si="450"/>
        <v>-5.0513022888712955E-3</v>
      </c>
      <c r="J2898" s="15">
        <f t="shared" si="451"/>
        <v>-2.0625099159130578E-3</v>
      </c>
      <c r="K2898" s="1">
        <f t="shared" si="452"/>
        <v>-1.2307199549666369E-3</v>
      </c>
      <c r="L2898" s="15">
        <f t="shared" si="453"/>
        <v>-8.3178996094642084E-4</v>
      </c>
      <c r="M2898" s="19" t="str">
        <f t="shared" si="457"/>
        <v>Compra</v>
      </c>
      <c r="N2898" s="10">
        <f t="shared" si="458"/>
        <v>-2.0625099159130578E-3</v>
      </c>
      <c r="O2898" s="5">
        <f t="shared" si="456"/>
        <v>1.1391078365632104</v>
      </c>
      <c r="P2898" s="5"/>
      <c r="Q2898" s="5"/>
      <c r="R2898" s="5"/>
    </row>
    <row r="2899" spans="1:18" x14ac:dyDescent="0.25">
      <c r="A2899" s="3">
        <v>42768</v>
      </c>
      <c r="B2899" s="1">
        <v>3135</v>
      </c>
      <c r="C2899" s="1">
        <v>3150</v>
      </c>
      <c r="D2899" s="1">
        <v>3128</v>
      </c>
      <c r="E2899" s="1">
        <v>3145</v>
      </c>
      <c r="F2899" s="10">
        <f t="shared" si="454"/>
        <v>-2.0625099159130578E-3</v>
      </c>
      <c r="G2899" s="1">
        <f t="shared" si="459"/>
        <v>-0.29463819844036454</v>
      </c>
      <c r="H2899" s="15">
        <f t="shared" si="455"/>
        <v>-5.835962145110396E-3</v>
      </c>
      <c r="I2899" s="10">
        <f t="shared" si="450"/>
        <v>3.1897926634769647E-3</v>
      </c>
      <c r="J2899" s="15">
        <f t="shared" si="451"/>
        <v>-1.5898251192369983E-4</v>
      </c>
      <c r="K2899" s="1">
        <f t="shared" si="452"/>
        <v>2.7921402405496572E-4</v>
      </c>
      <c r="L2899" s="15">
        <f t="shared" si="453"/>
        <v>-4.3819653597866555E-4</v>
      </c>
      <c r="M2899" s="19" t="str">
        <f t="shared" si="457"/>
        <v>Compra</v>
      </c>
      <c r="N2899" s="10">
        <f t="shared" si="458"/>
        <v>-1.5898251192369983E-4</v>
      </c>
      <c r="O2899" s="5">
        <f t="shared" si="456"/>
        <v>1.1389488540512867</v>
      </c>
      <c r="P2899" s="5"/>
      <c r="Q2899" s="5"/>
      <c r="R2899" s="5"/>
    </row>
    <row r="2900" spans="1:18" x14ac:dyDescent="0.25">
      <c r="A2900" s="3">
        <v>42769</v>
      </c>
      <c r="B2900" s="1">
        <v>3149</v>
      </c>
      <c r="C2900" s="1">
        <v>3158</v>
      </c>
      <c r="D2900" s="1">
        <v>3124</v>
      </c>
      <c r="E2900" s="1">
        <v>3144.5</v>
      </c>
      <c r="F2900" s="10">
        <f t="shared" si="454"/>
        <v>-1.5898251192369983E-4</v>
      </c>
      <c r="G2900" s="1">
        <f t="shared" si="459"/>
        <v>-0.18904138187523328</v>
      </c>
      <c r="H2900" s="15">
        <f t="shared" si="455"/>
        <v>-2.0625099159130578E-3</v>
      </c>
      <c r="I2900" s="10">
        <f t="shared" si="450"/>
        <v>-1.4290250873293386E-3</v>
      </c>
      <c r="J2900" s="15">
        <f t="shared" si="451"/>
        <v>-3.9751947845444446E-3</v>
      </c>
      <c r="K2900" s="1">
        <f t="shared" si="452"/>
        <v>4.766344284685714E-5</v>
      </c>
      <c r="L2900" s="15">
        <f t="shared" si="453"/>
        <v>-4.0228582273913018E-3</v>
      </c>
      <c r="M2900" s="19" t="str">
        <f t="shared" si="457"/>
        <v>Compra</v>
      </c>
      <c r="N2900" s="10">
        <f t="shared" si="458"/>
        <v>-3.9751947845444446E-3</v>
      </c>
      <c r="O2900" s="5">
        <f t="shared" si="456"/>
        <v>1.1349736592667421</v>
      </c>
      <c r="P2900" s="5"/>
      <c r="Q2900" s="5"/>
      <c r="R2900" s="5"/>
    </row>
    <row r="2901" spans="1:18" x14ac:dyDescent="0.25">
      <c r="A2901" s="3">
        <v>42772</v>
      </c>
      <c r="B2901" s="1">
        <v>3137</v>
      </c>
      <c r="C2901" s="1">
        <v>3145</v>
      </c>
      <c r="D2901" s="1">
        <v>3125</v>
      </c>
      <c r="E2901" s="1">
        <v>3132</v>
      </c>
      <c r="F2901" s="10">
        <f t="shared" si="454"/>
        <v>-3.9751947845444446E-3</v>
      </c>
      <c r="G2901" s="1">
        <f t="shared" si="459"/>
        <v>-0.54969516137875529</v>
      </c>
      <c r="H2901" s="15">
        <f t="shared" si="455"/>
        <v>-1.5898251192369983E-4</v>
      </c>
      <c r="I2901" s="10">
        <f t="shared" si="450"/>
        <v>-1.5938795027096164E-3</v>
      </c>
      <c r="J2901" s="15">
        <f t="shared" si="451"/>
        <v>2.234993614304015E-3</v>
      </c>
      <c r="K2901" s="1">
        <f t="shared" si="452"/>
        <v>-8.2767006951815577E-5</v>
      </c>
      <c r="L2901" s="15">
        <f t="shared" si="453"/>
        <v>2.3177606212558305E-3</v>
      </c>
      <c r="M2901" s="19" t="str">
        <f t="shared" si="457"/>
        <v>Compra</v>
      </c>
      <c r="N2901" s="10">
        <f t="shared" si="458"/>
        <v>2.234993614304015E-3</v>
      </c>
      <c r="O2901" s="5">
        <f t="shared" si="456"/>
        <v>1.1372086528810461</v>
      </c>
      <c r="P2901" s="5"/>
      <c r="Q2901" s="5"/>
      <c r="R2901" s="5"/>
    </row>
    <row r="2902" spans="1:18" x14ac:dyDescent="0.25">
      <c r="A2902" s="3">
        <v>42773</v>
      </c>
      <c r="B2902" s="1">
        <v>3146</v>
      </c>
      <c r="C2902" s="1">
        <v>3153.5</v>
      </c>
      <c r="D2902" s="1">
        <v>3134</v>
      </c>
      <c r="E2902" s="1">
        <v>3139</v>
      </c>
      <c r="F2902" s="10">
        <f t="shared" si="454"/>
        <v>2.234993614304015E-3</v>
      </c>
      <c r="G2902" s="1">
        <f t="shared" si="459"/>
        <v>-0.30271762450085138</v>
      </c>
      <c r="H2902" s="15">
        <f t="shared" si="455"/>
        <v>-3.9751947845444446E-3</v>
      </c>
      <c r="I2902" s="10">
        <f t="shared" si="450"/>
        <v>-2.225047679593084E-3</v>
      </c>
      <c r="J2902" s="15">
        <f t="shared" si="451"/>
        <v>-1.5928639694170466E-3</v>
      </c>
      <c r="K2902" s="1">
        <f t="shared" si="452"/>
        <v>2.4419919703012703E-4</v>
      </c>
      <c r="L2902" s="15">
        <f t="shared" si="453"/>
        <v>-1.8370631664471736E-3</v>
      </c>
      <c r="M2902" s="19" t="str">
        <f t="shared" si="457"/>
        <v>Compra</v>
      </c>
      <c r="N2902" s="10">
        <f t="shared" si="458"/>
        <v>-1.5928639694170466E-3</v>
      </c>
      <c r="O2902" s="5">
        <f t="shared" si="456"/>
        <v>1.135615788911629</v>
      </c>
      <c r="P2902" s="5"/>
      <c r="Q2902" s="5"/>
      <c r="R2902" s="5"/>
    </row>
    <row r="2903" spans="1:18" x14ac:dyDescent="0.25">
      <c r="A2903" s="3">
        <v>42774</v>
      </c>
      <c r="B2903" s="1">
        <v>3136</v>
      </c>
      <c r="C2903" s="1">
        <v>3145</v>
      </c>
      <c r="D2903" s="1">
        <v>3128</v>
      </c>
      <c r="E2903" s="1">
        <v>3134</v>
      </c>
      <c r="F2903" s="10">
        <f t="shared" si="454"/>
        <v>-1.5928639694170466E-3</v>
      </c>
      <c r="G2903" s="1">
        <f t="shared" si="459"/>
        <v>-0.25871955713509992</v>
      </c>
      <c r="H2903" s="15">
        <f t="shared" si="455"/>
        <v>2.234993614304015E-3</v>
      </c>
      <c r="I2903" s="10">
        <f t="shared" si="450"/>
        <v>-6.3775510204078234E-4</v>
      </c>
      <c r="J2903" s="15">
        <f t="shared" si="451"/>
        <v>2.8717294192726062E-3</v>
      </c>
      <c r="K2903" s="1">
        <f t="shared" si="452"/>
        <v>-3.4120242678616211E-4</v>
      </c>
      <c r="L2903" s="15">
        <f t="shared" si="453"/>
        <v>3.2129318460587682E-3</v>
      </c>
      <c r="M2903" s="19" t="str">
        <f t="shared" si="457"/>
        <v>Compra</v>
      </c>
      <c r="N2903" s="10">
        <f t="shared" si="458"/>
        <v>2.8717294192726062E-3</v>
      </c>
      <c r="O2903" s="5">
        <f t="shared" si="456"/>
        <v>1.1384875183309016</v>
      </c>
      <c r="P2903" s="5"/>
      <c r="Q2903" s="5"/>
      <c r="R2903" s="5"/>
    </row>
    <row r="2904" spans="1:18" x14ac:dyDescent="0.25">
      <c r="A2904" s="3">
        <v>42775</v>
      </c>
      <c r="B2904" s="1">
        <v>3136</v>
      </c>
      <c r="C2904" s="1">
        <v>3147.5</v>
      </c>
      <c r="D2904" s="1">
        <v>3127.5</v>
      </c>
      <c r="E2904" s="1">
        <v>3143</v>
      </c>
      <c r="F2904" s="10">
        <f t="shared" si="454"/>
        <v>2.8717294192726062E-3</v>
      </c>
      <c r="G2904" s="1">
        <f t="shared" si="459"/>
        <v>-0.78104434004975332</v>
      </c>
      <c r="H2904" s="15">
        <f t="shared" si="455"/>
        <v>-1.5928639694170466E-3</v>
      </c>
      <c r="I2904" s="10">
        <f t="shared" si="450"/>
        <v>2.2321428571427937E-3</v>
      </c>
      <c r="J2904" s="15">
        <f t="shared" si="451"/>
        <v>-6.2042634425707455E-3</v>
      </c>
      <c r="K2904" s="1">
        <f t="shared" si="452"/>
        <v>-2.6243513124240031E-5</v>
      </c>
      <c r="L2904" s="15">
        <f t="shared" si="453"/>
        <v>-6.1780199294465057E-3</v>
      </c>
      <c r="M2904" s="19" t="str">
        <f t="shared" si="457"/>
        <v>Venda</v>
      </c>
      <c r="N2904" s="10">
        <f t="shared" si="458"/>
        <v>6.2042634425707455E-3</v>
      </c>
      <c r="O2904" s="5">
        <f t="shared" si="456"/>
        <v>1.1446917817734723</v>
      </c>
      <c r="P2904" s="5"/>
      <c r="Q2904" s="5"/>
      <c r="R2904" s="5"/>
    </row>
    <row r="2905" spans="1:18" x14ac:dyDescent="0.25">
      <c r="A2905" s="3">
        <v>42776</v>
      </c>
      <c r="B2905" s="1">
        <v>3139</v>
      </c>
      <c r="C2905" s="1">
        <v>3140.5</v>
      </c>
      <c r="D2905" s="1">
        <v>3119</v>
      </c>
      <c r="E2905" s="1">
        <v>3123.5</v>
      </c>
      <c r="F2905" s="10">
        <f t="shared" si="454"/>
        <v>-6.2042634425707455E-3</v>
      </c>
      <c r="G2905" s="1">
        <f t="shared" si="459"/>
        <v>-1.1110398276681364</v>
      </c>
      <c r="H2905" s="15">
        <f t="shared" si="455"/>
        <v>2.8717294192726062E-3</v>
      </c>
      <c r="I2905" s="10">
        <f t="shared" si="450"/>
        <v>-4.9378783051927666E-3</v>
      </c>
      <c r="J2905" s="15">
        <f t="shared" si="451"/>
        <v>0</v>
      </c>
      <c r="K2905" s="1">
        <f t="shared" si="452"/>
        <v>-2.1914990814491812E-4</v>
      </c>
      <c r="L2905" s="15">
        <f t="shared" si="453"/>
        <v>2.1914990814491812E-4</v>
      </c>
      <c r="M2905" s="19" t="str">
        <f t="shared" si="457"/>
        <v>Compra</v>
      </c>
      <c r="N2905" s="10">
        <f t="shared" si="458"/>
        <v>0</v>
      </c>
      <c r="O2905" s="5">
        <f t="shared" si="456"/>
        <v>1.1446917817734723</v>
      </c>
      <c r="P2905" s="5"/>
      <c r="Q2905" s="5"/>
      <c r="R2905" s="5"/>
    </row>
    <row r="2906" spans="1:18" x14ac:dyDescent="0.25">
      <c r="A2906" s="3">
        <v>42779</v>
      </c>
      <c r="B2906" s="1">
        <v>3123</v>
      </c>
      <c r="C2906" s="1">
        <v>3135</v>
      </c>
      <c r="D2906" s="1">
        <v>3119</v>
      </c>
      <c r="E2906" s="1">
        <v>3123.5</v>
      </c>
      <c r="F2906" s="10">
        <f t="shared" si="454"/>
        <v>0</v>
      </c>
      <c r="G2906" s="1">
        <f t="shared" si="459"/>
        <v>-0.62793824604949888</v>
      </c>
      <c r="H2906" s="15">
        <f t="shared" si="455"/>
        <v>-6.2042634425707455E-3</v>
      </c>
      <c r="I2906" s="10">
        <f t="shared" si="450"/>
        <v>1.6010246557796037E-4</v>
      </c>
      <c r="J2906" s="15">
        <f t="shared" si="451"/>
        <v>-8.6441491916119384E-3</v>
      </c>
      <c r="K2906" s="1">
        <f t="shared" si="452"/>
        <v>4.1272140550077083E-4</v>
      </c>
      <c r="L2906" s="15">
        <f t="shared" si="453"/>
        <v>-9.0568705971127098E-3</v>
      </c>
      <c r="M2906" s="19" t="str">
        <f t="shared" si="457"/>
        <v>Compra</v>
      </c>
      <c r="N2906" s="10">
        <f t="shared" si="458"/>
        <v>-8.6441491916119384E-3</v>
      </c>
      <c r="O2906" s="5">
        <f t="shared" si="456"/>
        <v>1.1360476325818603</v>
      </c>
      <c r="P2906" s="5"/>
      <c r="Q2906" s="5"/>
      <c r="R2906" s="5"/>
    </row>
    <row r="2907" spans="1:18" x14ac:dyDescent="0.25">
      <c r="A2907" s="3">
        <v>42780</v>
      </c>
      <c r="B2907" s="1">
        <v>3129</v>
      </c>
      <c r="C2907" s="1">
        <v>3138</v>
      </c>
      <c r="D2907" s="1">
        <v>3091.5</v>
      </c>
      <c r="E2907" s="1">
        <v>3096.5</v>
      </c>
      <c r="F2907" s="10">
        <f t="shared" si="454"/>
        <v>-8.6441491916119384E-3</v>
      </c>
      <c r="G2907" s="1">
        <f t="shared" si="459"/>
        <v>-0.62949602261650728</v>
      </c>
      <c r="H2907" s="15">
        <f t="shared" si="455"/>
        <v>0</v>
      </c>
      <c r="I2907" s="10">
        <f t="shared" si="450"/>
        <v>-1.0386705017577547E-2</v>
      </c>
      <c r="J2907" s="15">
        <f t="shared" si="451"/>
        <v>-1.1464556757629585E-2</v>
      </c>
      <c r="K2907" s="1">
        <f t="shared" si="452"/>
        <v>1.1719508226010691E-4</v>
      </c>
      <c r="L2907" s="15">
        <f t="shared" si="453"/>
        <v>-1.1581751839889692E-2</v>
      </c>
      <c r="M2907" s="19" t="str">
        <f t="shared" si="457"/>
        <v>Compra</v>
      </c>
      <c r="N2907" s="10">
        <f t="shared" si="458"/>
        <v>-1.1464556757629585E-2</v>
      </c>
      <c r="O2907" s="5">
        <f t="shared" si="456"/>
        <v>1.1245830758242308</v>
      </c>
      <c r="P2907" s="5"/>
      <c r="Q2907" s="5"/>
      <c r="R2907" s="5"/>
    </row>
    <row r="2908" spans="1:18" x14ac:dyDescent="0.25">
      <c r="A2908" s="3">
        <v>42781</v>
      </c>
      <c r="B2908" s="1">
        <v>3097</v>
      </c>
      <c r="C2908" s="1">
        <v>3103.5</v>
      </c>
      <c r="D2908" s="1">
        <v>3061</v>
      </c>
      <c r="E2908" s="1">
        <v>3061</v>
      </c>
      <c r="F2908" s="10">
        <f t="shared" si="454"/>
        <v>-1.1464556757629585E-2</v>
      </c>
      <c r="G2908" s="1">
        <f t="shared" si="459"/>
        <v>0.15019430572614351</v>
      </c>
      <c r="H2908" s="15">
        <f t="shared" si="455"/>
        <v>-8.6441491916119384E-3</v>
      </c>
      <c r="I2908" s="10">
        <f t="shared" si="450"/>
        <v>-1.1624152405553811E-2</v>
      </c>
      <c r="J2908" s="15">
        <f t="shared" si="451"/>
        <v>1.110748121528915E-2</v>
      </c>
      <c r="K2908" s="1">
        <f t="shared" si="452"/>
        <v>8.3345680982897644E-4</v>
      </c>
      <c r="L2908" s="15">
        <f t="shared" si="453"/>
        <v>1.0274024405460174E-2</v>
      </c>
      <c r="M2908" s="19" t="str">
        <f t="shared" si="457"/>
        <v>Compra</v>
      </c>
      <c r="N2908" s="10">
        <f t="shared" si="458"/>
        <v>1.110748121528915E-2</v>
      </c>
      <c r="O2908" s="5">
        <f t="shared" si="456"/>
        <v>1.1356905570395199</v>
      </c>
      <c r="P2908" s="5"/>
      <c r="Q2908" s="5"/>
      <c r="R2908" s="5"/>
    </row>
    <row r="2909" spans="1:18" x14ac:dyDescent="0.25">
      <c r="A2909" s="3">
        <v>42782</v>
      </c>
      <c r="B2909" s="1">
        <v>3062</v>
      </c>
      <c r="C2909" s="1">
        <v>3097</v>
      </c>
      <c r="D2909" s="1">
        <v>3047</v>
      </c>
      <c r="E2909" s="1">
        <v>3095</v>
      </c>
      <c r="F2909" s="10">
        <f t="shared" si="454"/>
        <v>1.110748121528915E-2</v>
      </c>
      <c r="G2909" s="1">
        <f t="shared" si="459"/>
        <v>-0.82060213067729815</v>
      </c>
      <c r="H2909" s="15">
        <f t="shared" si="455"/>
        <v>-1.1464556757629585E-2</v>
      </c>
      <c r="I2909" s="10">
        <f t="shared" si="450"/>
        <v>1.0777269758327934E-2</v>
      </c>
      <c r="J2909" s="15">
        <f t="shared" si="451"/>
        <v>5.4927302100160613E-3</v>
      </c>
      <c r="K2909" s="1">
        <f t="shared" si="452"/>
        <v>6.4137482486568672E-4</v>
      </c>
      <c r="L2909" s="15">
        <f t="shared" si="453"/>
        <v>4.851355385150375E-3</v>
      </c>
      <c r="M2909" s="19" t="str">
        <f t="shared" si="457"/>
        <v>Compra</v>
      </c>
      <c r="N2909" s="10">
        <f t="shared" si="458"/>
        <v>5.4927302100160613E-3</v>
      </c>
      <c r="O2909" s="5">
        <f t="shared" si="456"/>
        <v>1.141183287249536</v>
      </c>
      <c r="P2909" s="5"/>
      <c r="Q2909" s="5"/>
      <c r="R2909" s="5"/>
    </row>
    <row r="2910" spans="1:18" x14ac:dyDescent="0.25">
      <c r="A2910" s="3">
        <v>42783</v>
      </c>
      <c r="B2910" s="1">
        <v>3103</v>
      </c>
      <c r="C2910" s="1">
        <v>3113.5</v>
      </c>
      <c r="D2910" s="1">
        <v>3085</v>
      </c>
      <c r="E2910" s="1">
        <v>3112</v>
      </c>
      <c r="F2910" s="10">
        <f t="shared" si="454"/>
        <v>5.4927302100160613E-3</v>
      </c>
      <c r="G2910" s="1">
        <f t="shared" si="459"/>
        <v>6.8678501499360473E-2</v>
      </c>
      <c r="H2910" s="15">
        <f t="shared" si="455"/>
        <v>1.110748121528915E-2</v>
      </c>
      <c r="I2910" s="10">
        <f t="shared" si="450"/>
        <v>2.900418949403738E-3</v>
      </c>
      <c r="J2910" s="15">
        <f t="shared" si="451"/>
        <v>-6.2660668380463136E-3</v>
      </c>
      <c r="K2910" s="1">
        <f t="shared" si="452"/>
        <v>-1.2312524136560653E-3</v>
      </c>
      <c r="L2910" s="15">
        <f t="shared" si="453"/>
        <v>-5.0348144243902481E-3</v>
      </c>
      <c r="M2910" s="19" t="str">
        <f t="shared" si="457"/>
        <v>Compra</v>
      </c>
      <c r="N2910" s="10">
        <f t="shared" si="458"/>
        <v>-6.2660668380463136E-3</v>
      </c>
      <c r="O2910" s="5">
        <f t="shared" si="456"/>
        <v>1.1349172204114897</v>
      </c>
      <c r="P2910" s="5"/>
      <c r="Q2910" s="5"/>
      <c r="R2910" s="5"/>
    </row>
    <row r="2911" spans="1:18" x14ac:dyDescent="0.25">
      <c r="A2911" s="3">
        <v>42786</v>
      </c>
      <c r="B2911" s="1">
        <v>3105.5</v>
      </c>
      <c r="C2911" s="1">
        <v>3111.5</v>
      </c>
      <c r="D2911" s="1">
        <v>3088</v>
      </c>
      <c r="E2911" s="1">
        <v>3092.5</v>
      </c>
      <c r="F2911" s="10">
        <f t="shared" si="454"/>
        <v>-6.2660668380463136E-3</v>
      </c>
      <c r="G2911" s="1">
        <f t="shared" si="459"/>
        <v>-2.3813641937428975E-2</v>
      </c>
      <c r="H2911" s="15">
        <f t="shared" si="455"/>
        <v>5.4927302100160613E-3</v>
      </c>
      <c r="I2911" s="10">
        <f t="shared" si="450"/>
        <v>-4.1861213975205036E-3</v>
      </c>
      <c r="J2911" s="15">
        <f t="shared" si="451"/>
        <v>1.1317704122877359E-3</v>
      </c>
      <c r="K2911" s="1">
        <f t="shared" si="452"/>
        <v>-5.6437614703471676E-4</v>
      </c>
      <c r="L2911" s="15">
        <f t="shared" si="453"/>
        <v>1.6961465593224527E-3</v>
      </c>
      <c r="M2911" s="19" t="str">
        <f t="shared" si="457"/>
        <v>Compra</v>
      </c>
      <c r="N2911" s="10">
        <f t="shared" si="458"/>
        <v>1.1317704122877359E-3</v>
      </c>
      <c r="O2911" s="5">
        <f t="shared" si="456"/>
        <v>1.1360489908237774</v>
      </c>
      <c r="P2911" s="5"/>
      <c r="Q2911" s="5"/>
      <c r="R2911" s="5"/>
    </row>
    <row r="2912" spans="1:18" x14ac:dyDescent="0.25">
      <c r="A2912" s="3">
        <v>42787</v>
      </c>
      <c r="B2912" s="1">
        <v>3101</v>
      </c>
      <c r="C2912" s="1">
        <v>3111.5</v>
      </c>
      <c r="D2912" s="1">
        <v>3090.5</v>
      </c>
      <c r="E2912" s="1">
        <v>3096</v>
      </c>
      <c r="F2912" s="10">
        <f t="shared" si="454"/>
        <v>1.1317704122877359E-3</v>
      </c>
      <c r="G2912" s="1">
        <f t="shared" si="459"/>
        <v>-2.300202324403218E-2</v>
      </c>
      <c r="H2912" s="15">
        <f t="shared" si="455"/>
        <v>-6.2660668380463136E-3</v>
      </c>
      <c r="I2912" s="10">
        <f t="shared" si="450"/>
        <v>-1.6123831022251123E-3</v>
      </c>
      <c r="J2912" s="15">
        <f t="shared" si="451"/>
        <v>-9.0439276485788644E-3</v>
      </c>
      <c r="K2912" s="1">
        <f t="shared" si="452"/>
        <v>4.0532934023435719E-4</v>
      </c>
      <c r="L2912" s="15">
        <f t="shared" si="453"/>
        <v>-9.4492569888132219E-3</v>
      </c>
      <c r="M2912" s="19" t="str">
        <f t="shared" si="457"/>
        <v>Compra</v>
      </c>
      <c r="N2912" s="10">
        <f t="shared" si="458"/>
        <v>-9.0439276485788644E-3</v>
      </c>
      <c r="O2912" s="5">
        <f t="shared" si="456"/>
        <v>1.1270050631751984</v>
      </c>
      <c r="P2912" s="5"/>
      <c r="Q2912" s="5"/>
      <c r="R2912" s="5"/>
    </row>
    <row r="2913" spans="1:18" x14ac:dyDescent="0.25">
      <c r="A2913" s="3">
        <v>42788</v>
      </c>
      <c r="B2913" s="1">
        <v>3099</v>
      </c>
      <c r="C2913" s="1">
        <v>3099</v>
      </c>
      <c r="D2913" s="1">
        <v>3060</v>
      </c>
      <c r="E2913" s="1">
        <v>3068</v>
      </c>
      <c r="F2913" s="10">
        <f t="shared" si="454"/>
        <v>-9.0439276485788644E-3</v>
      </c>
      <c r="G2913" s="1">
        <f t="shared" si="459"/>
        <v>-0.36272844075040817</v>
      </c>
      <c r="H2913" s="15">
        <f t="shared" si="455"/>
        <v>1.1317704122877359E-3</v>
      </c>
      <c r="I2913" s="10">
        <f t="shared" si="450"/>
        <v>-1.0003226847370095E-2</v>
      </c>
      <c r="J2913" s="15">
        <f t="shared" si="451"/>
        <v>-1.6297262059972173E-4</v>
      </c>
      <c r="K2913" s="1">
        <f t="shared" si="452"/>
        <v>-1.5006309549826661E-5</v>
      </c>
      <c r="L2913" s="15">
        <f t="shared" si="453"/>
        <v>-1.4796631104989507E-4</v>
      </c>
      <c r="M2913" s="19" t="str">
        <f t="shared" si="457"/>
        <v>Compra</v>
      </c>
      <c r="N2913" s="10">
        <f t="shared" si="458"/>
        <v>-1.6297262059972173E-4</v>
      </c>
      <c r="O2913" s="5">
        <f t="shared" si="456"/>
        <v>1.1268420905545988</v>
      </c>
      <c r="P2913" s="5"/>
      <c r="Q2913" s="5"/>
      <c r="R2913" s="5"/>
    </row>
    <row r="2914" spans="1:18" x14ac:dyDescent="0.25">
      <c r="A2914" s="3">
        <v>42789</v>
      </c>
      <c r="B2914" s="1">
        <v>3069</v>
      </c>
      <c r="C2914" s="1">
        <v>3080.5</v>
      </c>
      <c r="D2914" s="1">
        <v>3054</v>
      </c>
      <c r="E2914" s="1">
        <v>3067.5</v>
      </c>
      <c r="F2914" s="10">
        <f t="shared" si="454"/>
        <v>-1.6297262059972173E-4</v>
      </c>
      <c r="G2914" s="1">
        <f t="shared" si="459"/>
        <v>5.4695000869916667E-2</v>
      </c>
      <c r="H2914" s="15">
        <f t="shared" si="455"/>
        <v>-9.0439276485788644E-3</v>
      </c>
      <c r="I2914" s="10">
        <f t="shared" si="450"/>
        <v>-4.8875855327468187E-4</v>
      </c>
      <c r="J2914" s="15">
        <f t="shared" si="451"/>
        <v>2.4123879380603119E-2</v>
      </c>
      <c r="K2914" s="1">
        <f t="shared" si="452"/>
        <v>6.15308743472867E-4</v>
      </c>
      <c r="L2914" s="15">
        <f t="shared" si="453"/>
        <v>2.3508570637130251E-2</v>
      </c>
      <c r="M2914" s="19" t="str">
        <f t="shared" si="457"/>
        <v>Compra</v>
      </c>
      <c r="N2914" s="10">
        <f t="shared" si="458"/>
        <v>2.4123879380603119E-2</v>
      </c>
      <c r="O2914" s="5">
        <f t="shared" si="456"/>
        <v>1.1509659699352019</v>
      </c>
      <c r="P2914" s="5"/>
      <c r="Q2914" s="5"/>
      <c r="R2914" s="5"/>
    </row>
    <row r="2915" spans="1:18" x14ac:dyDescent="0.25">
      <c r="A2915" s="3">
        <v>42790</v>
      </c>
      <c r="B2915" s="1">
        <v>3102</v>
      </c>
      <c r="C2915" s="1">
        <v>3145</v>
      </c>
      <c r="D2915" s="1">
        <v>3097</v>
      </c>
      <c r="E2915" s="1">
        <v>3141.5</v>
      </c>
      <c r="F2915" s="10">
        <f t="shared" si="454"/>
        <v>2.4123879380603119E-2</v>
      </c>
      <c r="G2915" s="1">
        <f t="shared" si="459"/>
        <v>-0.26952011616650751</v>
      </c>
      <c r="H2915" s="15">
        <f t="shared" si="455"/>
        <v>-1.6297262059972173E-4</v>
      </c>
      <c r="I2915" s="10">
        <f t="shared" si="450"/>
        <v>1.2733720180528652E-2</v>
      </c>
      <c r="J2915" s="15">
        <f t="shared" si="451"/>
        <v>-7.7988222186853307E-3</v>
      </c>
      <c r="K2915" s="1">
        <f t="shared" si="452"/>
        <v>-4.4446718439609121E-4</v>
      </c>
      <c r="L2915" s="15">
        <f t="shared" si="453"/>
        <v>-7.3543550342892398E-3</v>
      </c>
      <c r="M2915" s="19" t="str">
        <f t="shared" si="457"/>
        <v>Venda</v>
      </c>
      <c r="N2915" s="10">
        <f t="shared" si="458"/>
        <v>7.7988222186853307E-3</v>
      </c>
      <c r="O2915" s="5">
        <f t="shared" si="456"/>
        <v>1.1587647921538873</v>
      </c>
      <c r="P2915" s="5"/>
      <c r="Q2915" s="5"/>
      <c r="R2915" s="5"/>
    </row>
    <row r="2916" spans="1:18" x14ac:dyDescent="0.25">
      <c r="A2916" s="3">
        <v>42795</v>
      </c>
      <c r="B2916" s="1">
        <v>3146</v>
      </c>
      <c r="C2916" s="1">
        <v>3149</v>
      </c>
      <c r="D2916" s="1">
        <v>3114.5</v>
      </c>
      <c r="E2916" s="1">
        <v>3117</v>
      </c>
      <c r="F2916" s="10">
        <f t="shared" si="454"/>
        <v>-7.7988222186853307E-3</v>
      </c>
      <c r="G2916" s="1">
        <f t="shared" si="459"/>
        <v>-0.32701259850759273</v>
      </c>
      <c r="H2916" s="15">
        <f t="shared" si="455"/>
        <v>2.4123879380603119E-2</v>
      </c>
      <c r="I2916" s="10">
        <f t="shared" si="450"/>
        <v>-9.2180546726001733E-3</v>
      </c>
      <c r="J2916" s="15">
        <f t="shared" si="451"/>
        <v>2.0853384664741847E-2</v>
      </c>
      <c r="K2916" s="1">
        <f t="shared" si="452"/>
        <v>-2.0512050654712013E-3</v>
      </c>
      <c r="L2916" s="15">
        <f t="shared" si="453"/>
        <v>2.2904589730213049E-2</v>
      </c>
      <c r="M2916" s="19" t="str">
        <f t="shared" si="457"/>
        <v>Compra</v>
      </c>
      <c r="N2916" s="10">
        <f t="shared" si="458"/>
        <v>2.0853384664741847E-2</v>
      </c>
      <c r="O2916" s="5">
        <f t="shared" si="456"/>
        <v>1.1796181768186291</v>
      </c>
      <c r="P2916" s="5"/>
      <c r="Q2916" s="5"/>
      <c r="R2916" s="5"/>
    </row>
    <row r="2917" spans="1:18" x14ac:dyDescent="0.25">
      <c r="A2917" s="3">
        <v>42796</v>
      </c>
      <c r="B2917" s="1">
        <v>3124.5</v>
      </c>
      <c r="C2917" s="1">
        <v>3183.5</v>
      </c>
      <c r="D2917" s="1">
        <v>3122</v>
      </c>
      <c r="E2917" s="1">
        <v>3182</v>
      </c>
      <c r="F2917" s="10">
        <f t="shared" si="454"/>
        <v>2.0853384664741847E-2</v>
      </c>
      <c r="G2917" s="1">
        <f t="shared" si="459"/>
        <v>-0.57508389768462009</v>
      </c>
      <c r="H2917" s="15">
        <f t="shared" si="455"/>
        <v>-7.7988222186853307E-3</v>
      </c>
      <c r="I2917" s="10">
        <f t="shared" si="450"/>
        <v>1.8402944471115346E-2</v>
      </c>
      <c r="J2917" s="15">
        <f t="shared" si="451"/>
        <v>-1.2256442489000596E-2</v>
      </c>
      <c r="K2917" s="1">
        <f t="shared" si="452"/>
        <v>1.1881315953916134E-4</v>
      </c>
      <c r="L2917" s="15">
        <f t="shared" si="453"/>
        <v>-1.2375255648539758E-2</v>
      </c>
      <c r="M2917" s="19" t="str">
        <f t="shared" si="457"/>
        <v>Compra</v>
      </c>
      <c r="N2917" s="10">
        <f t="shared" si="458"/>
        <v>-1.2256442489000596E-2</v>
      </c>
      <c r="O2917" s="5">
        <f t="shared" si="456"/>
        <v>1.1673617343296285</v>
      </c>
      <c r="P2917" s="5"/>
      <c r="Q2917" s="5"/>
      <c r="R2917" s="5"/>
    </row>
    <row r="2918" spans="1:18" x14ac:dyDescent="0.25">
      <c r="A2918" s="3">
        <v>42797</v>
      </c>
      <c r="B2918" s="1">
        <v>3179.5</v>
      </c>
      <c r="C2918" s="1">
        <v>3186.5</v>
      </c>
      <c r="D2918" s="1">
        <v>3135.5</v>
      </c>
      <c r="E2918" s="1">
        <v>3143</v>
      </c>
      <c r="F2918" s="10">
        <f t="shared" si="454"/>
        <v>-1.2256442489000596E-2</v>
      </c>
      <c r="G2918" s="1">
        <f t="shared" si="459"/>
        <v>-0.74510141727520685</v>
      </c>
      <c r="H2918" s="15">
        <f t="shared" si="455"/>
        <v>2.0853384664741847E-2</v>
      </c>
      <c r="I2918" s="10">
        <f t="shared" si="450"/>
        <v>-1.1479792420191814E-2</v>
      </c>
      <c r="J2918" s="15">
        <f t="shared" si="451"/>
        <v>5.7270124085269103E-3</v>
      </c>
      <c r="K2918" s="1">
        <f t="shared" si="452"/>
        <v>-1.6738310785792414E-3</v>
      </c>
      <c r="L2918" s="15">
        <f t="shared" si="453"/>
        <v>7.4008434871061513E-3</v>
      </c>
      <c r="M2918" s="19" t="str">
        <f t="shared" si="457"/>
        <v>Compra</v>
      </c>
      <c r="N2918" s="10">
        <f t="shared" si="458"/>
        <v>5.7270124085269103E-3</v>
      </c>
      <c r="O2918" s="5">
        <f t="shared" si="456"/>
        <v>1.1730887467381554</v>
      </c>
      <c r="P2918" s="5"/>
      <c r="Q2918" s="5"/>
      <c r="R2918" s="5"/>
    </row>
    <row r="2919" spans="1:18" x14ac:dyDescent="0.25">
      <c r="A2919" s="3">
        <v>42800</v>
      </c>
      <c r="B2919" s="1">
        <v>3146</v>
      </c>
      <c r="C2919" s="1">
        <v>3164</v>
      </c>
      <c r="D2919" s="1">
        <v>3123.5</v>
      </c>
      <c r="E2919" s="1">
        <v>3161</v>
      </c>
      <c r="F2919" s="10">
        <f t="shared" si="454"/>
        <v>5.7270124085269103E-3</v>
      </c>
      <c r="G2919" s="1">
        <f t="shared" si="459"/>
        <v>-0.75296875661124729</v>
      </c>
      <c r="H2919" s="15">
        <f t="shared" si="455"/>
        <v>-1.2256442489000596E-2</v>
      </c>
      <c r="I2919" s="10">
        <f t="shared" si="450"/>
        <v>4.7679593134137832E-3</v>
      </c>
      <c r="J2919" s="15">
        <f t="shared" si="451"/>
        <v>-6.0107560898450263E-3</v>
      </c>
      <c r="K2919" s="1">
        <f t="shared" si="452"/>
        <v>8.459373529116224E-4</v>
      </c>
      <c r="L2919" s="15">
        <f t="shared" si="453"/>
        <v>-6.8566934427566487E-3</v>
      </c>
      <c r="M2919" s="19" t="str">
        <f t="shared" si="457"/>
        <v>Compra</v>
      </c>
      <c r="N2919" s="10">
        <f t="shared" si="458"/>
        <v>-6.0107560898450263E-3</v>
      </c>
      <c r="O2919" s="5">
        <f t="shared" si="456"/>
        <v>1.1670779906483104</v>
      </c>
      <c r="P2919" s="5"/>
      <c r="Q2919" s="5"/>
      <c r="R2919" s="5"/>
    </row>
    <row r="2920" spans="1:18" x14ac:dyDescent="0.25">
      <c r="A2920" s="3">
        <v>42801</v>
      </c>
      <c r="B2920" s="1">
        <v>3151.5</v>
      </c>
      <c r="C2920" s="1">
        <v>3154</v>
      </c>
      <c r="D2920" s="1">
        <v>3134</v>
      </c>
      <c r="E2920" s="1">
        <v>3142</v>
      </c>
      <c r="F2920" s="10">
        <f t="shared" si="454"/>
        <v>-6.0107560898450263E-3</v>
      </c>
      <c r="G2920" s="1">
        <f t="shared" si="459"/>
        <v>-0.66567097024726718</v>
      </c>
      <c r="H2920" s="15">
        <f t="shared" si="455"/>
        <v>5.7270124085269103E-3</v>
      </c>
      <c r="I2920" s="10">
        <f t="shared" si="450"/>
        <v>-3.0144375694114434E-3</v>
      </c>
      <c r="J2920" s="15">
        <f t="shared" si="451"/>
        <v>1.3049013367282036E-2</v>
      </c>
      <c r="K2920" s="1">
        <f t="shared" si="452"/>
        <v>-5.5464762131522195E-4</v>
      </c>
      <c r="L2920" s="15">
        <f t="shared" si="453"/>
        <v>1.3603660988597258E-2</v>
      </c>
      <c r="M2920" s="19" t="str">
        <f t="shared" si="457"/>
        <v>Compra</v>
      </c>
      <c r="N2920" s="10">
        <f t="shared" si="458"/>
        <v>1.3049013367282036E-2</v>
      </c>
      <c r="O2920" s="5">
        <f t="shared" si="456"/>
        <v>1.1801270040155925</v>
      </c>
      <c r="P2920" s="5"/>
      <c r="Q2920" s="5"/>
      <c r="R2920" s="5"/>
    </row>
    <row r="2921" spans="1:18" x14ac:dyDescent="0.25">
      <c r="A2921" s="3">
        <v>42802</v>
      </c>
      <c r="B2921" s="1">
        <v>3152</v>
      </c>
      <c r="C2921" s="1">
        <v>3202.5</v>
      </c>
      <c r="D2921" s="1">
        <v>3146.5</v>
      </c>
      <c r="E2921" s="1">
        <v>3183</v>
      </c>
      <c r="F2921" s="10">
        <f t="shared" si="454"/>
        <v>1.3049013367282036E-2</v>
      </c>
      <c r="G2921" s="1">
        <f t="shared" si="459"/>
        <v>-0.844271231090714</v>
      </c>
      <c r="H2921" s="15">
        <f t="shared" si="455"/>
        <v>-6.0107560898450263E-3</v>
      </c>
      <c r="I2921" s="10">
        <f t="shared" si="450"/>
        <v>9.8350253807106824E-3</v>
      </c>
      <c r="J2921" s="15">
        <f t="shared" si="451"/>
        <v>9.8963242224316961E-3</v>
      </c>
      <c r="K2921" s="1">
        <f t="shared" si="452"/>
        <v>1.8780545324023298E-4</v>
      </c>
      <c r="L2921" s="15">
        <f t="shared" si="453"/>
        <v>9.7085187691914633E-3</v>
      </c>
      <c r="M2921" s="19" t="str">
        <f t="shared" si="457"/>
        <v>Compra</v>
      </c>
      <c r="N2921" s="10">
        <f t="shared" si="458"/>
        <v>9.8963242224316961E-3</v>
      </c>
      <c r="O2921" s="5">
        <f t="shared" si="456"/>
        <v>1.1900233282380241</v>
      </c>
      <c r="P2921" s="5"/>
      <c r="Q2921" s="5"/>
      <c r="R2921" s="5"/>
    </row>
    <row r="2922" spans="1:18" x14ac:dyDescent="0.25">
      <c r="A2922" s="3">
        <v>42803</v>
      </c>
      <c r="B2922" s="1">
        <v>3195</v>
      </c>
      <c r="C2922" s="1">
        <v>3219.5</v>
      </c>
      <c r="D2922" s="1">
        <v>3180.5</v>
      </c>
      <c r="E2922" s="1">
        <v>3214.5</v>
      </c>
      <c r="F2922" s="10">
        <f t="shared" si="454"/>
        <v>9.8963242224316961E-3</v>
      </c>
      <c r="G2922" s="1">
        <f t="shared" si="459"/>
        <v>-0.48287556484792166</v>
      </c>
      <c r="H2922" s="15">
        <f t="shared" si="455"/>
        <v>1.3049013367282036E-2</v>
      </c>
      <c r="I2922" s="10">
        <f t="shared" si="450"/>
        <v>6.1032863849765917E-3</v>
      </c>
      <c r="J2922" s="15">
        <f t="shared" si="451"/>
        <v>-1.7887696375797124E-2</v>
      </c>
      <c r="K2922" s="1">
        <f t="shared" si="452"/>
        <v>-1.4269917648582621E-3</v>
      </c>
      <c r="L2922" s="15">
        <f t="shared" si="453"/>
        <v>-1.6460704610938862E-2</v>
      </c>
      <c r="M2922" s="19" t="str">
        <f t="shared" si="457"/>
        <v>Compra</v>
      </c>
      <c r="N2922" s="10">
        <f t="shared" si="458"/>
        <v>-1.7887696375797124E-2</v>
      </c>
      <c r="O2922" s="5">
        <f t="shared" si="456"/>
        <v>1.1721356318622269</v>
      </c>
      <c r="P2922" s="5"/>
      <c r="Q2922" s="5"/>
      <c r="R2922" s="5"/>
    </row>
    <row r="2923" spans="1:18" x14ac:dyDescent="0.25">
      <c r="A2923" s="3">
        <v>42804</v>
      </c>
      <c r="B2923" s="1">
        <v>3202.5</v>
      </c>
      <c r="C2923" s="1">
        <v>3206</v>
      </c>
      <c r="D2923" s="1">
        <v>3156</v>
      </c>
      <c r="E2923" s="1">
        <v>3157</v>
      </c>
      <c r="F2923" s="10">
        <f t="shared" si="454"/>
        <v>-1.7887696375797124E-2</v>
      </c>
      <c r="G2923" s="1">
        <f t="shared" si="459"/>
        <v>-0.51721315076884433</v>
      </c>
      <c r="H2923" s="15">
        <f t="shared" si="455"/>
        <v>9.8963242224316961E-3</v>
      </c>
      <c r="I2923" s="10">
        <f t="shared" si="450"/>
        <v>-1.4207650273224015E-2</v>
      </c>
      <c r="J2923" s="15">
        <f t="shared" si="451"/>
        <v>4.2762115932848399E-3</v>
      </c>
      <c r="K2923" s="1">
        <f t="shared" si="452"/>
        <v>-6.7018858129603729E-4</v>
      </c>
      <c r="L2923" s="15">
        <f t="shared" si="453"/>
        <v>4.9464001745808776E-3</v>
      </c>
      <c r="M2923" s="19" t="str">
        <f t="shared" si="457"/>
        <v>Compra</v>
      </c>
      <c r="N2923" s="10">
        <f t="shared" si="458"/>
        <v>4.2762115932848399E-3</v>
      </c>
      <c r="O2923" s="5">
        <f t="shared" si="456"/>
        <v>1.1764118434555118</v>
      </c>
      <c r="P2923" s="5"/>
      <c r="Q2923" s="5"/>
      <c r="R2923" s="5"/>
    </row>
    <row r="2924" spans="1:18" x14ac:dyDescent="0.25">
      <c r="A2924" s="3">
        <v>42807</v>
      </c>
      <c r="B2924" s="1">
        <v>3151</v>
      </c>
      <c r="C2924" s="1">
        <v>3178</v>
      </c>
      <c r="D2924" s="1">
        <v>3148</v>
      </c>
      <c r="E2924" s="1">
        <v>3170.5</v>
      </c>
      <c r="F2924" s="10">
        <f t="shared" si="454"/>
        <v>4.2762115932848399E-3</v>
      </c>
      <c r="G2924" s="1">
        <f t="shared" si="459"/>
        <v>-0.36841068903434526</v>
      </c>
      <c r="H2924" s="15">
        <f t="shared" si="455"/>
        <v>-1.7887696375797124E-2</v>
      </c>
      <c r="I2924" s="10">
        <f t="shared" si="450"/>
        <v>6.1885115836242122E-3</v>
      </c>
      <c r="J2924" s="15">
        <f t="shared" si="451"/>
        <v>4.2580034694843505E-3</v>
      </c>
      <c r="K2924" s="1">
        <f t="shared" si="452"/>
        <v>1.2713118964436919E-3</v>
      </c>
      <c r="L2924" s="15">
        <f t="shared" si="453"/>
        <v>2.9866915730406588E-3</v>
      </c>
      <c r="M2924" s="19" t="str">
        <f t="shared" si="457"/>
        <v>Compra</v>
      </c>
      <c r="N2924" s="10">
        <f t="shared" si="458"/>
        <v>4.2580034694843505E-3</v>
      </c>
      <c r="O2924" s="5">
        <f t="shared" si="456"/>
        <v>1.1806698469249961</v>
      </c>
      <c r="P2924" s="5"/>
      <c r="Q2924" s="5"/>
      <c r="R2924" s="5"/>
    </row>
    <row r="2925" spans="1:18" x14ac:dyDescent="0.25">
      <c r="A2925" s="3">
        <v>42808</v>
      </c>
      <c r="B2925" s="1">
        <v>3179</v>
      </c>
      <c r="C2925" s="1">
        <v>3199</v>
      </c>
      <c r="D2925" s="1">
        <v>3174.5</v>
      </c>
      <c r="E2925" s="1">
        <v>3184</v>
      </c>
      <c r="F2925" s="10">
        <f t="shared" si="454"/>
        <v>4.2580034694843505E-3</v>
      </c>
      <c r="G2925" s="1">
        <f t="shared" si="459"/>
        <v>-0.30237261649307445</v>
      </c>
      <c r="H2925" s="15">
        <f t="shared" si="455"/>
        <v>4.2762115932848399E-3</v>
      </c>
      <c r="I2925" s="10">
        <f t="shared" si="450"/>
        <v>1.5728216420258789E-3</v>
      </c>
      <c r="J2925" s="15">
        <f t="shared" si="451"/>
        <v>-2.0571608040200973E-2</v>
      </c>
      <c r="K2925" s="1">
        <f t="shared" si="452"/>
        <v>-5.6808619794493278E-4</v>
      </c>
      <c r="L2925" s="15">
        <f t="shared" si="453"/>
        <v>-2.0003521842256039E-2</v>
      </c>
      <c r="M2925" s="19" t="str">
        <f t="shared" si="457"/>
        <v>Compra</v>
      </c>
      <c r="N2925" s="10">
        <f t="shared" si="458"/>
        <v>-2.0571608040200973E-2</v>
      </c>
      <c r="O2925" s="5">
        <f t="shared" si="456"/>
        <v>1.1600982388847951</v>
      </c>
      <c r="P2925" s="5"/>
      <c r="Q2925" s="5"/>
      <c r="R2925" s="5"/>
    </row>
    <row r="2926" spans="1:18" x14ac:dyDescent="0.25">
      <c r="A2926" s="3">
        <v>42809</v>
      </c>
      <c r="B2926" s="1">
        <v>3181</v>
      </c>
      <c r="C2926" s="1">
        <v>3193</v>
      </c>
      <c r="D2926" s="1">
        <v>3113</v>
      </c>
      <c r="E2926" s="1">
        <v>3118.5</v>
      </c>
      <c r="F2926" s="10">
        <f t="shared" si="454"/>
        <v>-2.0571608040200973E-2</v>
      </c>
      <c r="G2926" s="1">
        <f t="shared" si="459"/>
        <v>-0.23707374343084367</v>
      </c>
      <c r="H2926" s="15">
        <f t="shared" si="455"/>
        <v>4.2580034694843505E-3</v>
      </c>
      <c r="I2926" s="10">
        <f t="shared" si="450"/>
        <v>-1.9647909462433222E-2</v>
      </c>
      <c r="J2926" s="15">
        <f t="shared" si="451"/>
        <v>4.970338303671662E-3</v>
      </c>
      <c r="K2926" s="1">
        <f t="shared" si="452"/>
        <v>-7.3504787402163389E-5</v>
      </c>
      <c r="L2926" s="15">
        <f t="shared" si="453"/>
        <v>5.0438430910738257E-3</v>
      </c>
      <c r="M2926" s="19" t="str">
        <f t="shared" si="457"/>
        <v>Compra</v>
      </c>
      <c r="N2926" s="10">
        <f t="shared" si="458"/>
        <v>4.970338303671662E-3</v>
      </c>
      <c r="O2926" s="5">
        <f t="shared" si="456"/>
        <v>1.1650685771884668</v>
      </c>
      <c r="P2926" s="5"/>
      <c r="Q2926" s="5"/>
      <c r="R2926" s="5"/>
    </row>
    <row r="2927" spans="1:18" x14ac:dyDescent="0.25">
      <c r="A2927" s="3">
        <v>42810</v>
      </c>
      <c r="B2927" s="1">
        <v>3133.5</v>
      </c>
      <c r="C2927" s="1">
        <v>3136.5</v>
      </c>
      <c r="D2927" s="1">
        <v>3106</v>
      </c>
      <c r="E2927" s="1">
        <v>3134</v>
      </c>
      <c r="F2927" s="10">
        <f t="shared" si="454"/>
        <v>4.970338303671662E-3</v>
      </c>
      <c r="G2927" s="1">
        <f t="shared" si="459"/>
        <v>-0.65862367582072989</v>
      </c>
      <c r="H2927" s="15">
        <f t="shared" si="455"/>
        <v>-2.0571608040200973E-2</v>
      </c>
      <c r="I2927" s="10">
        <f t="shared" si="450"/>
        <v>1.5956598053290527E-4</v>
      </c>
      <c r="J2927" s="15">
        <f t="shared" si="451"/>
        <v>-9.2533503509891757E-3</v>
      </c>
      <c r="K2927" s="1">
        <f t="shared" si="452"/>
        <v>1.6743363572612625E-3</v>
      </c>
      <c r="L2927" s="15">
        <f t="shared" si="453"/>
        <v>-1.0927686708250438E-2</v>
      </c>
      <c r="M2927" s="19" t="str">
        <f t="shared" si="457"/>
        <v>Compra</v>
      </c>
      <c r="N2927" s="10">
        <f t="shared" si="458"/>
        <v>-9.2533503509891757E-3</v>
      </c>
      <c r="O2927" s="5">
        <f t="shared" si="456"/>
        <v>1.1558152268374777</v>
      </c>
      <c r="P2927" s="5"/>
      <c r="Q2927" s="5"/>
      <c r="R2927" s="5"/>
    </row>
    <row r="2928" spans="1:18" x14ac:dyDescent="0.25">
      <c r="A2928" s="3">
        <v>42811</v>
      </c>
      <c r="B2928" s="1">
        <v>3120.5</v>
      </c>
      <c r="C2928" s="1">
        <v>3139.5</v>
      </c>
      <c r="D2928" s="1">
        <v>3099</v>
      </c>
      <c r="E2928" s="1">
        <v>3105</v>
      </c>
      <c r="F2928" s="10">
        <f t="shared" si="454"/>
        <v>-9.2533503509891757E-3</v>
      </c>
      <c r="G2928" s="1">
        <f t="shared" si="459"/>
        <v>-0.55252801613440217</v>
      </c>
      <c r="H2928" s="15">
        <f t="shared" si="455"/>
        <v>4.970338303671662E-3</v>
      </c>
      <c r="I2928" s="10">
        <f t="shared" si="450"/>
        <v>-4.9671526998877891E-3</v>
      </c>
      <c r="J2928" s="15">
        <f t="shared" si="451"/>
        <v>-7.0853462157810521E-3</v>
      </c>
      <c r="K2928" s="1">
        <f t="shared" si="452"/>
        <v>-4.526327183548621E-4</v>
      </c>
      <c r="L2928" s="15">
        <f t="shared" si="453"/>
        <v>-6.6327134974261898E-3</v>
      </c>
      <c r="M2928" s="19" t="str">
        <f t="shared" si="457"/>
        <v>Compra</v>
      </c>
      <c r="N2928" s="10">
        <f t="shared" si="458"/>
        <v>-7.0853462157810521E-3</v>
      </c>
      <c r="O2928" s="5">
        <f t="shared" si="456"/>
        <v>1.1487298806216968</v>
      </c>
      <c r="P2928" s="5"/>
      <c r="Q2928" s="5"/>
      <c r="R2928" s="5"/>
    </row>
    <row r="2929" spans="1:18" x14ac:dyDescent="0.25">
      <c r="A2929" s="3">
        <v>42814</v>
      </c>
      <c r="B2929" s="1">
        <v>3108.5</v>
      </c>
      <c r="C2929" s="1">
        <v>3127</v>
      </c>
      <c r="D2929" s="1">
        <v>3078.5</v>
      </c>
      <c r="E2929" s="1">
        <v>3083</v>
      </c>
      <c r="F2929" s="10">
        <f t="shared" si="454"/>
        <v>-7.0853462157810521E-3</v>
      </c>
      <c r="G2929" s="1">
        <f t="shared" si="459"/>
        <v>-0.46919926861065447</v>
      </c>
      <c r="H2929" s="15">
        <f t="shared" si="455"/>
        <v>-9.2533503509891757E-3</v>
      </c>
      <c r="I2929" s="10">
        <f t="shared" si="450"/>
        <v>-8.203313495254938E-3</v>
      </c>
      <c r="J2929" s="15">
        <f t="shared" si="451"/>
        <v>5.0275705481672706E-3</v>
      </c>
      <c r="K2929" s="1">
        <f t="shared" si="452"/>
        <v>8.6219269223097026E-4</v>
      </c>
      <c r="L2929" s="15">
        <f t="shared" si="453"/>
        <v>4.1653778559363006E-3</v>
      </c>
      <c r="M2929" s="19" t="str">
        <f t="shared" si="457"/>
        <v>Compra</v>
      </c>
      <c r="N2929" s="10">
        <f t="shared" si="458"/>
        <v>5.0275705481672706E-3</v>
      </c>
      <c r="O2929" s="5">
        <f t="shared" si="456"/>
        <v>1.1537574511698641</v>
      </c>
      <c r="P2929" s="5"/>
      <c r="Q2929" s="5"/>
      <c r="R2929" s="5"/>
    </row>
    <row r="2930" spans="1:18" x14ac:dyDescent="0.25">
      <c r="A2930" s="3">
        <v>42815</v>
      </c>
      <c r="B2930" s="1">
        <v>3081.5</v>
      </c>
      <c r="C2930" s="1">
        <v>3104.5</v>
      </c>
      <c r="D2930" s="1">
        <v>3070.5</v>
      </c>
      <c r="E2930" s="1">
        <v>3098.5</v>
      </c>
      <c r="F2930" s="10">
        <f t="shared" si="454"/>
        <v>5.0275705481672706E-3</v>
      </c>
      <c r="G2930" s="1">
        <f t="shared" si="459"/>
        <v>-0.79111697859695096</v>
      </c>
      <c r="H2930" s="15">
        <f t="shared" si="455"/>
        <v>-7.0853462157810521E-3</v>
      </c>
      <c r="I2930" s="10">
        <f t="shared" si="450"/>
        <v>5.516793769268169E-3</v>
      </c>
      <c r="J2930" s="15">
        <f t="shared" si="451"/>
        <v>-6.454736162659902E-4</v>
      </c>
      <c r="K2930" s="1">
        <f t="shared" si="452"/>
        <v>3.7868723687873223E-4</v>
      </c>
      <c r="L2930" s="15">
        <f t="shared" si="453"/>
        <v>-1.0241608531447225E-3</v>
      </c>
      <c r="M2930" s="19" t="str">
        <f t="shared" si="457"/>
        <v>Compra</v>
      </c>
      <c r="N2930" s="10">
        <f t="shared" si="458"/>
        <v>-6.454736162659902E-4</v>
      </c>
      <c r="O2930" s="5">
        <f t="shared" si="456"/>
        <v>1.1531119775535981</v>
      </c>
      <c r="P2930" s="5"/>
      <c r="Q2930" s="5"/>
      <c r="R2930" s="5"/>
    </row>
    <row r="2931" spans="1:18" x14ac:dyDescent="0.25">
      <c r="A2931" s="3">
        <v>42816</v>
      </c>
      <c r="B2931" s="1">
        <v>3112</v>
      </c>
      <c r="C2931" s="1">
        <v>3118.5</v>
      </c>
      <c r="D2931" s="1">
        <v>3091</v>
      </c>
      <c r="E2931" s="1">
        <v>3096.5</v>
      </c>
      <c r="F2931" s="10">
        <f t="shared" si="454"/>
        <v>-6.454736162659902E-4</v>
      </c>
      <c r="G2931" s="1">
        <f t="shared" si="459"/>
        <v>-0.34288482234229956</v>
      </c>
      <c r="H2931" s="15">
        <f t="shared" si="455"/>
        <v>5.0275705481672706E-3</v>
      </c>
      <c r="I2931" s="10">
        <f t="shared" si="450"/>
        <v>-4.9807197943444459E-3</v>
      </c>
      <c r="J2931" s="15">
        <f t="shared" si="451"/>
        <v>1.6631680930082382E-2</v>
      </c>
      <c r="K2931" s="1">
        <f t="shared" si="452"/>
        <v>-4.7620708161594456E-4</v>
      </c>
      <c r="L2931" s="15">
        <f t="shared" si="453"/>
        <v>1.7107888011698328E-2</v>
      </c>
      <c r="M2931" s="19" t="str">
        <f t="shared" si="457"/>
        <v>Compra</v>
      </c>
      <c r="N2931" s="10">
        <f t="shared" si="458"/>
        <v>1.6631680930082382E-2</v>
      </c>
      <c r="O2931" s="5">
        <f t="shared" si="456"/>
        <v>1.1697436584836804</v>
      </c>
      <c r="P2931" s="5"/>
      <c r="Q2931" s="5"/>
      <c r="R2931" s="5"/>
    </row>
    <row r="2932" spans="1:18" x14ac:dyDescent="0.25">
      <c r="A2932" s="3">
        <v>42817</v>
      </c>
      <c r="B2932" s="1">
        <v>3104.5</v>
      </c>
      <c r="C2932" s="1">
        <v>3153</v>
      </c>
      <c r="D2932" s="1">
        <v>3101</v>
      </c>
      <c r="E2932" s="1">
        <v>3148</v>
      </c>
      <c r="F2932" s="10">
        <f t="shared" si="454"/>
        <v>1.6631680930082382E-2</v>
      </c>
      <c r="G2932" s="1">
        <f t="shared" si="459"/>
        <v>-0.13316929656595777</v>
      </c>
      <c r="H2932" s="15">
        <f t="shared" si="455"/>
        <v>-6.454736162659902E-4</v>
      </c>
      <c r="I2932" s="10">
        <f t="shared" si="450"/>
        <v>1.401191818328229E-2</v>
      </c>
      <c r="J2932" s="15">
        <f t="shared" si="451"/>
        <v>-1.0324015247776375E-2</v>
      </c>
      <c r="K2932" s="1">
        <f t="shared" si="452"/>
        <v>-4.4451844260275667E-4</v>
      </c>
      <c r="L2932" s="15">
        <f t="shared" si="453"/>
        <v>-9.8794968051736185E-3</v>
      </c>
      <c r="M2932" s="19" t="str">
        <f t="shared" si="457"/>
        <v>Venda</v>
      </c>
      <c r="N2932" s="10">
        <f t="shared" si="458"/>
        <v>1.0324015247776375E-2</v>
      </c>
      <c r="O2932" s="5">
        <f t="shared" si="456"/>
        <v>1.1800676737314568</v>
      </c>
      <c r="P2932" s="5"/>
      <c r="Q2932" s="5"/>
      <c r="R2932" s="5"/>
    </row>
    <row r="2933" spans="1:18" x14ac:dyDescent="0.25">
      <c r="A2933" s="3">
        <v>42818</v>
      </c>
      <c r="B2933" s="1">
        <v>3144</v>
      </c>
      <c r="C2933" s="1">
        <v>3157</v>
      </c>
      <c r="D2933" s="1">
        <v>3110.5</v>
      </c>
      <c r="E2933" s="1">
        <v>3115.5</v>
      </c>
      <c r="F2933" s="10">
        <f t="shared" si="454"/>
        <v>-1.0324015247776375E-2</v>
      </c>
      <c r="G2933" s="1">
        <f t="shared" si="459"/>
        <v>-0.3668268536550226</v>
      </c>
      <c r="H2933" s="15">
        <f t="shared" si="455"/>
        <v>1.6631680930082382E-2</v>
      </c>
      <c r="I2933" s="10">
        <f t="shared" si="450"/>
        <v>-9.0648854961832281E-3</v>
      </c>
      <c r="J2933" s="15">
        <f t="shared" si="451"/>
        <v>4.8146364949446241E-3</v>
      </c>
      <c r="K2933" s="1">
        <f t="shared" si="452"/>
        <v>-1.3947684932498596E-3</v>
      </c>
      <c r="L2933" s="15">
        <f t="shared" si="453"/>
        <v>6.2094049881944837E-3</v>
      </c>
      <c r="M2933" s="19" t="str">
        <f t="shared" si="457"/>
        <v>Compra</v>
      </c>
      <c r="N2933" s="10">
        <f t="shared" si="458"/>
        <v>4.8146364949446241E-3</v>
      </c>
      <c r="O2933" s="5">
        <f t="shared" si="456"/>
        <v>1.1848823102264014</v>
      </c>
      <c r="P2933" s="5"/>
      <c r="Q2933" s="5"/>
      <c r="R2933" s="5"/>
    </row>
    <row r="2934" spans="1:18" x14ac:dyDescent="0.25">
      <c r="A2934" s="3">
        <v>42821</v>
      </c>
      <c r="B2934" s="1">
        <v>3121.5</v>
      </c>
      <c r="C2934" s="1">
        <v>3144.5</v>
      </c>
      <c r="D2934" s="1">
        <v>3117</v>
      </c>
      <c r="E2934" s="1">
        <v>3130.5</v>
      </c>
      <c r="F2934" s="10">
        <f t="shared" si="454"/>
        <v>4.8146364949446241E-3</v>
      </c>
      <c r="G2934" s="1">
        <f t="shared" si="459"/>
        <v>-0.61817006022137455</v>
      </c>
      <c r="H2934" s="15">
        <f t="shared" si="455"/>
        <v>-1.0324015247776375E-2</v>
      </c>
      <c r="I2934" s="10">
        <f t="shared" si="450"/>
        <v>2.8832292167226825E-3</v>
      </c>
      <c r="J2934" s="15">
        <f t="shared" si="451"/>
        <v>4.4721290528668689E-3</v>
      </c>
      <c r="K2934" s="1">
        <f t="shared" si="452"/>
        <v>7.0879001607167128E-4</v>
      </c>
      <c r="L2934" s="15">
        <f t="shared" si="453"/>
        <v>3.7633390367951976E-3</v>
      </c>
      <c r="M2934" s="19" t="str">
        <f t="shared" si="457"/>
        <v>Compra</v>
      </c>
      <c r="N2934" s="10">
        <f t="shared" si="458"/>
        <v>4.4721290528668689E-3</v>
      </c>
      <c r="O2934" s="5">
        <f t="shared" si="456"/>
        <v>1.1893544392792683</v>
      </c>
      <c r="P2934" s="5"/>
      <c r="Q2934" s="5"/>
      <c r="R2934" s="5"/>
    </row>
    <row r="2935" spans="1:18" x14ac:dyDescent="0.25">
      <c r="A2935" s="3">
        <v>42822</v>
      </c>
      <c r="B2935" s="1">
        <v>3135</v>
      </c>
      <c r="C2935" s="1">
        <v>3148.5</v>
      </c>
      <c r="D2935" s="1">
        <v>3126</v>
      </c>
      <c r="E2935" s="1">
        <v>3144.5</v>
      </c>
      <c r="F2935" s="10">
        <f t="shared" si="454"/>
        <v>4.4721290528668689E-3</v>
      </c>
      <c r="G2935" s="1">
        <f t="shared" si="459"/>
        <v>-0.6776548296695869</v>
      </c>
      <c r="H2935" s="15">
        <f t="shared" si="455"/>
        <v>4.8146364949446241E-3</v>
      </c>
      <c r="I2935" s="10">
        <f t="shared" si="450"/>
        <v>3.0303030303029388E-3</v>
      </c>
      <c r="J2935" s="15">
        <f t="shared" si="451"/>
        <v>-6.6783272380346315E-3</v>
      </c>
      <c r="K2935" s="1">
        <f t="shared" si="452"/>
        <v>-6.1573026711715315E-4</v>
      </c>
      <c r="L2935" s="15">
        <f t="shared" si="453"/>
        <v>-6.0625969709174783E-3</v>
      </c>
      <c r="M2935" s="19" t="str">
        <f t="shared" si="457"/>
        <v>Compra</v>
      </c>
      <c r="N2935" s="10">
        <f t="shared" si="458"/>
        <v>-6.6783272380346315E-3</v>
      </c>
      <c r="O2935" s="5">
        <f t="shared" si="456"/>
        <v>1.1826761120412337</v>
      </c>
      <c r="P2935" s="5"/>
      <c r="Q2935" s="5"/>
      <c r="R2935" s="5"/>
    </row>
    <row r="2936" spans="1:18" x14ac:dyDescent="0.25">
      <c r="A2936" s="3">
        <v>42823</v>
      </c>
      <c r="B2936" s="1">
        <v>3137</v>
      </c>
      <c r="C2936" s="1">
        <v>3140.5</v>
      </c>
      <c r="D2936" s="1">
        <v>3115</v>
      </c>
      <c r="E2936" s="1">
        <v>3123.5</v>
      </c>
      <c r="F2936" s="10">
        <f t="shared" si="454"/>
        <v>-6.6783272380346315E-3</v>
      </c>
      <c r="G2936" s="1">
        <f t="shared" si="459"/>
        <v>-0.69913264693749499</v>
      </c>
      <c r="H2936" s="15">
        <f t="shared" si="455"/>
        <v>4.4721290528668689E-3</v>
      </c>
      <c r="I2936" s="10">
        <f t="shared" si="450"/>
        <v>-4.3034746573159532E-3</v>
      </c>
      <c r="J2936" s="15">
        <f t="shared" si="451"/>
        <v>8.8042260284937335E-3</v>
      </c>
      <c r="K2936" s="1">
        <f t="shared" si="452"/>
        <v>-4.1138062409573324E-4</v>
      </c>
      <c r="L2936" s="15">
        <f t="shared" si="453"/>
        <v>9.2156066525894663E-3</v>
      </c>
      <c r="M2936" s="19" t="str">
        <f t="shared" si="457"/>
        <v>Compra</v>
      </c>
      <c r="N2936" s="10">
        <f t="shared" si="458"/>
        <v>8.8042260284937335E-3</v>
      </c>
      <c r="O2936" s="5">
        <f t="shared" si="456"/>
        <v>1.1914803380697274</v>
      </c>
      <c r="P2936" s="5"/>
      <c r="Q2936" s="5"/>
      <c r="R2936" s="5"/>
    </row>
    <row r="2937" spans="1:18" x14ac:dyDescent="0.25">
      <c r="A2937" s="3">
        <v>42824</v>
      </c>
      <c r="B2937" s="1">
        <v>3123.5</v>
      </c>
      <c r="C2937" s="1">
        <v>3155</v>
      </c>
      <c r="D2937" s="1">
        <v>3120.5</v>
      </c>
      <c r="E2937" s="1">
        <v>3151</v>
      </c>
      <c r="F2937" s="10">
        <f t="shared" si="454"/>
        <v>8.8042260284937335E-3</v>
      </c>
      <c r="G2937" s="1">
        <f t="shared" si="459"/>
        <v>-0.63831839958210068</v>
      </c>
      <c r="H2937" s="15">
        <f t="shared" si="455"/>
        <v>-6.6783272380346315E-3</v>
      </c>
      <c r="I2937" s="10">
        <f t="shared" si="450"/>
        <v>8.8042260284937335E-3</v>
      </c>
      <c r="J2937" s="15">
        <f t="shared" si="451"/>
        <v>-3.3322754681053279E-3</v>
      </c>
      <c r="K2937" s="1">
        <f t="shared" si="452"/>
        <v>2.5198283622335086E-4</v>
      </c>
      <c r="L2937" s="15">
        <f t="shared" si="453"/>
        <v>-3.5842583043286789E-3</v>
      </c>
      <c r="M2937" s="19" t="str">
        <f t="shared" si="457"/>
        <v>Compra</v>
      </c>
      <c r="N2937" s="10">
        <f t="shared" si="458"/>
        <v>-3.3322754681053279E-3</v>
      </c>
      <c r="O2937" s="5">
        <f t="shared" si="456"/>
        <v>1.1881480626016221</v>
      </c>
      <c r="P2937" s="5"/>
      <c r="Q2937" s="5"/>
      <c r="R2937" s="5"/>
    </row>
    <row r="2938" spans="1:18" x14ac:dyDescent="0.25">
      <c r="A2938" s="3">
        <v>42825</v>
      </c>
      <c r="B2938" s="1">
        <v>3172</v>
      </c>
      <c r="C2938" s="1">
        <v>3197.5</v>
      </c>
      <c r="D2938" s="1">
        <v>3140.5</v>
      </c>
      <c r="E2938" s="1">
        <v>3140.5</v>
      </c>
      <c r="F2938" s="10">
        <f t="shared" si="454"/>
        <v>-3.3322754681053279E-3</v>
      </c>
      <c r="G2938" s="1">
        <f t="shared" si="459"/>
        <v>-0.54459637645959913</v>
      </c>
      <c r="H2938" s="15">
        <f t="shared" si="455"/>
        <v>8.8042260284937335E-3</v>
      </c>
      <c r="I2938" s="10">
        <f t="shared" si="450"/>
        <v>-9.9306431273644691E-3</v>
      </c>
      <c r="J2938" s="15">
        <f t="shared" si="451"/>
        <v>-2.2289444355994004E-3</v>
      </c>
      <c r="K2938" s="1">
        <f t="shared" si="452"/>
        <v>-6.7258090874436284E-4</v>
      </c>
      <c r="L2938" s="15">
        <f t="shared" si="453"/>
        <v>-1.5563635268550375E-3</v>
      </c>
      <c r="M2938" s="19" t="str">
        <f t="shared" si="457"/>
        <v>Compra</v>
      </c>
      <c r="N2938" s="10">
        <f t="shared" si="458"/>
        <v>-2.2289444355994004E-3</v>
      </c>
      <c r="O2938" s="5">
        <f t="shared" si="456"/>
        <v>1.1859191181660227</v>
      </c>
      <c r="P2938" s="5"/>
      <c r="Q2938" s="5"/>
      <c r="R2938" s="5"/>
    </row>
    <row r="2939" spans="1:18" x14ac:dyDescent="0.25">
      <c r="A2939" s="3">
        <v>42828</v>
      </c>
      <c r="B2939" s="1">
        <v>3152</v>
      </c>
      <c r="C2939" s="1">
        <v>3153.5</v>
      </c>
      <c r="D2939" s="1">
        <v>3129</v>
      </c>
      <c r="E2939" s="1">
        <v>3133.5</v>
      </c>
      <c r="F2939" s="10">
        <f t="shared" si="454"/>
        <v>-2.2289444355994004E-3</v>
      </c>
      <c r="G2939" s="1">
        <f t="shared" si="459"/>
        <v>-0.55539381874606175</v>
      </c>
      <c r="H2939" s="15">
        <f t="shared" si="455"/>
        <v>-3.3322754681053279E-3</v>
      </c>
      <c r="I2939" s="10">
        <f t="shared" si="450"/>
        <v>-5.8692893401015578E-3</v>
      </c>
      <c r="J2939" s="15">
        <f t="shared" si="451"/>
        <v>-7.0209031434498304E-3</v>
      </c>
      <c r="K2939" s="1">
        <f t="shared" si="452"/>
        <v>2.9629220820722926E-4</v>
      </c>
      <c r="L2939" s="15">
        <f t="shared" si="453"/>
        <v>-7.3171953516570597E-3</v>
      </c>
      <c r="M2939" s="19" t="str">
        <f t="shared" si="457"/>
        <v>Compra</v>
      </c>
      <c r="N2939" s="10">
        <f t="shared" si="458"/>
        <v>-7.0209031434498304E-3</v>
      </c>
      <c r="O2939" s="5">
        <f t="shared" si="456"/>
        <v>1.1788982150225729</v>
      </c>
      <c r="P2939" s="5"/>
      <c r="Q2939" s="5"/>
      <c r="R2939" s="5"/>
    </row>
    <row r="2940" spans="1:18" x14ac:dyDescent="0.25">
      <c r="A2940" s="3">
        <v>42829</v>
      </c>
      <c r="B2940" s="1">
        <v>3152.5</v>
      </c>
      <c r="C2940" s="1">
        <v>3155</v>
      </c>
      <c r="D2940" s="1">
        <v>3110</v>
      </c>
      <c r="E2940" s="1">
        <v>3111.5</v>
      </c>
      <c r="F2940" s="10">
        <f t="shared" si="454"/>
        <v>-7.0209031434498304E-3</v>
      </c>
      <c r="G2940" s="1">
        <f t="shared" si="459"/>
        <v>-0.58717543493773072</v>
      </c>
      <c r="H2940" s="15">
        <f t="shared" si="455"/>
        <v>-2.2289444355994004E-3</v>
      </c>
      <c r="I2940" s="10">
        <f t="shared" si="450"/>
        <v>-1.3005551149881001E-2</v>
      </c>
      <c r="J2940" s="15">
        <f t="shared" si="451"/>
        <v>7.8740157480314821E-3</v>
      </c>
      <c r="K2940" s="1">
        <f t="shared" si="452"/>
        <v>3.7024485254927699E-4</v>
      </c>
      <c r="L2940" s="15">
        <f t="shared" si="453"/>
        <v>7.5037708954822048E-3</v>
      </c>
      <c r="M2940" s="19" t="str">
        <f t="shared" si="457"/>
        <v>Compra</v>
      </c>
      <c r="N2940" s="10">
        <f t="shared" si="458"/>
        <v>7.8740157480314821E-3</v>
      </c>
      <c r="O2940" s="5">
        <f t="shared" si="456"/>
        <v>1.1867722307706043</v>
      </c>
      <c r="P2940" s="5"/>
      <c r="Q2940" s="5"/>
      <c r="R2940" s="5"/>
    </row>
    <row r="2941" spans="1:18" x14ac:dyDescent="0.25">
      <c r="A2941" s="3">
        <v>42830</v>
      </c>
      <c r="B2941" s="1">
        <v>3104</v>
      </c>
      <c r="C2941" s="1">
        <v>3141.5</v>
      </c>
      <c r="D2941" s="1">
        <v>3098</v>
      </c>
      <c r="E2941" s="1">
        <v>3136</v>
      </c>
      <c r="F2941" s="10">
        <f t="shared" si="454"/>
        <v>7.8740157480314821E-3</v>
      </c>
      <c r="G2941" s="1">
        <f t="shared" si="459"/>
        <v>-0.67491977429849537</v>
      </c>
      <c r="H2941" s="15">
        <f t="shared" si="455"/>
        <v>-7.0209031434498304E-3</v>
      </c>
      <c r="I2941" s="10">
        <f t="shared" si="450"/>
        <v>1.0309278350515427E-2</v>
      </c>
      <c r="J2941" s="15">
        <f t="shared" si="451"/>
        <v>7.1747448979591066E-3</v>
      </c>
      <c r="K2941" s="1">
        <f t="shared" si="452"/>
        <v>2.4991325817871695E-4</v>
      </c>
      <c r="L2941" s="15">
        <f t="shared" si="453"/>
        <v>6.9248316397803895E-3</v>
      </c>
      <c r="M2941" s="19" t="str">
        <f t="shared" si="457"/>
        <v>Compra</v>
      </c>
      <c r="N2941" s="10">
        <f t="shared" si="458"/>
        <v>7.1747448979591066E-3</v>
      </c>
      <c r="O2941" s="5">
        <f t="shared" si="456"/>
        <v>1.1939469756685634</v>
      </c>
      <c r="P2941" s="5"/>
      <c r="Q2941" s="5"/>
      <c r="R2941" s="5"/>
    </row>
    <row r="2942" spans="1:18" x14ac:dyDescent="0.25">
      <c r="A2942" s="3">
        <v>42831</v>
      </c>
      <c r="B2942" s="1">
        <v>3137</v>
      </c>
      <c r="C2942" s="1">
        <v>3167</v>
      </c>
      <c r="D2942" s="1">
        <v>3124</v>
      </c>
      <c r="E2942" s="1">
        <v>3158.5</v>
      </c>
      <c r="F2942" s="10">
        <f t="shared" si="454"/>
        <v>7.1747448979591066E-3</v>
      </c>
      <c r="G2942" s="1">
        <f t="shared" si="459"/>
        <v>-3.5086712554272169E-2</v>
      </c>
      <c r="H2942" s="15">
        <f t="shared" si="455"/>
        <v>7.8740157480314821E-3</v>
      </c>
      <c r="I2942" s="10">
        <f t="shared" si="450"/>
        <v>6.8536818616513617E-3</v>
      </c>
      <c r="J2942" s="15">
        <f t="shared" si="451"/>
        <v>9.4981795155923976E-4</v>
      </c>
      <c r="K2942" s="1">
        <f t="shared" si="452"/>
        <v>-1.0315332142786858E-3</v>
      </c>
      <c r="L2942" s="15">
        <f t="shared" si="453"/>
        <v>1.9813511658379255E-3</v>
      </c>
      <c r="M2942" s="19" t="str">
        <f t="shared" si="457"/>
        <v>Compra</v>
      </c>
      <c r="N2942" s="10">
        <f t="shared" si="458"/>
        <v>9.4981795155923976E-4</v>
      </c>
      <c r="O2942" s="5">
        <f t="shared" si="456"/>
        <v>1.1948967936201227</v>
      </c>
      <c r="P2942" s="5"/>
      <c r="Q2942" s="5"/>
      <c r="R2942" s="5"/>
    </row>
    <row r="2943" spans="1:18" x14ac:dyDescent="0.25">
      <c r="A2943" s="3">
        <v>42832</v>
      </c>
      <c r="B2943" s="1">
        <v>3158</v>
      </c>
      <c r="C2943" s="1">
        <v>3174</v>
      </c>
      <c r="D2943" s="1">
        <v>3133.5</v>
      </c>
      <c r="E2943" s="1">
        <v>3161.5</v>
      </c>
      <c r="F2943" s="10">
        <f t="shared" si="454"/>
        <v>9.4981795155923976E-4</v>
      </c>
      <c r="G2943" s="1">
        <f t="shared" si="459"/>
        <v>0.15635913367524168</v>
      </c>
      <c r="H2943" s="15">
        <f t="shared" si="455"/>
        <v>7.1747448979591066E-3</v>
      </c>
      <c r="I2943" s="10">
        <f t="shared" si="450"/>
        <v>1.1082963901203335E-3</v>
      </c>
      <c r="J2943" s="15">
        <f t="shared" si="451"/>
        <v>-5.2190415941799628E-3</v>
      </c>
      <c r="K2943" s="1">
        <f t="shared" si="452"/>
        <v>-8.524394119638571E-4</v>
      </c>
      <c r="L2943" s="15">
        <f t="shared" si="453"/>
        <v>-4.3666021822161057E-3</v>
      </c>
      <c r="M2943" s="19" t="str">
        <f t="shared" si="457"/>
        <v>Compra</v>
      </c>
      <c r="N2943" s="10">
        <f t="shared" si="458"/>
        <v>-5.2190415941799628E-3</v>
      </c>
      <c r="O2943" s="5">
        <f t="shared" si="456"/>
        <v>1.1896777520259427</v>
      </c>
      <c r="P2943" s="5"/>
      <c r="Q2943" s="5"/>
      <c r="R2943" s="5"/>
    </row>
    <row r="2944" spans="1:18" x14ac:dyDescent="0.25">
      <c r="A2944" s="3">
        <v>42835</v>
      </c>
      <c r="B2944" s="1">
        <v>3163</v>
      </c>
      <c r="C2944" s="1">
        <v>3164</v>
      </c>
      <c r="D2944" s="1">
        <v>3143.5</v>
      </c>
      <c r="E2944" s="1">
        <v>3145</v>
      </c>
      <c r="F2944" s="10">
        <f t="shared" si="454"/>
        <v>-5.2190415941799628E-3</v>
      </c>
      <c r="G2944" s="1">
        <f t="shared" si="459"/>
        <v>8.5531199909037472E-2</v>
      </c>
      <c r="H2944" s="15">
        <f t="shared" si="455"/>
        <v>9.4981795155923976E-4</v>
      </c>
      <c r="I2944" s="10">
        <f t="shared" si="450"/>
        <v>-5.6907998735378218E-3</v>
      </c>
      <c r="J2944" s="15">
        <f t="shared" si="451"/>
        <v>1.5898251192367763E-3</v>
      </c>
      <c r="K2944" s="1">
        <f t="shared" si="452"/>
        <v>-1.4080896585263536E-4</v>
      </c>
      <c r="L2944" s="15">
        <f t="shared" si="453"/>
        <v>1.7306340850894116E-3</v>
      </c>
      <c r="M2944" s="19" t="str">
        <f t="shared" si="457"/>
        <v>Compra</v>
      </c>
      <c r="N2944" s="10">
        <f t="shared" si="458"/>
        <v>1.5898251192367763E-3</v>
      </c>
      <c r="O2944" s="5">
        <f t="shared" si="456"/>
        <v>1.1912675771451795</v>
      </c>
      <c r="P2944" s="5"/>
      <c r="Q2944" s="5"/>
      <c r="R2944" s="5"/>
    </row>
    <row r="2945" spans="1:18" x14ac:dyDescent="0.25">
      <c r="A2945" s="3">
        <v>42836</v>
      </c>
      <c r="B2945" s="1">
        <v>3145.5</v>
      </c>
      <c r="C2945" s="1">
        <v>3167.5</v>
      </c>
      <c r="D2945" s="1">
        <v>3137.5</v>
      </c>
      <c r="E2945" s="1">
        <v>3150</v>
      </c>
      <c r="F2945" s="10">
        <f t="shared" si="454"/>
        <v>1.5898251192367763E-3</v>
      </c>
      <c r="G2945" s="1">
        <f t="shared" si="459"/>
        <v>-7.7235345976154543E-2</v>
      </c>
      <c r="H2945" s="15">
        <f t="shared" si="455"/>
        <v>-5.2190415941799628E-3</v>
      </c>
      <c r="I2945" s="10">
        <f t="shared" si="450"/>
        <v>1.4306151645206988E-3</v>
      </c>
      <c r="J2945" s="15">
        <f t="shared" si="451"/>
        <v>-3.4920634920635463E-3</v>
      </c>
      <c r="K2945" s="1">
        <f t="shared" si="452"/>
        <v>2.4693865957253731E-4</v>
      </c>
      <c r="L2945" s="15">
        <f t="shared" si="453"/>
        <v>-3.7390021516360834E-3</v>
      </c>
      <c r="M2945" s="19" t="str">
        <f t="shared" si="457"/>
        <v>Compra</v>
      </c>
      <c r="N2945" s="10">
        <f t="shared" si="458"/>
        <v>-3.4920634920635463E-3</v>
      </c>
      <c r="O2945" s="5">
        <f t="shared" si="456"/>
        <v>1.1877755136531158</v>
      </c>
      <c r="P2945" s="5"/>
      <c r="Q2945" s="5"/>
      <c r="R2945" s="5"/>
    </row>
    <row r="2946" spans="1:18" x14ac:dyDescent="0.25">
      <c r="A2946" s="3">
        <v>42837</v>
      </c>
      <c r="B2946" s="1">
        <v>3159</v>
      </c>
      <c r="C2946" s="1">
        <v>3169.5</v>
      </c>
      <c r="D2946" s="1">
        <v>3132</v>
      </c>
      <c r="E2946" s="1">
        <v>3139</v>
      </c>
      <c r="F2946" s="10">
        <f t="shared" si="454"/>
        <v>-3.4920634920635463E-3</v>
      </c>
      <c r="G2946" s="1">
        <f t="shared" si="459"/>
        <v>0.37007798261007757</v>
      </c>
      <c r="H2946" s="15">
        <f t="shared" si="455"/>
        <v>1.5898251192367763E-3</v>
      </c>
      <c r="I2946" s="10">
        <f t="shared" si="450"/>
        <v>-6.3311174422285843E-3</v>
      </c>
      <c r="J2946" s="15">
        <f t="shared" si="451"/>
        <v>4.9378783051927666E-3</v>
      </c>
      <c r="K2946" s="1">
        <f t="shared" si="452"/>
        <v>-2.0745621378872301E-4</v>
      </c>
      <c r="L2946" s="15">
        <f t="shared" si="453"/>
        <v>5.1453345189814894E-3</v>
      </c>
      <c r="M2946" s="19" t="str">
        <f t="shared" si="457"/>
        <v>Compra</v>
      </c>
      <c r="N2946" s="10">
        <f t="shared" si="458"/>
        <v>4.9378783051927666E-3</v>
      </c>
      <c r="O2946" s="5">
        <f t="shared" si="456"/>
        <v>1.1927133919583086</v>
      </c>
      <c r="P2946" s="5"/>
      <c r="Q2946" s="5"/>
      <c r="R2946" s="5"/>
    </row>
    <row r="2947" spans="1:18" x14ac:dyDescent="0.25">
      <c r="A2947" s="3">
        <v>42838</v>
      </c>
      <c r="B2947" s="1">
        <v>3146.5</v>
      </c>
      <c r="C2947" s="1">
        <v>3159.5</v>
      </c>
      <c r="D2947" s="1">
        <v>3126.5</v>
      </c>
      <c r="E2947" s="1">
        <v>3154.5</v>
      </c>
      <c r="F2947" s="10">
        <f t="shared" si="454"/>
        <v>4.9378783051927666E-3</v>
      </c>
      <c r="G2947" s="1">
        <f t="shared" si="459"/>
        <v>-0.30792403243592781</v>
      </c>
      <c r="H2947" s="15">
        <f t="shared" si="455"/>
        <v>-3.4920634920635463E-3</v>
      </c>
      <c r="I2947" s="10">
        <f t="shared" ref="I2947:I3010" si="460">(E2947/B2947)-1</f>
        <v>2.5425075480691728E-3</v>
      </c>
      <c r="J2947" s="15">
        <f t="shared" ref="J2947:J3010" si="461">F2948</f>
        <v>-1.4899350134728206E-2</v>
      </c>
      <c r="K2947" s="1">
        <f t="shared" ref="K2947:K3010" si="462">$U$17+G2947*$U$18+H2947*$U$19+I2947*$U$20</f>
        <v>9.025921442041265E-5</v>
      </c>
      <c r="L2947" s="15">
        <f t="shared" ref="L2947:L3010" si="463">J2947-K2947</f>
        <v>-1.4989609349148619E-2</v>
      </c>
      <c r="M2947" s="19" t="str">
        <f t="shared" si="457"/>
        <v>Compra</v>
      </c>
      <c r="N2947" s="10">
        <f t="shared" si="458"/>
        <v>-1.4899350134728206E-2</v>
      </c>
      <c r="O2947" s="5">
        <f t="shared" si="456"/>
        <v>1.1778140418235803</v>
      </c>
      <c r="P2947" s="5"/>
      <c r="Q2947" s="5"/>
      <c r="R2947" s="5"/>
    </row>
    <row r="2948" spans="1:18" x14ac:dyDescent="0.25">
      <c r="A2948" s="3">
        <v>42842</v>
      </c>
      <c r="B2948" s="1">
        <v>3116</v>
      </c>
      <c r="C2948" s="1">
        <v>3123</v>
      </c>
      <c r="D2948" s="1">
        <v>3102.5</v>
      </c>
      <c r="E2948" s="1">
        <v>3107.5</v>
      </c>
      <c r="F2948" s="10">
        <f t="shared" ref="F2948:F3011" si="464">E2948/E2947-1</f>
        <v>-1.4899350134728206E-2</v>
      </c>
      <c r="G2948" s="1">
        <f t="shared" si="459"/>
        <v>-1.7005364630053836</v>
      </c>
      <c r="H2948" s="15">
        <f t="shared" ref="H2948:H3011" si="465">F2947</f>
        <v>4.9378783051927666E-3</v>
      </c>
      <c r="I2948" s="10">
        <f t="shared" si="460"/>
        <v>-2.727856225930636E-3</v>
      </c>
      <c r="J2948" s="15">
        <f t="shared" si="461"/>
        <v>2.5744167337087287E-3</v>
      </c>
      <c r="K2948" s="1">
        <f t="shared" si="462"/>
        <v>-3.9905089746946736E-4</v>
      </c>
      <c r="L2948" s="15">
        <f t="shared" si="463"/>
        <v>2.9734676311781961E-3</v>
      </c>
      <c r="M2948" s="19" t="str">
        <f t="shared" si="457"/>
        <v>Compra</v>
      </c>
      <c r="N2948" s="10">
        <f t="shared" si="458"/>
        <v>2.5744167337087287E-3</v>
      </c>
      <c r="O2948" s="5">
        <f t="shared" ref="O2948:O3011" si="466">N2948+O2947</f>
        <v>1.180388458557289</v>
      </c>
      <c r="P2948" s="5"/>
      <c r="Q2948" s="5"/>
      <c r="R2948" s="5"/>
    </row>
    <row r="2949" spans="1:18" x14ac:dyDescent="0.25">
      <c r="A2949" s="3">
        <v>42843</v>
      </c>
      <c r="B2949" s="1">
        <v>3117.5</v>
      </c>
      <c r="C2949" s="1">
        <v>3131</v>
      </c>
      <c r="D2949" s="1">
        <v>3095.5</v>
      </c>
      <c r="E2949" s="1">
        <v>3115.5</v>
      </c>
      <c r="F2949" s="10">
        <f t="shared" si="464"/>
        <v>2.5744167337087287E-3</v>
      </c>
      <c r="G2949" s="1">
        <f t="shared" si="459"/>
        <v>-0.75991844089905325</v>
      </c>
      <c r="H2949" s="15">
        <f t="shared" si="465"/>
        <v>-1.4899350134728206E-2</v>
      </c>
      <c r="I2949" s="10">
        <f t="shared" si="460"/>
        <v>-6.4153969526870025E-4</v>
      </c>
      <c r="J2949" s="15">
        <f t="shared" si="461"/>
        <v>1.3480982185845036E-2</v>
      </c>
      <c r="K2949" s="1">
        <f t="shared" si="462"/>
        <v>1.2052985550789945E-3</v>
      </c>
      <c r="L2949" s="15">
        <f t="shared" si="463"/>
        <v>1.2275683630766043E-2</v>
      </c>
      <c r="M2949" s="19" t="str">
        <f t="shared" ref="M2949:M3012" si="467">IF(AND(L2948&gt;L2947,K2949&lt;0),"Venda","Compra")</f>
        <v>Compra</v>
      </c>
      <c r="N2949" s="10">
        <f t="shared" ref="N2949:N3012" si="468">IF(AND(L2948&gt;L2947,K2949&lt;0),-J2949,J2949)</f>
        <v>1.3480982185845036E-2</v>
      </c>
      <c r="O2949" s="5">
        <f t="shared" si="466"/>
        <v>1.1938694407431341</v>
      </c>
      <c r="P2949" s="5"/>
      <c r="Q2949" s="5"/>
      <c r="R2949" s="5"/>
    </row>
    <row r="2950" spans="1:18" x14ac:dyDescent="0.25">
      <c r="A2950" s="3">
        <v>42844</v>
      </c>
      <c r="B2950" s="1">
        <v>3121.5</v>
      </c>
      <c r="C2950" s="1">
        <v>3161.5</v>
      </c>
      <c r="D2950" s="1">
        <v>3116.5</v>
      </c>
      <c r="E2950" s="1">
        <v>3157.5</v>
      </c>
      <c r="F2950" s="10">
        <f t="shared" si="464"/>
        <v>1.3480982185845036E-2</v>
      </c>
      <c r="G2950" s="1">
        <f t="shared" si="459"/>
        <v>-0.38002915001021659</v>
      </c>
      <c r="H2950" s="15">
        <f t="shared" si="465"/>
        <v>2.5744167337087287E-3</v>
      </c>
      <c r="I2950" s="10">
        <f t="shared" si="460"/>
        <v>1.1532916866890952E-2</v>
      </c>
      <c r="J2950" s="15">
        <f t="shared" si="461"/>
        <v>-1.1084718923198844E-3</v>
      </c>
      <c r="K2950" s="1">
        <f t="shared" si="462"/>
        <v>-6.4613142690119548E-4</v>
      </c>
      <c r="L2950" s="15">
        <f t="shared" si="463"/>
        <v>-4.6234046541868894E-4</v>
      </c>
      <c r="M2950" s="19" t="str">
        <f t="shared" si="467"/>
        <v>Venda</v>
      </c>
      <c r="N2950" s="10">
        <f t="shared" si="468"/>
        <v>1.1084718923198844E-3</v>
      </c>
      <c r="O2950" s="5">
        <f t="shared" si="466"/>
        <v>1.1949779126354541</v>
      </c>
      <c r="P2950" s="5"/>
      <c r="Q2950" s="5"/>
      <c r="R2950" s="5"/>
    </row>
    <row r="2951" spans="1:18" x14ac:dyDescent="0.25">
      <c r="A2951" s="3">
        <v>42845</v>
      </c>
      <c r="B2951" s="1">
        <v>3146.5</v>
      </c>
      <c r="C2951" s="1">
        <v>3176</v>
      </c>
      <c r="D2951" s="1">
        <v>3139</v>
      </c>
      <c r="E2951" s="1">
        <v>3154</v>
      </c>
      <c r="F2951" s="10">
        <f t="shared" si="464"/>
        <v>-1.1084718923198844E-3</v>
      </c>
      <c r="G2951" s="1">
        <f t="shared" si="459"/>
        <v>-0.25136683121552061</v>
      </c>
      <c r="H2951" s="15">
        <f t="shared" si="465"/>
        <v>1.3480982185845036E-2</v>
      </c>
      <c r="I2951" s="10">
        <f t="shared" si="460"/>
        <v>2.3836008263149466E-3</v>
      </c>
      <c r="J2951" s="15">
        <f t="shared" si="461"/>
        <v>-6.6582117945466202E-3</v>
      </c>
      <c r="K2951" s="1">
        <f t="shared" si="462"/>
        <v>-1.3982437834686885E-3</v>
      </c>
      <c r="L2951" s="15">
        <f t="shared" si="463"/>
        <v>-5.2599680110779314E-3</v>
      </c>
      <c r="M2951" s="19" t="str">
        <f t="shared" si="467"/>
        <v>Compra</v>
      </c>
      <c r="N2951" s="10">
        <f t="shared" si="468"/>
        <v>-6.6582117945466202E-3</v>
      </c>
      <c r="O2951" s="5">
        <f t="shared" si="466"/>
        <v>1.1883197008409074</v>
      </c>
      <c r="P2951" s="5"/>
      <c r="Q2951" s="5"/>
      <c r="R2951" s="5"/>
    </row>
    <row r="2952" spans="1:18" x14ac:dyDescent="0.25">
      <c r="A2952" s="3">
        <v>42849</v>
      </c>
      <c r="B2952" s="1">
        <v>3127.5</v>
      </c>
      <c r="C2952" s="1">
        <v>3139.5</v>
      </c>
      <c r="D2952" s="1">
        <v>3123</v>
      </c>
      <c r="E2952" s="1">
        <v>3133</v>
      </c>
      <c r="F2952" s="10">
        <f t="shared" si="464"/>
        <v>-6.6582117945466202E-3</v>
      </c>
      <c r="G2952" s="1">
        <f t="shared" ref="G2952:G3015" si="469">SLOPE(F2948:F2952,F2947:F2951)</f>
        <v>-0.1814266873217745</v>
      </c>
      <c r="H2952" s="15">
        <f t="shared" si="465"/>
        <v>-1.1084718923198844E-3</v>
      </c>
      <c r="I2952" s="10">
        <f t="shared" si="460"/>
        <v>1.7585931254995302E-3</v>
      </c>
      <c r="J2952" s="15">
        <f t="shared" si="461"/>
        <v>5.5857006064474746E-3</v>
      </c>
      <c r="K2952" s="1">
        <f t="shared" si="462"/>
        <v>-1.1154918519350169E-4</v>
      </c>
      <c r="L2952" s="15">
        <f t="shared" si="463"/>
        <v>5.6972497916409764E-3</v>
      </c>
      <c r="M2952" s="19" t="str">
        <f t="shared" si="467"/>
        <v>Compra</v>
      </c>
      <c r="N2952" s="10">
        <f t="shared" si="468"/>
        <v>5.5857006064474746E-3</v>
      </c>
      <c r="O2952" s="5">
        <f t="shared" si="466"/>
        <v>1.1939054014473549</v>
      </c>
      <c r="P2952" s="5"/>
      <c r="Q2952" s="5"/>
      <c r="R2952" s="5"/>
    </row>
    <row r="2953" spans="1:18" x14ac:dyDescent="0.25">
      <c r="A2953" s="3">
        <v>42850</v>
      </c>
      <c r="B2953" s="1">
        <v>3144</v>
      </c>
      <c r="C2953" s="1">
        <v>3172.5</v>
      </c>
      <c r="D2953" s="1">
        <v>3142.5</v>
      </c>
      <c r="E2953" s="1">
        <v>3150.5</v>
      </c>
      <c r="F2953" s="10">
        <f t="shared" si="464"/>
        <v>5.5857006064474746E-3</v>
      </c>
      <c r="G2953" s="1">
        <f t="shared" si="469"/>
        <v>-6.7224960601131686E-2</v>
      </c>
      <c r="H2953" s="15">
        <f t="shared" si="465"/>
        <v>-6.6582117945466202E-3</v>
      </c>
      <c r="I2953" s="10">
        <f t="shared" si="460"/>
        <v>2.0674300254452938E-3</v>
      </c>
      <c r="J2953" s="15">
        <f t="shared" si="461"/>
        <v>7.3004285034121708E-3</v>
      </c>
      <c r="K2953" s="1">
        <f t="shared" si="462"/>
        <v>3.5716400360054384E-4</v>
      </c>
      <c r="L2953" s="15">
        <f t="shared" si="463"/>
        <v>6.9432644998116272E-3</v>
      </c>
      <c r="M2953" s="19" t="str">
        <f t="shared" si="467"/>
        <v>Compra</v>
      </c>
      <c r="N2953" s="10">
        <f t="shared" si="468"/>
        <v>7.3004285034121708E-3</v>
      </c>
      <c r="O2953" s="5">
        <f t="shared" si="466"/>
        <v>1.2012058299507671</v>
      </c>
      <c r="P2953" s="5"/>
      <c r="Q2953" s="5"/>
      <c r="R2953" s="5"/>
    </row>
    <row r="2954" spans="1:18" x14ac:dyDescent="0.25">
      <c r="A2954" s="3">
        <v>42851</v>
      </c>
      <c r="B2954" s="1">
        <v>3164.5</v>
      </c>
      <c r="C2954" s="1">
        <v>3209.5</v>
      </c>
      <c r="D2954" s="1">
        <v>3160.5</v>
      </c>
      <c r="E2954" s="1">
        <v>3173.5</v>
      </c>
      <c r="F2954" s="10">
        <f t="shared" si="464"/>
        <v>7.3004285034121708E-3</v>
      </c>
      <c r="G2954" s="1">
        <f t="shared" si="469"/>
        <v>-9.2152018202959582E-2</v>
      </c>
      <c r="H2954" s="15">
        <f t="shared" si="465"/>
        <v>5.5857006064474746E-3</v>
      </c>
      <c r="I2954" s="10">
        <f t="shared" si="460"/>
        <v>2.8440511929215262E-3</v>
      </c>
      <c r="J2954" s="15">
        <f t="shared" si="461"/>
        <v>3.4662045060658286E-3</v>
      </c>
      <c r="K2954" s="1">
        <f t="shared" si="462"/>
        <v>-7.3163645120241237E-4</v>
      </c>
      <c r="L2954" s="15">
        <f t="shared" si="463"/>
        <v>4.1978409572682408E-3</v>
      </c>
      <c r="M2954" s="19" t="str">
        <f t="shared" si="467"/>
        <v>Venda</v>
      </c>
      <c r="N2954" s="10">
        <f t="shared" si="468"/>
        <v>-3.4662045060658286E-3</v>
      </c>
      <c r="O2954" s="5">
        <f t="shared" si="466"/>
        <v>1.1977396254447013</v>
      </c>
      <c r="P2954" s="5"/>
      <c r="Q2954" s="5"/>
      <c r="R2954" s="5"/>
    </row>
    <row r="2955" spans="1:18" x14ac:dyDescent="0.25">
      <c r="A2955" s="3">
        <v>42852</v>
      </c>
      <c r="B2955" s="1">
        <v>3161</v>
      </c>
      <c r="C2955" s="1">
        <v>3190</v>
      </c>
      <c r="D2955" s="1">
        <v>3157</v>
      </c>
      <c r="E2955" s="1">
        <v>3184.5</v>
      </c>
      <c r="F2955" s="10">
        <f t="shared" si="464"/>
        <v>3.4662045060658286E-3</v>
      </c>
      <c r="G2955" s="1">
        <f t="shared" si="469"/>
        <v>-4.3735607269742523E-2</v>
      </c>
      <c r="H2955" s="15">
        <f t="shared" si="465"/>
        <v>7.3004285034121708E-3</v>
      </c>
      <c r="I2955" s="10">
        <f t="shared" si="460"/>
        <v>7.4343562163872168E-3</v>
      </c>
      <c r="J2955" s="15">
        <f t="shared" si="461"/>
        <v>5.3383576699639335E-3</v>
      </c>
      <c r="K2955" s="1">
        <f t="shared" si="462"/>
        <v>-9.9414850620654113E-4</v>
      </c>
      <c r="L2955" s="15">
        <f t="shared" si="463"/>
        <v>6.3325061761704748E-3</v>
      </c>
      <c r="M2955" s="19" t="str">
        <f t="shared" si="467"/>
        <v>Compra</v>
      </c>
      <c r="N2955" s="10">
        <f t="shared" si="468"/>
        <v>5.3383576699639335E-3</v>
      </c>
      <c r="O2955" s="5">
        <f t="shared" si="466"/>
        <v>1.2030779831146652</v>
      </c>
      <c r="P2955" s="5"/>
      <c r="Q2955" s="5"/>
      <c r="R2955" s="5"/>
    </row>
    <row r="2956" spans="1:18" x14ac:dyDescent="0.25">
      <c r="A2956" s="3">
        <v>42853</v>
      </c>
      <c r="B2956" s="1">
        <v>3211.5</v>
      </c>
      <c r="C2956" s="1">
        <v>3240</v>
      </c>
      <c r="D2956" s="1">
        <v>3195.5</v>
      </c>
      <c r="E2956" s="1">
        <v>3201.5</v>
      </c>
      <c r="F2956" s="10">
        <f t="shared" si="464"/>
        <v>5.3383576699639335E-3</v>
      </c>
      <c r="G2956" s="1">
        <f t="shared" si="469"/>
        <v>0.22747084908554197</v>
      </c>
      <c r="H2956" s="15">
        <f t="shared" si="465"/>
        <v>3.4662045060658286E-3</v>
      </c>
      <c r="I2956" s="10">
        <f t="shared" si="460"/>
        <v>-3.1138097462245495E-3</v>
      </c>
      <c r="J2956" s="15">
        <f t="shared" si="461"/>
        <v>-8.1211931906918222E-3</v>
      </c>
      <c r="K2956" s="1">
        <f t="shared" si="462"/>
        <v>-4.3465283868801769E-4</v>
      </c>
      <c r="L2956" s="15">
        <f t="shared" si="463"/>
        <v>-7.686540352003805E-3</v>
      </c>
      <c r="M2956" s="19" t="str">
        <f t="shared" si="467"/>
        <v>Venda</v>
      </c>
      <c r="N2956" s="10">
        <f t="shared" si="468"/>
        <v>8.1211931906918222E-3</v>
      </c>
      <c r="O2956" s="5">
        <f t="shared" si="466"/>
        <v>1.2111991763053571</v>
      </c>
      <c r="P2956" s="5"/>
      <c r="Q2956" s="5"/>
      <c r="R2956" s="5"/>
    </row>
    <row r="2957" spans="1:18" x14ac:dyDescent="0.25">
      <c r="A2957" s="3">
        <v>42857</v>
      </c>
      <c r="B2957" s="1">
        <v>3193</v>
      </c>
      <c r="C2957" s="1">
        <v>3219.5</v>
      </c>
      <c r="D2957" s="1">
        <v>3170.5</v>
      </c>
      <c r="E2957" s="1">
        <v>3175.5</v>
      </c>
      <c r="F2957" s="10">
        <f t="shared" si="464"/>
        <v>-8.1211931906918222E-3</v>
      </c>
      <c r="G2957" s="1">
        <f t="shared" si="469"/>
        <v>-0.29606054954162359</v>
      </c>
      <c r="H2957" s="15">
        <f t="shared" si="465"/>
        <v>5.3383576699639335E-3</v>
      </c>
      <c r="I2957" s="10">
        <f t="shared" si="460"/>
        <v>-5.480739116818012E-3</v>
      </c>
      <c r="J2957" s="15">
        <f t="shared" si="461"/>
        <v>3.7789324515824507E-3</v>
      </c>
      <c r="K2957" s="1">
        <f t="shared" si="462"/>
        <v>-4.9589958076942588E-4</v>
      </c>
      <c r="L2957" s="15">
        <f t="shared" si="463"/>
        <v>4.2748320323518765E-3</v>
      </c>
      <c r="M2957" s="19" t="str">
        <f t="shared" si="467"/>
        <v>Compra</v>
      </c>
      <c r="N2957" s="10">
        <f t="shared" si="468"/>
        <v>3.7789324515824507E-3</v>
      </c>
      <c r="O2957" s="5">
        <f t="shared" si="466"/>
        <v>1.2149781087569396</v>
      </c>
      <c r="P2957" s="5"/>
      <c r="Q2957" s="5"/>
      <c r="R2957" s="5"/>
    </row>
    <row r="2958" spans="1:18" x14ac:dyDescent="0.25">
      <c r="A2958" s="3">
        <v>42858</v>
      </c>
      <c r="B2958" s="1">
        <v>3184.5</v>
      </c>
      <c r="C2958" s="1">
        <v>3190.5</v>
      </c>
      <c r="D2958" s="1">
        <v>3163.5</v>
      </c>
      <c r="E2958" s="1">
        <v>3187.5</v>
      </c>
      <c r="F2958" s="10">
        <f t="shared" si="464"/>
        <v>3.7789324515824507E-3</v>
      </c>
      <c r="G2958" s="1">
        <f t="shared" si="469"/>
        <v>-0.13870512063766258</v>
      </c>
      <c r="H2958" s="15">
        <f t="shared" si="465"/>
        <v>-8.1211931906918222E-3</v>
      </c>
      <c r="I2958" s="10">
        <f t="shared" si="460"/>
        <v>9.4206311822886413E-4</v>
      </c>
      <c r="J2958" s="15">
        <f t="shared" si="461"/>
        <v>7.3725490196079324E-3</v>
      </c>
      <c r="K2958" s="1">
        <f t="shared" si="462"/>
        <v>5.1824014839756843E-4</v>
      </c>
      <c r="L2958" s="15">
        <f t="shared" si="463"/>
        <v>6.8543088712103642E-3</v>
      </c>
      <c r="M2958" s="19" t="str">
        <f t="shared" si="467"/>
        <v>Compra</v>
      </c>
      <c r="N2958" s="10">
        <f t="shared" si="468"/>
        <v>7.3725490196079324E-3</v>
      </c>
      <c r="O2958" s="5">
        <f t="shared" si="466"/>
        <v>1.2223506577765475</v>
      </c>
      <c r="P2958" s="5"/>
      <c r="Q2958" s="5"/>
      <c r="R2958" s="5"/>
    </row>
    <row r="2959" spans="1:18" x14ac:dyDescent="0.25">
      <c r="A2959" s="3">
        <v>42859</v>
      </c>
      <c r="B2959" s="1">
        <v>3196</v>
      </c>
      <c r="C2959" s="1">
        <v>3217</v>
      </c>
      <c r="D2959" s="1">
        <v>3192</v>
      </c>
      <c r="E2959" s="1">
        <v>3211</v>
      </c>
      <c r="F2959" s="10">
        <f t="shared" si="464"/>
        <v>7.3725490196079324E-3</v>
      </c>
      <c r="G2959" s="1">
        <f t="shared" si="469"/>
        <v>-0.20643704456818696</v>
      </c>
      <c r="H2959" s="15">
        <f t="shared" si="465"/>
        <v>3.7789324515824507E-3</v>
      </c>
      <c r="I2959" s="10">
        <f t="shared" si="460"/>
        <v>4.6933667083854935E-3</v>
      </c>
      <c r="J2959" s="15">
        <f t="shared" si="461"/>
        <v>-4.3600124571784304E-3</v>
      </c>
      <c r="K2959" s="1">
        <f t="shared" si="462"/>
        <v>-6.0651387069554988E-4</v>
      </c>
      <c r="L2959" s="15">
        <f t="shared" si="463"/>
        <v>-3.7534985864828806E-3</v>
      </c>
      <c r="M2959" s="19" t="str">
        <f t="shared" si="467"/>
        <v>Venda</v>
      </c>
      <c r="N2959" s="10">
        <f t="shared" si="468"/>
        <v>4.3600124571784304E-3</v>
      </c>
      <c r="O2959" s="5">
        <f t="shared" si="466"/>
        <v>1.226710670233726</v>
      </c>
      <c r="P2959" s="5"/>
      <c r="Q2959" s="5"/>
      <c r="R2959" s="5"/>
    </row>
    <row r="2960" spans="1:18" x14ac:dyDescent="0.25">
      <c r="A2960" s="3">
        <v>42860</v>
      </c>
      <c r="B2960" s="1">
        <v>3209.5</v>
      </c>
      <c r="C2960" s="1">
        <v>3217</v>
      </c>
      <c r="D2960" s="1">
        <v>3189.5</v>
      </c>
      <c r="E2960" s="1">
        <v>3197</v>
      </c>
      <c r="F2960" s="10">
        <f t="shared" si="464"/>
        <v>-4.3600124571784304E-3</v>
      </c>
      <c r="G2960" s="1">
        <f t="shared" si="469"/>
        <v>-0.4712251284316849</v>
      </c>
      <c r="H2960" s="15">
        <f t="shared" si="465"/>
        <v>7.3725490196079324E-3</v>
      </c>
      <c r="I2960" s="10">
        <f t="shared" si="460"/>
        <v>-3.8946876460508317E-3</v>
      </c>
      <c r="J2960" s="15">
        <f t="shared" si="461"/>
        <v>6.4122614951516166E-3</v>
      </c>
      <c r="K2960" s="1">
        <f t="shared" si="462"/>
        <v>-6.9564324052385986E-4</v>
      </c>
      <c r="L2960" s="15">
        <f t="shared" si="463"/>
        <v>7.1079047356754762E-3</v>
      </c>
      <c r="M2960" s="19" t="str">
        <f t="shared" si="467"/>
        <v>Compra</v>
      </c>
      <c r="N2960" s="10">
        <f t="shared" si="468"/>
        <v>6.4122614951516166E-3</v>
      </c>
      <c r="O2960" s="5">
        <f t="shared" si="466"/>
        <v>1.2331229317288777</v>
      </c>
      <c r="P2960" s="5"/>
      <c r="Q2960" s="5"/>
      <c r="R2960" s="5"/>
    </row>
    <row r="2961" spans="1:18" x14ac:dyDescent="0.25">
      <c r="A2961" s="3">
        <v>42863</v>
      </c>
      <c r="B2961" s="1">
        <v>3208</v>
      </c>
      <c r="C2961" s="1">
        <v>3225.5</v>
      </c>
      <c r="D2961" s="1">
        <v>3202.5</v>
      </c>
      <c r="E2961" s="1">
        <v>3217.5</v>
      </c>
      <c r="F2961" s="10">
        <f t="shared" si="464"/>
        <v>6.4122614951516166E-3</v>
      </c>
      <c r="G2961" s="1">
        <f t="shared" si="469"/>
        <v>-0.6169392866945197</v>
      </c>
      <c r="H2961" s="15">
        <f t="shared" si="465"/>
        <v>-4.3600124571784304E-3</v>
      </c>
      <c r="I2961" s="10">
        <f t="shared" si="460"/>
        <v>2.9613466334164062E-3</v>
      </c>
      <c r="J2961" s="15">
        <f t="shared" si="461"/>
        <v>-2.486402486402528E-3</v>
      </c>
      <c r="K2961" s="1">
        <f t="shared" si="462"/>
        <v>1.8428832512994457E-4</v>
      </c>
      <c r="L2961" s="15">
        <f t="shared" si="463"/>
        <v>-2.6706908115324726E-3</v>
      </c>
      <c r="M2961" s="19" t="str">
        <f t="shared" si="467"/>
        <v>Compra</v>
      </c>
      <c r="N2961" s="10">
        <f t="shared" si="468"/>
        <v>-2.486402486402528E-3</v>
      </c>
      <c r="O2961" s="5">
        <f t="shared" si="466"/>
        <v>1.2306365292424752</v>
      </c>
      <c r="P2961" s="5"/>
      <c r="Q2961" s="5"/>
      <c r="R2961" s="5"/>
    </row>
    <row r="2962" spans="1:18" x14ac:dyDescent="0.25">
      <c r="A2962" s="3">
        <v>42864</v>
      </c>
      <c r="B2962" s="1">
        <v>3215.5</v>
      </c>
      <c r="C2962" s="1">
        <v>3218.5</v>
      </c>
      <c r="D2962" s="1">
        <v>3197.5</v>
      </c>
      <c r="E2962" s="1">
        <v>3209.5</v>
      </c>
      <c r="F2962" s="10">
        <f t="shared" si="464"/>
        <v>-2.486402486402528E-3</v>
      </c>
      <c r="G2962" s="1">
        <f t="shared" si="469"/>
        <v>-0.47359125274327635</v>
      </c>
      <c r="H2962" s="15">
        <f t="shared" si="465"/>
        <v>6.4122614951516166E-3</v>
      </c>
      <c r="I2962" s="10">
        <f t="shared" si="460"/>
        <v>-1.865961747784195E-3</v>
      </c>
      <c r="J2962" s="15">
        <f t="shared" si="461"/>
        <v>-7.7893752921015524E-3</v>
      </c>
      <c r="K2962" s="1">
        <f t="shared" si="462"/>
        <v>-6.5898380835932634E-4</v>
      </c>
      <c r="L2962" s="15">
        <f t="shared" si="463"/>
        <v>-7.1303914837422258E-3</v>
      </c>
      <c r="M2962" s="19" t="str">
        <f t="shared" si="467"/>
        <v>Compra</v>
      </c>
      <c r="N2962" s="10">
        <f t="shared" si="468"/>
        <v>-7.7893752921015524E-3</v>
      </c>
      <c r="O2962" s="5">
        <f t="shared" si="466"/>
        <v>1.2228471539503736</v>
      </c>
      <c r="P2962" s="5"/>
      <c r="Q2962" s="5"/>
      <c r="R2962" s="5"/>
    </row>
    <row r="2963" spans="1:18" x14ac:dyDescent="0.25">
      <c r="A2963" s="3">
        <v>42865</v>
      </c>
      <c r="B2963" s="1">
        <v>3193.5</v>
      </c>
      <c r="C2963" s="1">
        <v>3193.5</v>
      </c>
      <c r="D2963" s="1">
        <v>3169.5</v>
      </c>
      <c r="E2963" s="1">
        <v>3184.5</v>
      </c>
      <c r="F2963" s="10">
        <f t="shared" si="464"/>
        <v>-7.7893752921015524E-3</v>
      </c>
      <c r="G2963" s="1">
        <f t="shared" si="469"/>
        <v>-0.24107433092720629</v>
      </c>
      <c r="H2963" s="15">
        <f t="shared" si="465"/>
        <v>-2.486402486402528E-3</v>
      </c>
      <c r="I2963" s="10">
        <f t="shared" si="460"/>
        <v>-2.8182245185532917E-3</v>
      </c>
      <c r="J2963" s="15">
        <f t="shared" si="461"/>
        <v>-9.106610142879612E-3</v>
      </c>
      <c r="K2963" s="1">
        <f t="shared" si="462"/>
        <v>1.2214766303327861E-4</v>
      </c>
      <c r="L2963" s="15">
        <f t="shared" si="463"/>
        <v>-9.2287578059128909E-3</v>
      </c>
      <c r="M2963" s="19" t="str">
        <f t="shared" si="467"/>
        <v>Compra</v>
      </c>
      <c r="N2963" s="10">
        <f t="shared" si="468"/>
        <v>-9.106610142879612E-3</v>
      </c>
      <c r="O2963" s="5">
        <f t="shared" si="466"/>
        <v>1.213740543807494</v>
      </c>
      <c r="P2963" s="5"/>
      <c r="Q2963" s="5"/>
      <c r="R2963" s="5"/>
    </row>
    <row r="2964" spans="1:18" x14ac:dyDescent="0.25">
      <c r="A2964" s="3">
        <v>42866</v>
      </c>
      <c r="B2964" s="1">
        <v>3177.5</v>
      </c>
      <c r="C2964" s="1">
        <v>3184.5</v>
      </c>
      <c r="D2964" s="1">
        <v>3154.5</v>
      </c>
      <c r="E2964" s="1">
        <v>3155.5</v>
      </c>
      <c r="F2964" s="10">
        <f t="shared" si="464"/>
        <v>-9.106610142879612E-3</v>
      </c>
      <c r="G2964" s="1">
        <f t="shared" si="469"/>
        <v>6.240526542863839E-2</v>
      </c>
      <c r="H2964" s="15">
        <f t="shared" si="465"/>
        <v>-7.7893752921015524E-3</v>
      </c>
      <c r="I2964" s="10">
        <f t="shared" si="460"/>
        <v>-6.9236821400472381E-3</v>
      </c>
      <c r="J2964" s="15">
        <f t="shared" si="461"/>
        <v>-6.0212327681825606E-3</v>
      </c>
      <c r="K2964" s="1">
        <f t="shared" si="462"/>
        <v>6.5596798686894543E-4</v>
      </c>
      <c r="L2964" s="15">
        <f t="shared" si="463"/>
        <v>-6.677200755051506E-3</v>
      </c>
      <c r="M2964" s="19" t="str">
        <f t="shared" si="467"/>
        <v>Compra</v>
      </c>
      <c r="N2964" s="10">
        <f t="shared" si="468"/>
        <v>-6.0212327681825606E-3</v>
      </c>
      <c r="O2964" s="5">
        <f t="shared" si="466"/>
        <v>1.2077193110393114</v>
      </c>
      <c r="P2964" s="5"/>
      <c r="Q2964" s="5"/>
      <c r="R2964" s="5"/>
    </row>
    <row r="2965" spans="1:18" x14ac:dyDescent="0.25">
      <c r="A2965" s="3">
        <v>42867</v>
      </c>
      <c r="B2965" s="1">
        <v>3164.5</v>
      </c>
      <c r="C2965" s="1">
        <v>3165</v>
      </c>
      <c r="D2965" s="1">
        <v>3131</v>
      </c>
      <c r="E2965" s="1">
        <v>3136.5</v>
      </c>
      <c r="F2965" s="10">
        <f t="shared" si="464"/>
        <v>-6.0212327681825606E-3</v>
      </c>
      <c r="G2965" s="1">
        <f t="shared" si="469"/>
        <v>0.23630616360974591</v>
      </c>
      <c r="H2965" s="15">
        <f t="shared" si="465"/>
        <v>-9.106610142879612E-3</v>
      </c>
      <c r="I2965" s="10">
        <f t="shared" si="460"/>
        <v>-8.848159266866773E-3</v>
      </c>
      <c r="J2965" s="15">
        <f t="shared" si="461"/>
        <v>-3.9853339709867708E-3</v>
      </c>
      <c r="K2965" s="1">
        <f t="shared" si="462"/>
        <v>8.0096295538289487E-4</v>
      </c>
      <c r="L2965" s="15">
        <f t="shared" si="463"/>
        <v>-4.7862969263696657E-3</v>
      </c>
      <c r="M2965" s="19" t="str">
        <f t="shared" si="467"/>
        <v>Compra</v>
      </c>
      <c r="N2965" s="10">
        <f t="shared" si="468"/>
        <v>-3.9853339709867708E-3</v>
      </c>
      <c r="O2965" s="5">
        <f t="shared" si="466"/>
        <v>1.2037339770683246</v>
      </c>
      <c r="P2965" s="5"/>
      <c r="Q2965" s="5"/>
      <c r="R2965" s="5"/>
    </row>
    <row r="2966" spans="1:18" x14ac:dyDescent="0.25">
      <c r="A2966" s="3">
        <v>42870</v>
      </c>
      <c r="B2966" s="1">
        <v>3120.5</v>
      </c>
      <c r="C2966" s="1">
        <v>3125.5</v>
      </c>
      <c r="D2966" s="1">
        <v>3109</v>
      </c>
      <c r="E2966" s="1">
        <v>3124</v>
      </c>
      <c r="F2966" s="10">
        <f t="shared" si="464"/>
        <v>-3.9853339709867708E-3</v>
      </c>
      <c r="G2966" s="1">
        <f t="shared" si="469"/>
        <v>0.2680941231032607</v>
      </c>
      <c r="H2966" s="15">
        <f t="shared" si="465"/>
        <v>-6.0212327681825606E-3</v>
      </c>
      <c r="I2966" s="10">
        <f t="shared" si="460"/>
        <v>1.121615125781128E-3</v>
      </c>
      <c r="J2966" s="15">
        <f t="shared" si="461"/>
        <v>-4.9615877080665394E-3</v>
      </c>
      <c r="K2966" s="1">
        <f t="shared" si="462"/>
        <v>2.9339170993836233E-4</v>
      </c>
      <c r="L2966" s="15">
        <f t="shared" si="463"/>
        <v>-5.2549794180049014E-3</v>
      </c>
      <c r="M2966" s="19" t="str">
        <f t="shared" si="467"/>
        <v>Compra</v>
      </c>
      <c r="N2966" s="10">
        <f t="shared" si="468"/>
        <v>-4.9615877080665394E-3</v>
      </c>
      <c r="O2966" s="5">
        <f t="shared" si="466"/>
        <v>1.1987723893602582</v>
      </c>
      <c r="P2966" s="5"/>
      <c r="Q2966" s="5"/>
      <c r="R2966" s="5"/>
    </row>
    <row r="2967" spans="1:18" x14ac:dyDescent="0.25">
      <c r="A2967" s="3">
        <v>42871</v>
      </c>
      <c r="B2967" s="1">
        <v>3113</v>
      </c>
      <c r="C2967" s="1">
        <v>3119</v>
      </c>
      <c r="D2967" s="1">
        <v>3100</v>
      </c>
      <c r="E2967" s="1">
        <v>3108.5</v>
      </c>
      <c r="F2967" s="10">
        <f t="shared" si="464"/>
        <v>-4.9615877080665394E-3</v>
      </c>
      <c r="G2967" s="1">
        <f t="shared" si="469"/>
        <v>5.5333771176194452E-2</v>
      </c>
      <c r="H2967" s="15">
        <f t="shared" si="465"/>
        <v>-3.9853339709867708E-3</v>
      </c>
      <c r="I2967" s="10">
        <f t="shared" si="460"/>
        <v>-1.4455509155155699E-3</v>
      </c>
      <c r="J2967" s="15">
        <f t="shared" si="461"/>
        <v>1.2707093453434126E-2</v>
      </c>
      <c r="K2967" s="1">
        <f t="shared" si="462"/>
        <v>1.9451968266293127E-4</v>
      </c>
      <c r="L2967" s="15">
        <f t="shared" si="463"/>
        <v>1.2512573770771194E-2</v>
      </c>
      <c r="M2967" s="19" t="str">
        <f t="shared" si="467"/>
        <v>Compra</v>
      </c>
      <c r="N2967" s="10">
        <f t="shared" si="468"/>
        <v>1.2707093453434126E-2</v>
      </c>
      <c r="O2967" s="5">
        <f t="shared" si="466"/>
        <v>1.2114794828136923</v>
      </c>
      <c r="P2967" s="5"/>
      <c r="Q2967" s="5"/>
      <c r="R2967" s="5"/>
    </row>
    <row r="2968" spans="1:18" x14ac:dyDescent="0.25">
      <c r="A2968" s="3">
        <v>42872</v>
      </c>
      <c r="B2968" s="1">
        <v>3112.5</v>
      </c>
      <c r="C2968" s="1">
        <v>3151.5</v>
      </c>
      <c r="D2968" s="1">
        <v>3107</v>
      </c>
      <c r="E2968" s="1">
        <v>3148</v>
      </c>
      <c r="F2968" s="10">
        <f t="shared" si="464"/>
        <v>1.2707093453434126E-2</v>
      </c>
      <c r="G2968" s="1">
        <f t="shared" si="469"/>
        <v>1.9685135385570183</v>
      </c>
      <c r="H2968" s="15">
        <f t="shared" si="465"/>
        <v>-4.9615877080665394E-3</v>
      </c>
      <c r="I2968" s="10">
        <f t="shared" si="460"/>
        <v>1.140562248995991E-2</v>
      </c>
      <c r="J2968" s="15">
        <f t="shared" si="461"/>
        <v>7.8144853875476539E-2</v>
      </c>
      <c r="K2968" s="1">
        <f t="shared" si="462"/>
        <v>-1.9433899394124919E-4</v>
      </c>
      <c r="L2968" s="15">
        <f t="shared" si="463"/>
        <v>7.833919286941779E-2</v>
      </c>
      <c r="M2968" s="19" t="str">
        <f t="shared" si="467"/>
        <v>Venda</v>
      </c>
      <c r="N2968" s="10">
        <f t="shared" si="468"/>
        <v>-7.8144853875476539E-2</v>
      </c>
      <c r="O2968" s="5">
        <f t="shared" si="466"/>
        <v>1.1333346289382158</v>
      </c>
      <c r="P2968" s="5"/>
      <c r="Q2968" s="5"/>
      <c r="R2968" s="5"/>
    </row>
    <row r="2969" spans="1:18" x14ac:dyDescent="0.25">
      <c r="A2969" s="3">
        <v>42873</v>
      </c>
      <c r="B2969" s="1">
        <v>3323.5</v>
      </c>
      <c r="C2969" s="1">
        <v>3417.5</v>
      </c>
      <c r="D2969" s="1">
        <v>3323.5</v>
      </c>
      <c r="E2969" s="1">
        <v>3394</v>
      </c>
      <c r="F2969" s="10">
        <f t="shared" si="464"/>
        <v>7.8144853875476539E-2</v>
      </c>
      <c r="G2969" s="1">
        <f t="shared" si="469"/>
        <v>4.0671466564167202</v>
      </c>
      <c r="H2969" s="15">
        <f t="shared" si="465"/>
        <v>1.2707093453434126E-2</v>
      </c>
      <c r="I2969" s="10">
        <f t="shared" si="460"/>
        <v>2.1212577102452279E-2</v>
      </c>
      <c r="J2969" s="15">
        <f t="shared" si="461"/>
        <v>-3.8302887448438461E-2</v>
      </c>
      <c r="K2969" s="1">
        <f t="shared" si="462"/>
        <v>-2.1619665080622207E-3</v>
      </c>
      <c r="L2969" s="15">
        <f t="shared" si="463"/>
        <v>-3.6140920940376242E-2</v>
      </c>
      <c r="M2969" s="19" t="str">
        <f t="shared" si="467"/>
        <v>Venda</v>
      </c>
      <c r="N2969" s="10">
        <f t="shared" si="468"/>
        <v>3.8302887448438461E-2</v>
      </c>
      <c r="O2969" s="5">
        <f t="shared" si="466"/>
        <v>1.1716375163866544</v>
      </c>
      <c r="P2969" s="5"/>
      <c r="Q2969" s="5"/>
      <c r="R2969" s="5"/>
    </row>
    <row r="2970" spans="1:18" x14ac:dyDescent="0.25">
      <c r="A2970" s="3">
        <v>42874</v>
      </c>
      <c r="B2970" s="1">
        <v>3309</v>
      </c>
      <c r="C2970" s="1">
        <v>3355</v>
      </c>
      <c r="D2970" s="1">
        <v>3252.5</v>
      </c>
      <c r="E2970" s="1">
        <v>3264</v>
      </c>
      <c r="F2970" s="10">
        <f t="shared" si="464"/>
        <v>-3.8302887448438461E-2</v>
      </c>
      <c r="G2970" s="1">
        <f t="shared" si="469"/>
        <v>-0.51629233186252088</v>
      </c>
      <c r="H2970" s="15">
        <f t="shared" si="465"/>
        <v>7.8144853875476539E-2</v>
      </c>
      <c r="I2970" s="10">
        <f t="shared" si="460"/>
        <v>-1.3599274705349051E-2</v>
      </c>
      <c r="J2970" s="15">
        <f t="shared" si="461"/>
        <v>3.6764705882352811E-3</v>
      </c>
      <c r="K2970" s="1">
        <f t="shared" si="462"/>
        <v>-6.664378198434245E-3</v>
      </c>
      <c r="L2970" s="15">
        <f t="shared" si="463"/>
        <v>1.0340848786669526E-2</v>
      </c>
      <c r="M2970" s="19" t="str">
        <f t="shared" si="467"/>
        <v>Compra</v>
      </c>
      <c r="N2970" s="10">
        <f t="shared" si="468"/>
        <v>3.6764705882352811E-3</v>
      </c>
      <c r="O2970" s="5">
        <f t="shared" si="466"/>
        <v>1.1753139869748896</v>
      </c>
      <c r="P2970" s="5"/>
      <c r="Q2970" s="5"/>
      <c r="R2970" s="5"/>
    </row>
    <row r="2971" spans="1:18" x14ac:dyDescent="0.25">
      <c r="A2971" s="3">
        <v>42877</v>
      </c>
      <c r="B2971" s="1">
        <v>3284</v>
      </c>
      <c r="C2971" s="1">
        <v>3328.5</v>
      </c>
      <c r="D2971" s="1">
        <v>3269</v>
      </c>
      <c r="E2971" s="1">
        <v>3276</v>
      </c>
      <c r="F2971" s="10">
        <f t="shared" si="464"/>
        <v>3.6764705882352811E-3</v>
      </c>
      <c r="G2971" s="1">
        <f t="shared" si="469"/>
        <v>-0.35580106529157962</v>
      </c>
      <c r="H2971" s="15">
        <f t="shared" si="465"/>
        <v>-3.8302887448438461E-2</v>
      </c>
      <c r="I2971" s="10">
        <f t="shared" si="460"/>
        <v>-2.4360535931789995E-3</v>
      </c>
      <c r="J2971" s="15">
        <f t="shared" si="461"/>
        <v>1.0683760683760646E-3</v>
      </c>
      <c r="K2971" s="1">
        <f t="shared" si="462"/>
        <v>3.2616661936595444E-3</v>
      </c>
      <c r="L2971" s="15">
        <f t="shared" si="463"/>
        <v>-2.1932901252834799E-3</v>
      </c>
      <c r="M2971" s="19" t="str">
        <f t="shared" si="467"/>
        <v>Compra</v>
      </c>
      <c r="N2971" s="10">
        <f t="shared" si="468"/>
        <v>1.0683760683760646E-3</v>
      </c>
      <c r="O2971" s="5">
        <f t="shared" si="466"/>
        <v>1.1763823630432657</v>
      </c>
      <c r="P2971" s="5"/>
      <c r="Q2971" s="5"/>
      <c r="R2971" s="5"/>
    </row>
    <row r="2972" spans="1:18" x14ac:dyDescent="0.25">
      <c r="A2972" s="3">
        <v>42878</v>
      </c>
      <c r="B2972" s="1">
        <v>3282.5</v>
      </c>
      <c r="C2972" s="1">
        <v>3295</v>
      </c>
      <c r="D2972" s="1">
        <v>3264</v>
      </c>
      <c r="E2972" s="1">
        <v>3279.5</v>
      </c>
      <c r="F2972" s="10">
        <f t="shared" si="464"/>
        <v>1.0683760683760646E-3</v>
      </c>
      <c r="G2972" s="1">
        <f t="shared" si="469"/>
        <v>-0.38460854695813296</v>
      </c>
      <c r="H2972" s="15">
        <f t="shared" si="465"/>
        <v>3.6764705882352811E-3</v>
      </c>
      <c r="I2972" s="10">
        <f t="shared" si="460"/>
        <v>-9.1393754760094037E-4</v>
      </c>
      <c r="J2972" s="15">
        <f t="shared" si="461"/>
        <v>9.1477359353553389E-4</v>
      </c>
      <c r="K2972" s="1">
        <f t="shared" si="462"/>
        <v>-4.4967272702030228E-4</v>
      </c>
      <c r="L2972" s="15">
        <f t="shared" si="463"/>
        <v>1.3644463205558363E-3</v>
      </c>
      <c r="M2972" s="19" t="str">
        <f t="shared" si="467"/>
        <v>Compra</v>
      </c>
      <c r="N2972" s="10">
        <f t="shared" si="468"/>
        <v>9.1477359353553389E-4</v>
      </c>
      <c r="O2972" s="5">
        <f t="shared" si="466"/>
        <v>1.1772971366368012</v>
      </c>
      <c r="P2972" s="5"/>
      <c r="Q2972" s="5"/>
      <c r="R2972" s="5"/>
    </row>
    <row r="2973" spans="1:18" x14ac:dyDescent="0.25">
      <c r="A2973" s="3">
        <v>42879</v>
      </c>
      <c r="B2973" s="1">
        <v>3280</v>
      </c>
      <c r="C2973" s="1">
        <v>3294</v>
      </c>
      <c r="D2973" s="1">
        <v>3255</v>
      </c>
      <c r="E2973" s="1">
        <v>3282.5</v>
      </c>
      <c r="F2973" s="10">
        <f t="shared" si="464"/>
        <v>9.1477359353553389E-4</v>
      </c>
      <c r="G2973" s="1">
        <f t="shared" si="469"/>
        <v>-0.37464535849929886</v>
      </c>
      <c r="H2973" s="15">
        <f t="shared" si="465"/>
        <v>1.0683760683760646E-3</v>
      </c>
      <c r="I2973" s="10">
        <f t="shared" si="460"/>
        <v>7.6219512195119243E-4</v>
      </c>
      <c r="J2973" s="15">
        <f t="shared" si="461"/>
        <v>-1.370906321401355E-3</v>
      </c>
      <c r="K2973" s="1">
        <f t="shared" si="462"/>
        <v>-2.6145697740398552E-4</v>
      </c>
      <c r="L2973" s="15">
        <f t="shared" si="463"/>
        <v>-1.1094493439973694E-3</v>
      </c>
      <c r="M2973" s="19" t="str">
        <f t="shared" si="467"/>
        <v>Venda</v>
      </c>
      <c r="N2973" s="10">
        <f t="shared" si="468"/>
        <v>1.370906321401355E-3</v>
      </c>
      <c r="O2973" s="5">
        <f t="shared" si="466"/>
        <v>1.1786680429582026</v>
      </c>
      <c r="P2973" s="5"/>
      <c r="Q2973" s="5"/>
      <c r="R2973" s="5"/>
    </row>
    <row r="2974" spans="1:18" x14ac:dyDescent="0.25">
      <c r="A2974" s="3">
        <v>42880</v>
      </c>
      <c r="B2974" s="1">
        <v>3285</v>
      </c>
      <c r="C2974" s="1">
        <v>3302</v>
      </c>
      <c r="D2974" s="1">
        <v>3267</v>
      </c>
      <c r="E2974" s="1">
        <v>3278</v>
      </c>
      <c r="F2974" s="10">
        <f t="shared" si="464"/>
        <v>-1.370906321401355E-3</v>
      </c>
      <c r="G2974" s="1">
        <f t="shared" si="469"/>
        <v>-0.39313519593821472</v>
      </c>
      <c r="H2974" s="15">
        <f t="shared" si="465"/>
        <v>9.1477359353553389E-4</v>
      </c>
      <c r="I2974" s="10">
        <f t="shared" si="460"/>
        <v>-2.1308980213089468E-3</v>
      </c>
      <c r="J2974" s="15">
        <f t="shared" si="461"/>
        <v>-4.8810250152532264E-3</v>
      </c>
      <c r="K2974" s="1">
        <f t="shared" si="462"/>
        <v>-1.7832147106201045E-4</v>
      </c>
      <c r="L2974" s="15">
        <f t="shared" si="463"/>
        <v>-4.7027035441912163E-3</v>
      </c>
      <c r="M2974" s="19" t="str">
        <f t="shared" si="467"/>
        <v>Compra</v>
      </c>
      <c r="N2974" s="10">
        <f t="shared" si="468"/>
        <v>-4.8810250152532264E-3</v>
      </c>
      <c r="O2974" s="5">
        <f t="shared" si="466"/>
        <v>1.1737870179429493</v>
      </c>
      <c r="P2974" s="5"/>
      <c r="Q2974" s="5"/>
      <c r="R2974" s="5"/>
    </row>
    <row r="2975" spans="1:18" x14ac:dyDescent="0.25">
      <c r="A2975" s="3">
        <v>42881</v>
      </c>
      <c r="B2975" s="1">
        <v>3274</v>
      </c>
      <c r="C2975" s="1">
        <v>3279</v>
      </c>
      <c r="D2975" s="1">
        <v>3255.5</v>
      </c>
      <c r="E2975" s="1">
        <v>3262</v>
      </c>
      <c r="F2975" s="10">
        <f t="shared" si="464"/>
        <v>-4.8810250152532264E-3</v>
      </c>
      <c r="G2975" s="1">
        <f t="shared" si="469"/>
        <v>-0.10733948603153216</v>
      </c>
      <c r="H2975" s="15">
        <f t="shared" si="465"/>
        <v>-1.370906321401355E-3</v>
      </c>
      <c r="I2975" s="10">
        <f t="shared" si="460"/>
        <v>-3.6652412950519686E-3</v>
      </c>
      <c r="J2975" s="15">
        <f t="shared" si="461"/>
        <v>-1.0729613733905241E-3</v>
      </c>
      <c r="K2975" s="1">
        <f t="shared" si="462"/>
        <v>3.2279032173964482E-5</v>
      </c>
      <c r="L2975" s="15">
        <f t="shared" si="463"/>
        <v>-1.1052404055644886E-3</v>
      </c>
      <c r="M2975" s="19" t="str">
        <f t="shared" si="467"/>
        <v>Compra</v>
      </c>
      <c r="N2975" s="10">
        <f t="shared" si="468"/>
        <v>-1.0729613733905241E-3</v>
      </c>
      <c r="O2975" s="5">
        <f t="shared" si="466"/>
        <v>1.1727140565695588</v>
      </c>
      <c r="P2975" s="5"/>
      <c r="Q2975" s="5"/>
      <c r="R2975" s="5"/>
    </row>
    <row r="2976" spans="1:18" x14ac:dyDescent="0.25">
      <c r="A2976" s="3">
        <v>42884</v>
      </c>
      <c r="B2976" s="1">
        <v>3264.5</v>
      </c>
      <c r="C2976" s="1">
        <v>3279</v>
      </c>
      <c r="D2976" s="1">
        <v>3258.5</v>
      </c>
      <c r="E2976" s="1">
        <v>3258.5</v>
      </c>
      <c r="F2976" s="10">
        <f t="shared" si="464"/>
        <v>-1.0729613733905241E-3</v>
      </c>
      <c r="G2976" s="1">
        <f t="shared" si="469"/>
        <v>0.3634211048060868</v>
      </c>
      <c r="H2976" s="15">
        <f t="shared" si="465"/>
        <v>-4.8810250152532264E-3</v>
      </c>
      <c r="I2976" s="10">
        <f t="shared" si="460"/>
        <v>-1.8379537448307559E-3</v>
      </c>
      <c r="J2976" s="15">
        <f t="shared" si="461"/>
        <v>3.0688967316239157E-4</v>
      </c>
      <c r="K2976" s="1">
        <f t="shared" si="462"/>
        <v>2.5447939876952857E-4</v>
      </c>
      <c r="L2976" s="15">
        <f t="shared" si="463"/>
        <v>5.2410274392862999E-5</v>
      </c>
      <c r="M2976" s="19" t="str">
        <f t="shared" si="467"/>
        <v>Compra</v>
      </c>
      <c r="N2976" s="10">
        <f t="shared" si="468"/>
        <v>3.0688967316239157E-4</v>
      </c>
      <c r="O2976" s="5">
        <f t="shared" si="466"/>
        <v>1.1730209462427212</v>
      </c>
      <c r="P2976" s="5"/>
      <c r="Q2976" s="5"/>
      <c r="R2976" s="5"/>
    </row>
    <row r="2977" spans="1:18" x14ac:dyDescent="0.25">
      <c r="A2977" s="3">
        <v>42885</v>
      </c>
      <c r="B2977" s="1">
        <v>3271.5</v>
      </c>
      <c r="C2977" s="1">
        <v>3273.5</v>
      </c>
      <c r="D2977" s="1">
        <v>3256.5</v>
      </c>
      <c r="E2977" s="1">
        <v>3259.5</v>
      </c>
      <c r="F2977" s="10">
        <f t="shared" si="464"/>
        <v>3.0688967316239157E-4</v>
      </c>
      <c r="G2977" s="1">
        <f t="shared" si="469"/>
        <v>0.20764879157499933</v>
      </c>
      <c r="H2977" s="15">
        <f t="shared" si="465"/>
        <v>-1.0729613733905241E-3</v>
      </c>
      <c r="I2977" s="10">
        <f t="shared" si="460"/>
        <v>-3.6680421824850651E-3</v>
      </c>
      <c r="J2977" s="15">
        <f t="shared" si="461"/>
        <v>-3.0679552078539674E-3</v>
      </c>
      <c r="K2977" s="1">
        <f t="shared" si="462"/>
        <v>-2.2125714973229461E-5</v>
      </c>
      <c r="L2977" s="15">
        <f t="shared" si="463"/>
        <v>-3.0458294928807379E-3</v>
      </c>
      <c r="M2977" s="19" t="str">
        <f t="shared" si="467"/>
        <v>Venda</v>
      </c>
      <c r="N2977" s="10">
        <f t="shared" si="468"/>
        <v>3.0679552078539674E-3</v>
      </c>
      <c r="O2977" s="5">
        <f t="shared" si="466"/>
        <v>1.1760889014505751</v>
      </c>
      <c r="P2977" s="5"/>
      <c r="Q2977" s="5"/>
      <c r="R2977" s="5"/>
    </row>
    <row r="2978" spans="1:18" x14ac:dyDescent="0.25">
      <c r="A2978" s="3">
        <v>42886</v>
      </c>
      <c r="B2978" s="1">
        <v>3281.5</v>
      </c>
      <c r="C2978" s="1">
        <v>3282.5</v>
      </c>
      <c r="D2978" s="1">
        <v>3247.5</v>
      </c>
      <c r="E2978" s="1">
        <v>3249.5</v>
      </c>
      <c r="F2978" s="10">
        <f t="shared" si="464"/>
        <v>-3.0679552078539674E-3</v>
      </c>
      <c r="G2978" s="1">
        <f t="shared" si="469"/>
        <v>-0.14298076042101646</v>
      </c>
      <c r="H2978" s="15">
        <f t="shared" si="465"/>
        <v>3.0688967316239157E-4</v>
      </c>
      <c r="I2978" s="10">
        <f t="shared" si="460"/>
        <v>-9.7516379704403189E-3</v>
      </c>
      <c r="J2978" s="15">
        <f t="shared" si="461"/>
        <v>7.5396214802276873E-3</v>
      </c>
      <c r="K2978" s="1">
        <f t="shared" si="462"/>
        <v>3.1565038115616539E-5</v>
      </c>
      <c r="L2978" s="15">
        <f t="shared" si="463"/>
        <v>7.5080564421120708E-3</v>
      </c>
      <c r="M2978" s="19" t="str">
        <f t="shared" si="467"/>
        <v>Compra</v>
      </c>
      <c r="N2978" s="10">
        <f t="shared" si="468"/>
        <v>7.5396214802276873E-3</v>
      </c>
      <c r="O2978" s="5">
        <f t="shared" si="466"/>
        <v>1.1836285229308028</v>
      </c>
      <c r="P2978" s="5"/>
      <c r="Q2978" s="5"/>
      <c r="R2978" s="5"/>
    </row>
    <row r="2979" spans="1:18" x14ac:dyDescent="0.25">
      <c r="A2979" s="3">
        <v>42887</v>
      </c>
      <c r="B2979" s="1">
        <v>3254</v>
      </c>
      <c r="C2979" s="1">
        <v>3277</v>
      </c>
      <c r="D2979" s="1">
        <v>3237.5</v>
      </c>
      <c r="E2979" s="1">
        <v>3274</v>
      </c>
      <c r="F2979" s="10">
        <f t="shared" si="464"/>
        <v>7.5396214802276873E-3</v>
      </c>
      <c r="G2979" s="1">
        <f t="shared" si="469"/>
        <v>-0.92684054523692128</v>
      </c>
      <c r="H2979" s="15">
        <f t="shared" si="465"/>
        <v>-3.0679552078539674E-3</v>
      </c>
      <c r="I2979" s="10">
        <f t="shared" si="460"/>
        <v>6.1462814996926518E-3</v>
      </c>
      <c r="J2979" s="15">
        <f t="shared" si="461"/>
        <v>-2.1380574221135928E-3</v>
      </c>
      <c r="K2979" s="1">
        <f t="shared" si="462"/>
        <v>2.4115035347490352E-5</v>
      </c>
      <c r="L2979" s="15">
        <f t="shared" si="463"/>
        <v>-2.1621724574610833E-3</v>
      </c>
      <c r="M2979" s="19" t="str">
        <f t="shared" si="467"/>
        <v>Compra</v>
      </c>
      <c r="N2979" s="10">
        <f t="shared" si="468"/>
        <v>-2.1380574221135928E-3</v>
      </c>
      <c r="O2979" s="5">
        <f t="shared" si="466"/>
        <v>1.1814904655086891</v>
      </c>
      <c r="P2979" s="5"/>
      <c r="Q2979" s="5"/>
      <c r="R2979" s="5"/>
    </row>
    <row r="2980" spans="1:18" x14ac:dyDescent="0.25">
      <c r="A2980" s="3">
        <v>42888</v>
      </c>
      <c r="B2980" s="1">
        <v>3270.5</v>
      </c>
      <c r="C2980" s="1">
        <v>3280</v>
      </c>
      <c r="D2980" s="1">
        <v>3242</v>
      </c>
      <c r="E2980" s="1">
        <v>3267</v>
      </c>
      <c r="F2980" s="10">
        <f t="shared" si="464"/>
        <v>-2.1380574221135928E-3</v>
      </c>
      <c r="G2980" s="1">
        <f t="shared" si="469"/>
        <v>-0.38347986793037847</v>
      </c>
      <c r="H2980" s="15">
        <f t="shared" si="465"/>
        <v>7.5396214802276873E-3</v>
      </c>
      <c r="I2980" s="10">
        <f t="shared" si="460"/>
        <v>-1.0701727564592645E-3</v>
      </c>
      <c r="J2980" s="15">
        <f t="shared" si="461"/>
        <v>1.5763697581879343E-2</v>
      </c>
      <c r="K2980" s="1">
        <f t="shared" si="462"/>
        <v>-7.8458336159476123E-4</v>
      </c>
      <c r="L2980" s="15">
        <f t="shared" si="463"/>
        <v>1.6548280943474103E-2</v>
      </c>
      <c r="M2980" s="19" t="str">
        <f t="shared" si="467"/>
        <v>Compra</v>
      </c>
      <c r="N2980" s="10">
        <f t="shared" si="468"/>
        <v>1.5763697581879343E-2</v>
      </c>
      <c r="O2980" s="5">
        <f t="shared" si="466"/>
        <v>1.1972541630905684</v>
      </c>
      <c r="P2980" s="5"/>
      <c r="Q2980" s="5"/>
      <c r="R2980" s="5"/>
    </row>
    <row r="2981" spans="1:18" x14ac:dyDescent="0.25">
      <c r="A2981" s="3">
        <v>42891</v>
      </c>
      <c r="B2981" s="1">
        <v>3273</v>
      </c>
      <c r="C2981" s="1">
        <v>3319</v>
      </c>
      <c r="D2981" s="1">
        <v>3268.5</v>
      </c>
      <c r="E2981" s="1">
        <v>3318.5</v>
      </c>
      <c r="F2981" s="10">
        <f t="shared" si="464"/>
        <v>1.5763697581879343E-2</v>
      </c>
      <c r="G2981" s="1">
        <f t="shared" si="469"/>
        <v>-1.1175157075529127</v>
      </c>
      <c r="H2981" s="15">
        <f t="shared" si="465"/>
        <v>-2.1380574221135928E-3</v>
      </c>
      <c r="I2981" s="10">
        <f t="shared" si="460"/>
        <v>1.3901619309502067E-2</v>
      </c>
      <c r="J2981" s="15">
        <f t="shared" si="461"/>
        <v>-6.3281603133945596E-3</v>
      </c>
      <c r="K2981" s="1">
        <f t="shared" si="462"/>
        <v>-2.2250610407894303E-4</v>
      </c>
      <c r="L2981" s="15">
        <f t="shared" si="463"/>
        <v>-6.1056542093156163E-3</v>
      </c>
      <c r="M2981" s="19" t="str">
        <f t="shared" si="467"/>
        <v>Venda</v>
      </c>
      <c r="N2981" s="10">
        <f t="shared" si="468"/>
        <v>6.3281603133945596E-3</v>
      </c>
      <c r="O2981" s="5">
        <f t="shared" si="466"/>
        <v>1.2035823234039631</v>
      </c>
      <c r="P2981" s="5"/>
      <c r="Q2981" s="5"/>
      <c r="R2981" s="5"/>
    </row>
    <row r="2982" spans="1:18" x14ac:dyDescent="0.25">
      <c r="A2982" s="3">
        <v>42892</v>
      </c>
      <c r="B2982" s="1">
        <v>3320</v>
      </c>
      <c r="C2982" s="1">
        <v>3321.5</v>
      </c>
      <c r="D2982" s="1">
        <v>3292</v>
      </c>
      <c r="E2982" s="1">
        <v>3297.5</v>
      </c>
      <c r="F2982" s="10">
        <f t="shared" si="464"/>
        <v>-6.3281603133945596E-3</v>
      </c>
      <c r="G2982" s="1">
        <f t="shared" si="469"/>
        <v>-0.8621123696244497</v>
      </c>
      <c r="H2982" s="15">
        <f t="shared" si="465"/>
        <v>1.5763697581879343E-2</v>
      </c>
      <c r="I2982" s="10">
        <f t="shared" si="460"/>
        <v>-6.777108433734913E-3</v>
      </c>
      <c r="J2982" s="15">
        <f t="shared" si="461"/>
        <v>-3.0326004548900665E-3</v>
      </c>
      <c r="K2982" s="1">
        <f t="shared" si="462"/>
        <v>-1.327898236543148E-3</v>
      </c>
      <c r="L2982" s="15">
        <f t="shared" si="463"/>
        <v>-1.7047022183469185E-3</v>
      </c>
      <c r="M2982" s="19" t="str">
        <f t="shared" si="467"/>
        <v>Compra</v>
      </c>
      <c r="N2982" s="10">
        <f t="shared" si="468"/>
        <v>-3.0326004548900665E-3</v>
      </c>
      <c r="O2982" s="5">
        <f t="shared" si="466"/>
        <v>1.2005497229490731</v>
      </c>
      <c r="P2982" s="5"/>
      <c r="Q2982" s="5"/>
      <c r="R2982" s="5"/>
    </row>
    <row r="2983" spans="1:18" x14ac:dyDescent="0.25">
      <c r="A2983" s="3">
        <v>42893</v>
      </c>
      <c r="B2983" s="1">
        <v>3300.5</v>
      </c>
      <c r="C2983" s="1">
        <v>3304.5</v>
      </c>
      <c r="D2983" s="1">
        <v>3283</v>
      </c>
      <c r="E2983" s="1">
        <v>3287.5</v>
      </c>
      <c r="F2983" s="10">
        <f t="shared" si="464"/>
        <v>-3.0326004548900665E-3</v>
      </c>
      <c r="G2983" s="1">
        <f t="shared" si="469"/>
        <v>-0.5466488897548627</v>
      </c>
      <c r="H2983" s="15">
        <f t="shared" si="465"/>
        <v>-6.3281603133945596E-3</v>
      </c>
      <c r="I2983" s="10">
        <f t="shared" si="460"/>
        <v>-3.9387971519466713E-3</v>
      </c>
      <c r="J2983" s="15">
        <f t="shared" si="461"/>
        <v>-2.8897338403042205E-3</v>
      </c>
      <c r="K2983" s="1">
        <f t="shared" si="462"/>
        <v>5.1261550969444584E-4</v>
      </c>
      <c r="L2983" s="15">
        <f t="shared" si="463"/>
        <v>-3.4023493499986662E-3</v>
      </c>
      <c r="M2983" s="19" t="str">
        <f t="shared" si="467"/>
        <v>Compra</v>
      </c>
      <c r="N2983" s="10">
        <f t="shared" si="468"/>
        <v>-2.8897338403042205E-3</v>
      </c>
      <c r="O2983" s="5">
        <f t="shared" si="466"/>
        <v>1.1976599891087689</v>
      </c>
      <c r="P2983" s="5"/>
      <c r="Q2983" s="5"/>
      <c r="R2983" s="5"/>
    </row>
    <row r="2984" spans="1:18" x14ac:dyDescent="0.25">
      <c r="A2984" s="3">
        <v>42894</v>
      </c>
      <c r="B2984" s="1">
        <v>3293</v>
      </c>
      <c r="C2984" s="1">
        <v>3306</v>
      </c>
      <c r="D2984" s="1">
        <v>3277</v>
      </c>
      <c r="E2984" s="1">
        <v>3278</v>
      </c>
      <c r="F2984" s="10">
        <f t="shared" si="464"/>
        <v>-2.8897338403042205E-3</v>
      </c>
      <c r="G2984" s="1">
        <f t="shared" si="469"/>
        <v>-0.3769312443287679</v>
      </c>
      <c r="H2984" s="15">
        <f t="shared" si="465"/>
        <v>-3.0326004548900665E-3</v>
      </c>
      <c r="I2984" s="10">
        <f t="shared" si="460"/>
        <v>-4.5551169146674786E-3</v>
      </c>
      <c r="J2984" s="15">
        <f t="shared" si="461"/>
        <v>1.0219646125686488E-2</v>
      </c>
      <c r="K2984" s="1">
        <f t="shared" si="462"/>
        <v>2.2307025679781843E-4</v>
      </c>
      <c r="L2984" s="15">
        <f t="shared" si="463"/>
        <v>9.9965758688886699E-3</v>
      </c>
      <c r="M2984" s="19" t="str">
        <f t="shared" si="467"/>
        <v>Compra</v>
      </c>
      <c r="N2984" s="10">
        <f t="shared" si="468"/>
        <v>1.0219646125686488E-2</v>
      </c>
      <c r="O2984" s="5">
        <f t="shared" si="466"/>
        <v>1.2078796352344554</v>
      </c>
      <c r="P2984" s="5"/>
      <c r="Q2984" s="5"/>
      <c r="R2984" s="5"/>
    </row>
    <row r="2985" spans="1:18" x14ac:dyDescent="0.25">
      <c r="A2985" s="3">
        <v>42895</v>
      </c>
      <c r="B2985" s="1">
        <v>3280</v>
      </c>
      <c r="C2985" s="1">
        <v>3314.5</v>
      </c>
      <c r="D2985" s="1">
        <v>3272</v>
      </c>
      <c r="E2985" s="1">
        <v>3311.5</v>
      </c>
      <c r="F2985" s="10">
        <f t="shared" si="464"/>
        <v>1.0219646125686488E-2</v>
      </c>
      <c r="G2985" s="1">
        <f t="shared" si="469"/>
        <v>-0.4473819068165541</v>
      </c>
      <c r="H2985" s="15">
        <f t="shared" si="465"/>
        <v>-2.8897338403042205E-3</v>
      </c>
      <c r="I2985" s="10">
        <f t="shared" si="460"/>
        <v>9.6036585365852911E-3</v>
      </c>
      <c r="J2985" s="15">
        <f t="shared" si="461"/>
        <v>6.1905480899895338E-3</v>
      </c>
      <c r="K2985" s="1">
        <f t="shared" si="462"/>
        <v>-1.1595398910836563E-4</v>
      </c>
      <c r="L2985" s="15">
        <f t="shared" si="463"/>
        <v>6.3065020790978995E-3</v>
      </c>
      <c r="M2985" s="19" t="str">
        <f t="shared" si="467"/>
        <v>Venda</v>
      </c>
      <c r="N2985" s="10">
        <f t="shared" si="468"/>
        <v>-6.1905480899895338E-3</v>
      </c>
      <c r="O2985" s="5">
        <f t="shared" si="466"/>
        <v>1.2016890871444659</v>
      </c>
      <c r="P2985" s="5"/>
      <c r="Q2985" s="5"/>
      <c r="R2985" s="5"/>
    </row>
    <row r="2986" spans="1:18" x14ac:dyDescent="0.25">
      <c r="A2986" s="3">
        <v>42898</v>
      </c>
      <c r="B2986" s="1">
        <v>3303</v>
      </c>
      <c r="C2986" s="1">
        <v>3342</v>
      </c>
      <c r="D2986" s="1">
        <v>3291.5</v>
      </c>
      <c r="E2986" s="1">
        <v>3332</v>
      </c>
      <c r="F2986" s="10">
        <f t="shared" si="464"/>
        <v>6.1905480899895338E-3</v>
      </c>
      <c r="G2986" s="1">
        <f t="shared" si="469"/>
        <v>-0.13275602929078489</v>
      </c>
      <c r="H2986" s="15">
        <f t="shared" si="465"/>
        <v>1.0219646125686488E-2</v>
      </c>
      <c r="I2986" s="10">
        <f t="shared" si="460"/>
        <v>8.7798970632757545E-3</v>
      </c>
      <c r="J2986" s="15">
        <f t="shared" si="461"/>
        <v>-1.0504201680672232E-3</v>
      </c>
      <c r="K2986" s="1">
        <f t="shared" si="462"/>
        <v>-1.2735398611000831E-3</v>
      </c>
      <c r="L2986" s="15">
        <f t="shared" si="463"/>
        <v>2.2311969303285997E-4</v>
      </c>
      <c r="M2986" s="19" t="str">
        <f t="shared" si="467"/>
        <v>Compra</v>
      </c>
      <c r="N2986" s="10">
        <f t="shared" si="468"/>
        <v>-1.0504201680672232E-3</v>
      </c>
      <c r="O2986" s="5">
        <f t="shared" si="466"/>
        <v>1.2006386669763986</v>
      </c>
      <c r="P2986" s="5"/>
      <c r="Q2986" s="5"/>
      <c r="R2986" s="5"/>
    </row>
    <row r="2987" spans="1:18" x14ac:dyDescent="0.25">
      <c r="A2987" s="3">
        <v>42899</v>
      </c>
      <c r="B2987" s="1">
        <v>3325</v>
      </c>
      <c r="C2987" s="1">
        <v>3347.5</v>
      </c>
      <c r="D2987" s="1">
        <v>3314</v>
      </c>
      <c r="E2987" s="1">
        <v>3328.5</v>
      </c>
      <c r="F2987" s="10">
        <f t="shared" si="464"/>
        <v>-1.0504201680672232E-3</v>
      </c>
      <c r="G2987" s="1">
        <f t="shared" si="469"/>
        <v>0.24039705523476593</v>
      </c>
      <c r="H2987" s="15">
        <f t="shared" si="465"/>
        <v>6.1905480899895338E-3</v>
      </c>
      <c r="I2987" s="10">
        <f t="shared" si="460"/>
        <v>1.0526315789474161E-3</v>
      </c>
      <c r="J2987" s="15">
        <f t="shared" si="461"/>
        <v>-1.2468078714135467E-2</v>
      </c>
      <c r="K2987" s="1">
        <f t="shared" si="462"/>
        <v>-7.7246514754183201E-4</v>
      </c>
      <c r="L2987" s="15">
        <f t="shared" si="463"/>
        <v>-1.1695613566593634E-2</v>
      </c>
      <c r="M2987" s="19" t="str">
        <f t="shared" si="467"/>
        <v>Compra</v>
      </c>
      <c r="N2987" s="10">
        <f t="shared" si="468"/>
        <v>-1.2468078714135467E-2</v>
      </c>
      <c r="O2987" s="5">
        <f t="shared" si="466"/>
        <v>1.1881705882622633</v>
      </c>
      <c r="P2987" s="5"/>
      <c r="Q2987" s="5"/>
      <c r="R2987" s="5"/>
    </row>
    <row r="2988" spans="1:18" x14ac:dyDescent="0.25">
      <c r="A2988" s="3">
        <v>42900</v>
      </c>
      <c r="B2988" s="1">
        <v>3322</v>
      </c>
      <c r="C2988" s="1">
        <v>3326.5</v>
      </c>
      <c r="D2988" s="1">
        <v>3277</v>
      </c>
      <c r="E2988" s="1">
        <v>3287</v>
      </c>
      <c r="F2988" s="10">
        <f t="shared" si="464"/>
        <v>-1.2468078714135467E-2</v>
      </c>
      <c r="G2988" s="1">
        <f t="shared" si="469"/>
        <v>0.34182698029703856</v>
      </c>
      <c r="H2988" s="15">
        <f t="shared" si="465"/>
        <v>-1.0504201680672232E-3</v>
      </c>
      <c r="I2988" s="10">
        <f t="shared" si="460"/>
        <v>-1.0535821794099953E-2</v>
      </c>
      <c r="J2988" s="15">
        <f t="shared" si="461"/>
        <v>5.4761180407667531E-3</v>
      </c>
      <c r="K2988" s="1">
        <f t="shared" si="462"/>
        <v>1.2526709232127311E-4</v>
      </c>
      <c r="L2988" s="15">
        <f t="shared" si="463"/>
        <v>5.35085094844548E-3</v>
      </c>
      <c r="M2988" s="19" t="str">
        <f t="shared" si="467"/>
        <v>Compra</v>
      </c>
      <c r="N2988" s="10">
        <f t="shared" si="468"/>
        <v>5.4761180407667531E-3</v>
      </c>
      <c r="O2988" s="5">
        <f t="shared" si="466"/>
        <v>1.19364670630303</v>
      </c>
      <c r="P2988" s="5"/>
      <c r="Q2988" s="5"/>
      <c r="R2988" s="5"/>
    </row>
    <row r="2989" spans="1:18" x14ac:dyDescent="0.25">
      <c r="A2989" s="3">
        <v>42902</v>
      </c>
      <c r="B2989" s="1">
        <v>3300</v>
      </c>
      <c r="C2989" s="1">
        <v>3308.5</v>
      </c>
      <c r="D2989" s="1">
        <v>3291</v>
      </c>
      <c r="E2989" s="1">
        <v>3305</v>
      </c>
      <c r="F2989" s="10">
        <f t="shared" si="464"/>
        <v>5.4761180407667531E-3</v>
      </c>
      <c r="G2989" s="1">
        <f t="shared" si="469"/>
        <v>-9.0852750793674775E-2</v>
      </c>
      <c r="H2989" s="15">
        <f t="shared" si="465"/>
        <v>-1.2468078714135467E-2</v>
      </c>
      <c r="I2989" s="10">
        <f t="shared" si="460"/>
        <v>1.5151515151514694E-3</v>
      </c>
      <c r="J2989" s="15">
        <f t="shared" si="461"/>
        <v>-3.6308623298033638E-3</v>
      </c>
      <c r="K2989" s="1">
        <f t="shared" si="462"/>
        <v>8.8132428424952741E-4</v>
      </c>
      <c r="L2989" s="15">
        <f t="shared" si="463"/>
        <v>-4.5121866140528915E-3</v>
      </c>
      <c r="M2989" s="19" t="str">
        <f t="shared" si="467"/>
        <v>Compra</v>
      </c>
      <c r="N2989" s="10">
        <f t="shared" si="468"/>
        <v>-3.6308623298033638E-3</v>
      </c>
      <c r="O2989" s="5">
        <f t="shared" si="466"/>
        <v>1.1900158439732267</v>
      </c>
      <c r="P2989" s="5"/>
      <c r="Q2989" s="5"/>
      <c r="R2989" s="5"/>
    </row>
    <row r="2990" spans="1:18" x14ac:dyDescent="0.25">
      <c r="A2990" s="3">
        <v>42905</v>
      </c>
      <c r="B2990" s="1">
        <v>3303.5</v>
      </c>
      <c r="C2990" s="1">
        <v>3325</v>
      </c>
      <c r="D2990" s="1">
        <v>3292</v>
      </c>
      <c r="E2990" s="1">
        <v>3293</v>
      </c>
      <c r="F2990" s="10">
        <f t="shared" si="464"/>
        <v>-3.6308623298033638E-3</v>
      </c>
      <c r="G2990" s="1">
        <f t="shared" si="469"/>
        <v>-2.8939707050370508E-2</v>
      </c>
      <c r="H2990" s="15">
        <f t="shared" si="465"/>
        <v>5.4761180407667531E-3</v>
      </c>
      <c r="I2990" s="10">
        <f t="shared" si="460"/>
        <v>-3.1784471015589011E-3</v>
      </c>
      <c r="J2990" s="15">
        <f t="shared" si="461"/>
        <v>1.29061645915578E-2</v>
      </c>
      <c r="K2990" s="1">
        <f t="shared" si="462"/>
        <v>-5.8614786252910811E-4</v>
      </c>
      <c r="L2990" s="15">
        <f t="shared" si="463"/>
        <v>1.3492312454086908E-2</v>
      </c>
      <c r="M2990" s="19" t="str">
        <f t="shared" si="467"/>
        <v>Compra</v>
      </c>
      <c r="N2990" s="10">
        <f t="shared" si="468"/>
        <v>1.29061645915578E-2</v>
      </c>
      <c r="O2990" s="5">
        <f t="shared" si="466"/>
        <v>1.2029220085647845</v>
      </c>
      <c r="P2990" s="5"/>
      <c r="Q2990" s="5"/>
      <c r="R2990" s="5"/>
    </row>
    <row r="2991" spans="1:18" x14ac:dyDescent="0.25">
      <c r="A2991" s="3">
        <v>42906</v>
      </c>
      <c r="B2991" s="1">
        <v>3305</v>
      </c>
      <c r="C2991" s="1">
        <v>3352</v>
      </c>
      <c r="D2991" s="1">
        <v>3304</v>
      </c>
      <c r="E2991" s="1">
        <v>3335.5</v>
      </c>
      <c r="F2991" s="10">
        <f t="shared" si="464"/>
        <v>1.29061645915578E-2</v>
      </c>
      <c r="G2991" s="1">
        <f t="shared" si="469"/>
        <v>-0.54764329555693447</v>
      </c>
      <c r="H2991" s="15">
        <f t="shared" si="465"/>
        <v>-3.6308623298033638E-3</v>
      </c>
      <c r="I2991" s="10">
        <f t="shared" si="460"/>
        <v>9.2284417549168829E-3</v>
      </c>
      <c r="J2991" s="15">
        <f t="shared" si="461"/>
        <v>2.2485384500074979E-3</v>
      </c>
      <c r="K2991" s="1">
        <f t="shared" si="462"/>
        <v>-3.3168267975541529E-5</v>
      </c>
      <c r="L2991" s="15">
        <f t="shared" si="463"/>
        <v>2.2817067179830394E-3</v>
      </c>
      <c r="M2991" s="19" t="str">
        <f t="shared" si="467"/>
        <v>Venda</v>
      </c>
      <c r="N2991" s="10">
        <f t="shared" si="468"/>
        <v>-2.2485384500074979E-3</v>
      </c>
      <c r="O2991" s="5">
        <f t="shared" si="466"/>
        <v>1.200673470114777</v>
      </c>
      <c r="P2991" s="5"/>
      <c r="Q2991" s="5"/>
      <c r="R2991" s="5"/>
    </row>
    <row r="2992" spans="1:18" x14ac:dyDescent="0.25">
      <c r="A2992" s="3">
        <v>42907</v>
      </c>
      <c r="B2992" s="1">
        <v>3330</v>
      </c>
      <c r="C2992" s="1">
        <v>3345</v>
      </c>
      <c r="D2992" s="1">
        <v>3322.5</v>
      </c>
      <c r="E2992" s="1">
        <v>3343</v>
      </c>
      <c r="F2992" s="10">
        <f t="shared" si="464"/>
        <v>2.2485384500074979E-3</v>
      </c>
      <c r="G2992" s="1">
        <f t="shared" si="469"/>
        <v>-0.25689318522145654</v>
      </c>
      <c r="H2992" s="15">
        <f t="shared" si="465"/>
        <v>1.29061645915578E-2</v>
      </c>
      <c r="I2992" s="10">
        <f t="shared" si="460"/>
        <v>3.903903903903938E-3</v>
      </c>
      <c r="J2992" s="15">
        <f t="shared" si="461"/>
        <v>1.9443613520788716E-3</v>
      </c>
      <c r="K2992" s="1">
        <f t="shared" si="462"/>
        <v>-1.3831216718546637E-3</v>
      </c>
      <c r="L2992" s="15">
        <f t="shared" si="463"/>
        <v>3.3274830239335353E-3</v>
      </c>
      <c r="M2992" s="19" t="str">
        <f t="shared" si="467"/>
        <v>Compra</v>
      </c>
      <c r="N2992" s="10">
        <f t="shared" si="468"/>
        <v>1.9443613520788716E-3</v>
      </c>
      <c r="O2992" s="5">
        <f t="shared" si="466"/>
        <v>1.2026178314668559</v>
      </c>
      <c r="P2992" s="5"/>
      <c r="Q2992" s="5"/>
      <c r="R2992" s="5"/>
    </row>
    <row r="2993" spans="1:18" x14ac:dyDescent="0.25">
      <c r="A2993" s="3">
        <v>42908</v>
      </c>
      <c r="B2993" s="1">
        <v>3333</v>
      </c>
      <c r="C2993" s="1">
        <v>3356</v>
      </c>
      <c r="D2993" s="1">
        <v>3329</v>
      </c>
      <c r="E2993" s="1">
        <v>3349.5</v>
      </c>
      <c r="F2993" s="10">
        <f t="shared" si="464"/>
        <v>1.9443613520788716E-3</v>
      </c>
      <c r="G2993" s="1">
        <f t="shared" si="469"/>
        <v>-0.32446179059654673</v>
      </c>
      <c r="H2993" s="15">
        <f t="shared" si="465"/>
        <v>2.2485384500074979E-3</v>
      </c>
      <c r="I2993" s="10">
        <f t="shared" si="460"/>
        <v>4.9504950495049549E-3</v>
      </c>
      <c r="J2993" s="15">
        <f t="shared" si="461"/>
        <v>0</v>
      </c>
      <c r="K2993" s="1">
        <f t="shared" si="462"/>
        <v>-4.6784005347462091E-4</v>
      </c>
      <c r="L2993" s="15">
        <f t="shared" si="463"/>
        <v>4.6784005347462091E-4</v>
      </c>
      <c r="M2993" s="19" t="str">
        <f t="shared" si="467"/>
        <v>Venda</v>
      </c>
      <c r="N2993" s="10">
        <f t="shared" si="468"/>
        <v>0</v>
      </c>
      <c r="O2993" s="5">
        <f t="shared" si="466"/>
        <v>1.2026178314668559</v>
      </c>
      <c r="P2993" s="5"/>
      <c r="Q2993" s="5"/>
      <c r="R2993" s="5"/>
    </row>
    <row r="2994" spans="1:18" x14ac:dyDescent="0.25">
      <c r="A2994" s="3">
        <v>42909</v>
      </c>
      <c r="B2994" s="1">
        <v>3348</v>
      </c>
      <c r="C2994" s="1">
        <v>3350</v>
      </c>
      <c r="D2994" s="1">
        <v>3332</v>
      </c>
      <c r="E2994" s="1">
        <v>3349.5</v>
      </c>
      <c r="F2994" s="10">
        <f t="shared" si="464"/>
        <v>0</v>
      </c>
      <c r="G2994" s="1">
        <f t="shared" si="469"/>
        <v>-0.57480413126698804</v>
      </c>
      <c r="H2994" s="15">
        <f t="shared" si="465"/>
        <v>1.9443613520788716E-3</v>
      </c>
      <c r="I2994" s="10">
        <f t="shared" si="460"/>
        <v>4.4802867383508804E-4</v>
      </c>
      <c r="J2994" s="15">
        <f t="shared" si="461"/>
        <v>-1.4330497089117822E-2</v>
      </c>
      <c r="K2994" s="1">
        <f t="shared" si="462"/>
        <v>-3.1279892002912226E-4</v>
      </c>
      <c r="L2994" s="15">
        <f t="shared" si="463"/>
        <v>-1.40176981690887E-2</v>
      </c>
      <c r="M2994" s="19" t="str">
        <f t="shared" si="467"/>
        <v>Compra</v>
      </c>
      <c r="N2994" s="10">
        <f t="shared" si="468"/>
        <v>-1.4330497089117822E-2</v>
      </c>
      <c r="O2994" s="5">
        <f t="shared" si="466"/>
        <v>1.188287334377738</v>
      </c>
      <c r="P2994" s="5"/>
      <c r="Q2994" s="5"/>
      <c r="R2994" s="5"/>
    </row>
    <row r="2995" spans="1:18" x14ac:dyDescent="0.25">
      <c r="A2995" s="3">
        <v>42912</v>
      </c>
      <c r="B2995" s="1">
        <v>3340</v>
      </c>
      <c r="C2995" s="1">
        <v>3340</v>
      </c>
      <c r="D2995" s="1">
        <v>3299.5</v>
      </c>
      <c r="E2995" s="1">
        <v>3301.5</v>
      </c>
      <c r="F2995" s="10">
        <f t="shared" si="464"/>
        <v>-1.4330497089117822E-2</v>
      </c>
      <c r="G2995" s="1">
        <f t="shared" si="469"/>
        <v>-0.13739099859514708</v>
      </c>
      <c r="H2995" s="15">
        <f t="shared" si="465"/>
        <v>0</v>
      </c>
      <c r="I2995" s="10">
        <f t="shared" si="460"/>
        <v>-1.1526946107784486E-2</v>
      </c>
      <c r="J2995" s="15">
        <f t="shared" si="461"/>
        <v>4.6948356807512415E-3</v>
      </c>
      <c r="K2995" s="1">
        <f t="shared" si="462"/>
        <v>9.9685480918949458E-5</v>
      </c>
      <c r="L2995" s="15">
        <f t="shared" si="463"/>
        <v>4.5951501998322923E-3</v>
      </c>
      <c r="M2995" s="19" t="str">
        <f t="shared" si="467"/>
        <v>Compra</v>
      </c>
      <c r="N2995" s="10">
        <f t="shared" si="468"/>
        <v>4.6948356807512415E-3</v>
      </c>
      <c r="O2995" s="5">
        <f t="shared" si="466"/>
        <v>1.1929821700584893</v>
      </c>
      <c r="P2995" s="5"/>
      <c r="Q2995" s="5"/>
      <c r="R2995" s="5"/>
    </row>
    <row r="2996" spans="1:18" x14ac:dyDescent="0.25">
      <c r="A2996" s="3">
        <v>42913</v>
      </c>
      <c r="B2996" s="1">
        <v>3311</v>
      </c>
      <c r="C2996" s="1">
        <v>3338</v>
      </c>
      <c r="D2996" s="1">
        <v>3301.5</v>
      </c>
      <c r="E2996" s="1">
        <v>3317</v>
      </c>
      <c r="F2996" s="10">
        <f t="shared" si="464"/>
        <v>4.6948356807512415E-3</v>
      </c>
      <c r="G2996" s="1">
        <f t="shared" si="469"/>
        <v>-8.1410109161888455E-2</v>
      </c>
      <c r="H2996" s="15">
        <f t="shared" si="465"/>
        <v>-1.4330497089117822E-2</v>
      </c>
      <c r="I2996" s="10">
        <f t="shared" si="460"/>
        <v>1.8121413470251202E-3</v>
      </c>
      <c r="J2996" s="15">
        <f t="shared" si="461"/>
        <v>-1.0250226107928806E-2</v>
      </c>
      <c r="K2996" s="1">
        <f t="shared" si="462"/>
        <v>1.0366737014777391E-3</v>
      </c>
      <c r="L2996" s="15">
        <f t="shared" si="463"/>
        <v>-1.1286899809406545E-2</v>
      </c>
      <c r="M2996" s="19" t="str">
        <f t="shared" si="467"/>
        <v>Compra</v>
      </c>
      <c r="N2996" s="10">
        <f t="shared" si="468"/>
        <v>-1.0250226107928806E-2</v>
      </c>
      <c r="O2996" s="5">
        <f t="shared" si="466"/>
        <v>1.1827319439505604</v>
      </c>
      <c r="P2996" s="5"/>
      <c r="Q2996" s="5"/>
      <c r="R2996" s="5"/>
    </row>
    <row r="2997" spans="1:18" x14ac:dyDescent="0.25">
      <c r="A2997" s="3">
        <v>42914</v>
      </c>
      <c r="B2997" s="1">
        <v>3316</v>
      </c>
      <c r="C2997" s="1">
        <v>3317</v>
      </c>
      <c r="D2997" s="1">
        <v>3281</v>
      </c>
      <c r="E2997" s="1">
        <v>3283</v>
      </c>
      <c r="F2997" s="10">
        <f t="shared" si="464"/>
        <v>-1.0250226107928806E-2</v>
      </c>
      <c r="G2997" s="1">
        <f t="shared" si="469"/>
        <v>-0.56687580750595667</v>
      </c>
      <c r="H2997" s="15">
        <f t="shared" si="465"/>
        <v>4.6948356807512415E-3</v>
      </c>
      <c r="I2997" s="10">
        <f t="shared" si="460"/>
        <v>-9.9517490952955034E-3</v>
      </c>
      <c r="J2997" s="15">
        <f t="shared" si="461"/>
        <v>6.8534876637222908E-3</v>
      </c>
      <c r="K2997" s="1">
        <f t="shared" si="462"/>
        <v>-3.1002157139587837E-4</v>
      </c>
      <c r="L2997" s="15">
        <f t="shared" si="463"/>
        <v>7.1635092351181691E-3</v>
      </c>
      <c r="M2997" s="19" t="str">
        <f t="shared" si="467"/>
        <v>Compra</v>
      </c>
      <c r="N2997" s="10">
        <f t="shared" si="468"/>
        <v>6.8534876637222908E-3</v>
      </c>
      <c r="O2997" s="5">
        <f t="shared" si="466"/>
        <v>1.1895854316142827</v>
      </c>
      <c r="P2997" s="5"/>
      <c r="Q2997" s="5"/>
      <c r="R2997" s="5"/>
    </row>
    <row r="2998" spans="1:18" x14ac:dyDescent="0.25">
      <c r="A2998" s="3">
        <v>42915</v>
      </c>
      <c r="B2998" s="1">
        <v>3275.5</v>
      </c>
      <c r="C2998" s="1">
        <v>3316.5</v>
      </c>
      <c r="D2998" s="1">
        <v>3272.5</v>
      </c>
      <c r="E2998" s="1">
        <v>3305.5</v>
      </c>
      <c r="F2998" s="10">
        <f t="shared" si="464"/>
        <v>6.8534876637222908E-3</v>
      </c>
      <c r="G2998" s="1">
        <f t="shared" si="469"/>
        <v>-0.85487266786270355</v>
      </c>
      <c r="H2998" s="15">
        <f t="shared" si="465"/>
        <v>-1.0250226107928806E-2</v>
      </c>
      <c r="I2998" s="10">
        <f t="shared" si="460"/>
        <v>9.1589070370936554E-3</v>
      </c>
      <c r="J2998" s="15">
        <f t="shared" si="461"/>
        <v>6.6555740432612254E-3</v>
      </c>
      <c r="K2998" s="1">
        <f t="shared" si="462"/>
        <v>5.7610881796201342E-4</v>
      </c>
      <c r="L2998" s="15">
        <f t="shared" si="463"/>
        <v>6.0794652252992116E-3</v>
      </c>
      <c r="M2998" s="19" t="str">
        <f t="shared" si="467"/>
        <v>Compra</v>
      </c>
      <c r="N2998" s="10">
        <f t="shared" si="468"/>
        <v>6.6555740432612254E-3</v>
      </c>
      <c r="O2998" s="5">
        <f t="shared" si="466"/>
        <v>1.1962410056575439</v>
      </c>
      <c r="P2998" s="5"/>
      <c r="Q2998" s="5"/>
      <c r="R2998" s="5"/>
    </row>
    <row r="2999" spans="1:18" x14ac:dyDescent="0.25">
      <c r="A2999" s="3">
        <v>42916</v>
      </c>
      <c r="B2999" s="1">
        <v>3320</v>
      </c>
      <c r="C2999" s="1">
        <v>3337</v>
      </c>
      <c r="D2999" s="1">
        <v>3306.5</v>
      </c>
      <c r="E2999" s="1">
        <v>3327.5</v>
      </c>
      <c r="F2999" s="10">
        <f t="shared" si="464"/>
        <v>6.6555740432612254E-3</v>
      </c>
      <c r="G2999" s="1">
        <f t="shared" si="469"/>
        <v>-0.45346311208096229</v>
      </c>
      <c r="H2999" s="15">
        <f t="shared" si="465"/>
        <v>6.8534876637222908E-3</v>
      </c>
      <c r="I2999" s="10">
        <f t="shared" si="460"/>
        <v>2.2590361445782303E-3</v>
      </c>
      <c r="J2999" s="15">
        <f t="shared" si="461"/>
        <v>-1.9534184823440937E-3</v>
      </c>
      <c r="K2999" s="1">
        <f t="shared" si="462"/>
        <v>-7.9642804203807979E-4</v>
      </c>
      <c r="L2999" s="15">
        <f t="shared" si="463"/>
        <v>-1.156990440306014E-3</v>
      </c>
      <c r="M2999" s="19" t="str">
        <f t="shared" si="467"/>
        <v>Compra</v>
      </c>
      <c r="N2999" s="10">
        <f t="shared" si="468"/>
        <v>-1.9534184823440937E-3</v>
      </c>
      <c r="O2999" s="5">
        <f t="shared" si="466"/>
        <v>1.1942875871751997</v>
      </c>
      <c r="P2999" s="5"/>
      <c r="Q2999" s="5"/>
      <c r="R2999" s="5"/>
    </row>
    <row r="3000" spans="1:18" x14ac:dyDescent="0.25">
      <c r="A3000" s="3">
        <v>42919</v>
      </c>
      <c r="B3000" s="1">
        <v>3337</v>
      </c>
      <c r="C3000" s="1">
        <v>3342.5</v>
      </c>
      <c r="D3000" s="1">
        <v>3312.5</v>
      </c>
      <c r="E3000" s="1">
        <v>3321</v>
      </c>
      <c r="F3000" s="10">
        <f t="shared" si="464"/>
        <v>-1.9534184823440937E-3</v>
      </c>
      <c r="G3000" s="1">
        <f t="shared" si="469"/>
        <v>-0.3498192717962027</v>
      </c>
      <c r="H3000" s="15">
        <f t="shared" si="465"/>
        <v>6.6555740432612254E-3</v>
      </c>
      <c r="I3000" s="10">
        <f t="shared" si="460"/>
        <v>-4.7947258016182159E-3</v>
      </c>
      <c r="J3000" s="15">
        <f t="shared" si="461"/>
        <v>2.4089129780187069E-3</v>
      </c>
      <c r="K3000" s="1">
        <f t="shared" si="462"/>
        <v>-6.2259758264875055E-4</v>
      </c>
      <c r="L3000" s="15">
        <f t="shared" si="463"/>
        <v>3.0315105606674572E-3</v>
      </c>
      <c r="M3000" s="19" t="str">
        <f t="shared" si="467"/>
        <v>Compra</v>
      </c>
      <c r="N3000" s="10">
        <f t="shared" si="468"/>
        <v>2.4089129780187069E-3</v>
      </c>
      <c r="O3000" s="5">
        <f t="shared" si="466"/>
        <v>1.1966965001532184</v>
      </c>
      <c r="P3000" s="5"/>
      <c r="Q3000" s="5"/>
      <c r="R3000" s="5"/>
    </row>
    <row r="3001" spans="1:18" x14ac:dyDescent="0.25">
      <c r="A3001" s="3">
        <v>42920</v>
      </c>
      <c r="B3001" s="1">
        <v>3322</v>
      </c>
      <c r="C3001" s="1">
        <v>3330</v>
      </c>
      <c r="D3001" s="1">
        <v>3318</v>
      </c>
      <c r="E3001" s="1">
        <v>3329</v>
      </c>
      <c r="F3001" s="10">
        <f t="shared" si="464"/>
        <v>2.4089129780187069E-3</v>
      </c>
      <c r="G3001" s="1">
        <f t="shared" si="469"/>
        <v>-0.44152189456905061</v>
      </c>
      <c r="H3001" s="15">
        <f t="shared" si="465"/>
        <v>-1.9534184823440937E-3</v>
      </c>
      <c r="I3001" s="10">
        <f t="shared" si="460"/>
        <v>2.1071643588199684E-3</v>
      </c>
      <c r="J3001" s="15">
        <f t="shared" si="461"/>
        <v>-6.4583959146891079E-3</v>
      </c>
      <c r="K3001" s="1">
        <f t="shared" si="462"/>
        <v>-2.2288943849354658E-5</v>
      </c>
      <c r="L3001" s="15">
        <f t="shared" si="463"/>
        <v>-6.4361069708397528E-3</v>
      </c>
      <c r="M3001" s="19" t="str">
        <f t="shared" si="467"/>
        <v>Venda</v>
      </c>
      <c r="N3001" s="10">
        <f t="shared" si="468"/>
        <v>6.4583959146891079E-3</v>
      </c>
      <c r="O3001" s="5">
        <f t="shared" si="466"/>
        <v>1.2031548960679075</v>
      </c>
      <c r="P3001" s="5"/>
      <c r="Q3001" s="5"/>
      <c r="R3001" s="5"/>
    </row>
    <row r="3002" spans="1:18" x14ac:dyDescent="0.25">
      <c r="A3002" s="3">
        <v>42921</v>
      </c>
      <c r="B3002" s="1">
        <v>3333</v>
      </c>
      <c r="C3002" s="1">
        <v>3349</v>
      </c>
      <c r="D3002" s="1">
        <v>3307</v>
      </c>
      <c r="E3002" s="1">
        <v>3307.5</v>
      </c>
      <c r="F3002" s="10">
        <f t="shared" si="464"/>
        <v>-6.4583959146891079E-3</v>
      </c>
      <c r="G3002" s="1">
        <f t="shared" si="469"/>
        <v>-0.31239389812467389</v>
      </c>
      <c r="H3002" s="15">
        <f t="shared" si="465"/>
        <v>2.4089129780187069E-3</v>
      </c>
      <c r="I3002" s="10">
        <f t="shared" si="460"/>
        <v>-7.6507650765076374E-3</v>
      </c>
      <c r="J3002" s="15">
        <f t="shared" si="461"/>
        <v>2.4187452758881456E-3</v>
      </c>
      <c r="K3002" s="1">
        <f t="shared" si="462"/>
        <v>-1.8674250347799283E-4</v>
      </c>
      <c r="L3002" s="15">
        <f t="shared" si="463"/>
        <v>2.6054877793661385E-3</v>
      </c>
      <c r="M3002" s="19" t="str">
        <f t="shared" si="467"/>
        <v>Compra</v>
      </c>
      <c r="N3002" s="10">
        <f t="shared" si="468"/>
        <v>2.4187452758881456E-3</v>
      </c>
      <c r="O3002" s="5">
        <f t="shared" si="466"/>
        <v>1.2055736413437956</v>
      </c>
      <c r="P3002" s="5"/>
      <c r="Q3002" s="5"/>
      <c r="R3002" s="5"/>
    </row>
    <row r="3003" spans="1:18" x14ac:dyDescent="0.25">
      <c r="A3003" s="3">
        <v>42922</v>
      </c>
      <c r="B3003" s="1">
        <v>3318</v>
      </c>
      <c r="C3003" s="1">
        <v>3339</v>
      </c>
      <c r="D3003" s="1">
        <v>3314</v>
      </c>
      <c r="E3003" s="1">
        <v>3315.5</v>
      </c>
      <c r="F3003" s="10">
        <f t="shared" si="464"/>
        <v>2.4187452758881456E-3</v>
      </c>
      <c r="G3003" s="1">
        <f t="shared" si="469"/>
        <v>-6.0022828388444742E-2</v>
      </c>
      <c r="H3003" s="15">
        <f t="shared" si="465"/>
        <v>-6.4583959146891079E-3</v>
      </c>
      <c r="I3003" s="10">
        <f t="shared" si="460"/>
        <v>-7.5346594333935979E-4</v>
      </c>
      <c r="J3003" s="15">
        <f t="shared" si="461"/>
        <v>-5.1274317599155905E-3</v>
      </c>
      <c r="K3003" s="1">
        <f t="shared" si="462"/>
        <v>4.0532282576202073E-4</v>
      </c>
      <c r="L3003" s="15">
        <f t="shared" si="463"/>
        <v>-5.5327545856776114E-3</v>
      </c>
      <c r="M3003" s="19" t="str">
        <f t="shared" si="467"/>
        <v>Compra</v>
      </c>
      <c r="N3003" s="10">
        <f t="shared" si="468"/>
        <v>-5.1274317599155905E-3</v>
      </c>
      <c r="O3003" s="5">
        <f t="shared" si="466"/>
        <v>1.2004462095838799</v>
      </c>
      <c r="P3003" s="5"/>
      <c r="Q3003" s="5"/>
      <c r="R3003" s="5"/>
    </row>
    <row r="3004" spans="1:18" x14ac:dyDescent="0.25">
      <c r="A3004" s="3">
        <v>42923</v>
      </c>
      <c r="B3004" s="1">
        <v>3307.5</v>
      </c>
      <c r="C3004" s="1">
        <v>3323.5</v>
      </c>
      <c r="D3004" s="1">
        <v>3287</v>
      </c>
      <c r="E3004" s="1">
        <v>3298.5</v>
      </c>
      <c r="F3004" s="10">
        <f t="shared" si="464"/>
        <v>-5.1274317599155905E-3</v>
      </c>
      <c r="G3004" s="1">
        <f t="shared" si="469"/>
        <v>-0.56166594535347625</v>
      </c>
      <c r="H3004" s="15">
        <f t="shared" si="465"/>
        <v>2.4187452758881456E-3</v>
      </c>
      <c r="I3004" s="10">
        <f t="shared" si="460"/>
        <v>-2.7210884353741083E-3</v>
      </c>
      <c r="J3004" s="15">
        <f t="shared" si="461"/>
        <v>-8.3371229346672626E-3</v>
      </c>
      <c r="K3004" s="1">
        <f t="shared" si="462"/>
        <v>-2.8104563637684993E-4</v>
      </c>
      <c r="L3004" s="15">
        <f t="shared" si="463"/>
        <v>-8.0560772982904132E-3</v>
      </c>
      <c r="M3004" s="19" t="str">
        <f t="shared" si="467"/>
        <v>Compra</v>
      </c>
      <c r="N3004" s="10">
        <f t="shared" si="468"/>
        <v>-8.3371229346672626E-3</v>
      </c>
      <c r="O3004" s="5">
        <f t="shared" si="466"/>
        <v>1.1921090866492126</v>
      </c>
      <c r="P3004" s="5"/>
      <c r="Q3004" s="5"/>
      <c r="R3004" s="5"/>
    </row>
    <row r="3005" spans="1:18" x14ac:dyDescent="0.25">
      <c r="A3005" s="3">
        <v>42926</v>
      </c>
      <c r="B3005" s="1">
        <v>3296.5</v>
      </c>
      <c r="C3005" s="1">
        <v>3296.5</v>
      </c>
      <c r="D3005" s="1">
        <v>3269.5</v>
      </c>
      <c r="E3005" s="1">
        <v>3271</v>
      </c>
      <c r="F3005" s="10">
        <f t="shared" si="464"/>
        <v>-8.3371229346672626E-3</v>
      </c>
      <c r="G3005" s="1">
        <f t="shared" si="469"/>
        <v>-0.46622159576376854</v>
      </c>
      <c r="H3005" s="15">
        <f t="shared" si="465"/>
        <v>-5.1274317599155905E-3</v>
      </c>
      <c r="I3005" s="10">
        <f t="shared" si="460"/>
        <v>-7.7354770210830148E-3</v>
      </c>
      <c r="J3005" s="15">
        <f t="shared" si="461"/>
        <v>-6.1143381228978555E-4</v>
      </c>
      <c r="K3005" s="1">
        <f t="shared" si="462"/>
        <v>4.8942139997338707E-4</v>
      </c>
      <c r="L3005" s="15">
        <f t="shared" si="463"/>
        <v>-1.1008552122631727E-3</v>
      </c>
      <c r="M3005" s="19" t="str">
        <f t="shared" si="467"/>
        <v>Compra</v>
      </c>
      <c r="N3005" s="10">
        <f t="shared" si="468"/>
        <v>-6.1143381228978555E-4</v>
      </c>
      <c r="O3005" s="5">
        <f t="shared" si="466"/>
        <v>1.1914976528369228</v>
      </c>
      <c r="P3005" s="5"/>
      <c r="Q3005" s="5"/>
      <c r="R3005" s="5"/>
    </row>
    <row r="3006" spans="1:18" x14ac:dyDescent="0.25">
      <c r="A3006" s="3">
        <v>42927</v>
      </c>
      <c r="B3006" s="1">
        <v>3278.5</v>
      </c>
      <c r="C3006" s="1">
        <v>3284</v>
      </c>
      <c r="D3006" s="1">
        <v>3261</v>
      </c>
      <c r="E3006" s="1">
        <v>3269</v>
      </c>
      <c r="F3006" s="10">
        <f t="shared" si="464"/>
        <v>-6.1143381228978555E-4</v>
      </c>
      <c r="G3006" s="1">
        <f t="shared" si="469"/>
        <v>-0.48680443668257728</v>
      </c>
      <c r="H3006" s="15">
        <f t="shared" si="465"/>
        <v>-8.3371229346672626E-3</v>
      </c>
      <c r="I3006" s="10">
        <f t="shared" si="460"/>
        <v>-2.8976666158304631E-3</v>
      </c>
      <c r="J3006" s="15">
        <f t="shared" si="461"/>
        <v>-1.498929336188437E-2</v>
      </c>
      <c r="K3006" s="1">
        <f t="shared" si="462"/>
        <v>6.5877249438024232E-4</v>
      </c>
      <c r="L3006" s="15">
        <f t="shared" si="463"/>
        <v>-1.5648065856264614E-2</v>
      </c>
      <c r="M3006" s="19" t="str">
        <f t="shared" si="467"/>
        <v>Compra</v>
      </c>
      <c r="N3006" s="10">
        <f t="shared" si="468"/>
        <v>-1.498929336188437E-2</v>
      </c>
      <c r="O3006" s="5">
        <f t="shared" si="466"/>
        <v>1.1765083594750383</v>
      </c>
      <c r="P3006" s="5"/>
      <c r="Q3006" s="5"/>
      <c r="R3006" s="5"/>
    </row>
    <row r="3007" spans="1:18" x14ac:dyDescent="0.25">
      <c r="A3007" s="3">
        <v>42928</v>
      </c>
      <c r="B3007" s="1">
        <v>3254</v>
      </c>
      <c r="C3007" s="1">
        <v>3254.5</v>
      </c>
      <c r="D3007" s="1">
        <v>3217.5</v>
      </c>
      <c r="E3007" s="1">
        <v>3220</v>
      </c>
      <c r="F3007" s="10">
        <f t="shared" si="464"/>
        <v>-1.498929336188437E-2</v>
      </c>
      <c r="G3007" s="1">
        <f t="shared" si="469"/>
        <v>-0.86502116669713569</v>
      </c>
      <c r="H3007" s="15">
        <f t="shared" si="465"/>
        <v>-6.1143381228978555E-4</v>
      </c>
      <c r="I3007" s="10">
        <f t="shared" si="460"/>
        <v>-1.0448678549477619E-2</v>
      </c>
      <c r="J3007" s="15">
        <f t="shared" si="461"/>
        <v>9.316770186336143E-4</v>
      </c>
      <c r="K3007" s="1">
        <f t="shared" si="462"/>
        <v>1.9343407558493621E-4</v>
      </c>
      <c r="L3007" s="15">
        <f t="shared" si="463"/>
        <v>7.3824294304867806E-4</v>
      </c>
      <c r="M3007" s="19" t="str">
        <f t="shared" si="467"/>
        <v>Compra</v>
      </c>
      <c r="N3007" s="10">
        <f t="shared" si="468"/>
        <v>9.316770186336143E-4</v>
      </c>
      <c r="O3007" s="5">
        <f t="shared" si="466"/>
        <v>1.1774400364936719</v>
      </c>
      <c r="P3007" s="5"/>
      <c r="Q3007" s="5"/>
      <c r="R3007" s="5"/>
    </row>
    <row r="3008" spans="1:18" x14ac:dyDescent="0.25">
      <c r="A3008" s="3">
        <v>42929</v>
      </c>
      <c r="B3008" s="1">
        <v>3224</v>
      </c>
      <c r="C3008" s="1">
        <v>3233.5</v>
      </c>
      <c r="D3008" s="1">
        <v>3213.5</v>
      </c>
      <c r="E3008" s="1">
        <v>3223</v>
      </c>
      <c r="F3008" s="10">
        <f t="shared" si="464"/>
        <v>9.316770186336143E-4</v>
      </c>
      <c r="G3008" s="1">
        <f t="shared" si="469"/>
        <v>-0.64587572132132776</v>
      </c>
      <c r="H3008" s="15">
        <f t="shared" si="465"/>
        <v>-1.498929336188437E-2</v>
      </c>
      <c r="I3008" s="10">
        <f t="shared" si="460"/>
        <v>-3.1017369727048827E-4</v>
      </c>
      <c r="J3008" s="15">
        <f t="shared" si="461"/>
        <v>-1.0394042817250981E-2</v>
      </c>
      <c r="K3008" s="1">
        <f t="shared" si="462"/>
        <v>1.1951195686333645E-3</v>
      </c>
      <c r="L3008" s="15">
        <f t="shared" si="463"/>
        <v>-1.1589162385884345E-2</v>
      </c>
      <c r="M3008" s="19" t="str">
        <f t="shared" si="467"/>
        <v>Compra</v>
      </c>
      <c r="N3008" s="10">
        <f t="shared" si="468"/>
        <v>-1.0394042817250981E-2</v>
      </c>
      <c r="O3008" s="5">
        <f t="shared" si="466"/>
        <v>1.167045993676421</v>
      </c>
      <c r="P3008" s="5"/>
      <c r="Q3008" s="5"/>
      <c r="R3008" s="5"/>
    </row>
    <row r="3009" spans="1:18" x14ac:dyDescent="0.25">
      <c r="A3009" s="3">
        <v>42930</v>
      </c>
      <c r="B3009" s="1">
        <v>3216</v>
      </c>
      <c r="C3009" s="1">
        <v>3221.5</v>
      </c>
      <c r="D3009" s="1">
        <v>3189</v>
      </c>
      <c r="E3009" s="1">
        <v>3189.5</v>
      </c>
      <c r="F3009" s="10">
        <f t="shared" si="464"/>
        <v>-1.0394042817250981E-2</v>
      </c>
      <c r="G3009" s="1">
        <f t="shared" si="469"/>
        <v>-0.94586406084622943</v>
      </c>
      <c r="H3009" s="15">
        <f t="shared" si="465"/>
        <v>9.316770186336143E-4</v>
      </c>
      <c r="I3009" s="10">
        <f t="shared" si="460"/>
        <v>-8.2400497512438164E-3</v>
      </c>
      <c r="J3009" s="15">
        <f t="shared" si="461"/>
        <v>4.7029314939650568E-4</v>
      </c>
      <c r="K3009" s="1">
        <f t="shared" si="462"/>
        <v>1.3588294400495497E-5</v>
      </c>
      <c r="L3009" s="15">
        <f t="shared" si="463"/>
        <v>4.5670485499601019E-4</v>
      </c>
      <c r="M3009" s="19" t="str">
        <f t="shared" si="467"/>
        <v>Compra</v>
      </c>
      <c r="N3009" s="10">
        <f t="shared" si="468"/>
        <v>4.7029314939650568E-4</v>
      </c>
      <c r="O3009" s="5">
        <f t="shared" si="466"/>
        <v>1.1675162868258175</v>
      </c>
      <c r="P3009" s="5"/>
      <c r="Q3009" s="5"/>
      <c r="R3009" s="5"/>
    </row>
    <row r="3010" spans="1:18" x14ac:dyDescent="0.25">
      <c r="A3010" s="3">
        <v>42933</v>
      </c>
      <c r="B3010" s="1">
        <v>3192.5</v>
      </c>
      <c r="C3010" s="1">
        <v>3196</v>
      </c>
      <c r="D3010" s="1">
        <v>3185.5</v>
      </c>
      <c r="E3010" s="1">
        <v>3191</v>
      </c>
      <c r="F3010" s="10">
        <f t="shared" si="464"/>
        <v>4.7029314939650568E-4</v>
      </c>
      <c r="G3010" s="1">
        <f t="shared" si="469"/>
        <v>-0.99005306627986989</v>
      </c>
      <c r="H3010" s="15">
        <f t="shared" si="465"/>
        <v>-1.0394042817250981E-2</v>
      </c>
      <c r="I3010" s="10">
        <f t="shared" si="460"/>
        <v>-4.6985121378229078E-4</v>
      </c>
      <c r="J3010" s="15">
        <f t="shared" si="461"/>
        <v>-8.4612973989345308E-3</v>
      </c>
      <c r="K3010" s="1">
        <f t="shared" si="462"/>
        <v>8.2724008928713457E-4</v>
      </c>
      <c r="L3010" s="15">
        <f t="shared" si="463"/>
        <v>-9.2885374882216657E-3</v>
      </c>
      <c r="M3010" s="19" t="str">
        <f t="shared" si="467"/>
        <v>Compra</v>
      </c>
      <c r="N3010" s="10">
        <f t="shared" si="468"/>
        <v>-8.4612973989345308E-3</v>
      </c>
      <c r="O3010" s="5">
        <f t="shared" si="466"/>
        <v>1.1590549894268829</v>
      </c>
      <c r="P3010" s="5"/>
      <c r="Q3010" s="5"/>
      <c r="R3010" s="5"/>
    </row>
    <row r="3011" spans="1:18" x14ac:dyDescent="0.25">
      <c r="A3011" s="3">
        <v>42934</v>
      </c>
      <c r="B3011" s="1">
        <v>3182.5</v>
      </c>
      <c r="C3011" s="1">
        <v>3184.5</v>
      </c>
      <c r="D3011" s="1">
        <v>3162</v>
      </c>
      <c r="E3011" s="1">
        <v>3164</v>
      </c>
      <c r="F3011" s="10">
        <f t="shared" si="464"/>
        <v>-8.4612973989345308E-3</v>
      </c>
      <c r="G3011" s="1">
        <f t="shared" si="469"/>
        <v>-0.8579188948550599</v>
      </c>
      <c r="H3011" s="15">
        <f t="shared" si="465"/>
        <v>4.7029314939650568E-4</v>
      </c>
      <c r="I3011" s="10">
        <f t="shared" ref="I3011:I3074" si="470">(E3011/B3011)-1</f>
        <v>-5.8130400628436663E-3</v>
      </c>
      <c r="J3011" s="15">
        <f t="shared" ref="J3011:J3074" si="471">F3012</f>
        <v>-2.5284450063211006E-3</v>
      </c>
      <c r="K3011" s="1">
        <f t="shared" ref="K3011:K3074" si="472">$U$17+G3011*$U$18+H3011*$U$19+I3011*$U$20</f>
        <v>-1.0960967242145553E-5</v>
      </c>
      <c r="L3011" s="15">
        <f t="shared" ref="L3011:L3074" si="473">J3011-K3011</f>
        <v>-2.5174840390789549E-3</v>
      </c>
      <c r="M3011" s="19" t="str">
        <f t="shared" si="467"/>
        <v>Compra</v>
      </c>
      <c r="N3011" s="10">
        <f t="shared" si="468"/>
        <v>-2.5284450063211006E-3</v>
      </c>
      <c r="O3011" s="5">
        <f t="shared" si="466"/>
        <v>1.1565265444205619</v>
      </c>
      <c r="P3011" s="5"/>
      <c r="Q3011" s="5"/>
      <c r="R3011" s="5"/>
    </row>
    <row r="3012" spans="1:18" x14ac:dyDescent="0.25">
      <c r="A3012" s="3">
        <v>42935</v>
      </c>
      <c r="B3012" s="1">
        <v>3167.5</v>
      </c>
      <c r="C3012" s="1">
        <v>3171</v>
      </c>
      <c r="D3012" s="1">
        <v>3151.5</v>
      </c>
      <c r="E3012" s="1">
        <v>3156</v>
      </c>
      <c r="F3012" s="10">
        <f t="shared" ref="F3012:F3075" si="474">E3012/E3011-1</f>
        <v>-2.5284450063211006E-3</v>
      </c>
      <c r="G3012" s="1">
        <f t="shared" si="469"/>
        <v>-0.72232299927498167</v>
      </c>
      <c r="H3012" s="15">
        <f t="shared" ref="H3012:H3075" si="475">F3011</f>
        <v>-8.4612973989345308E-3</v>
      </c>
      <c r="I3012" s="10">
        <f t="shared" si="470"/>
        <v>-3.6306235201263304E-3</v>
      </c>
      <c r="J3012" s="15">
        <f t="shared" si="471"/>
        <v>-9.188846641318138E-3</v>
      </c>
      <c r="K3012" s="1">
        <f t="shared" si="472"/>
        <v>7.0809194295190622E-4</v>
      </c>
      <c r="L3012" s="15">
        <f t="shared" si="473"/>
        <v>-9.8969385842700448E-3</v>
      </c>
      <c r="M3012" s="19" t="str">
        <f t="shared" si="467"/>
        <v>Compra</v>
      </c>
      <c r="N3012" s="10">
        <f t="shared" si="468"/>
        <v>-9.188846641318138E-3</v>
      </c>
      <c r="O3012" s="5">
        <f t="shared" ref="O3012:O3075" si="476">N3012+O3011</f>
        <v>1.1473376977792438</v>
      </c>
      <c r="P3012" s="5"/>
      <c r="Q3012" s="5"/>
      <c r="R3012" s="5"/>
    </row>
    <row r="3013" spans="1:18" x14ac:dyDescent="0.25">
      <c r="A3013" s="3">
        <v>42936</v>
      </c>
      <c r="B3013" s="1">
        <v>3158.5</v>
      </c>
      <c r="C3013" s="1">
        <v>3162.5</v>
      </c>
      <c r="D3013" s="1">
        <v>3125</v>
      </c>
      <c r="E3013" s="1">
        <v>3127</v>
      </c>
      <c r="F3013" s="10">
        <f t="shared" si="474"/>
        <v>-9.188846641318138E-3</v>
      </c>
      <c r="G3013" s="1">
        <f t="shared" si="469"/>
        <v>-0.87848436024173515</v>
      </c>
      <c r="H3013" s="15">
        <f t="shared" si="475"/>
        <v>-2.5284450063211006E-3</v>
      </c>
      <c r="I3013" s="10">
        <f t="shared" si="470"/>
        <v>-9.9730884913724616E-3</v>
      </c>
      <c r="J3013" s="15">
        <f t="shared" si="471"/>
        <v>6.5558042852573717E-3</v>
      </c>
      <c r="K3013" s="1">
        <f t="shared" si="472"/>
        <v>3.5143090678165108E-4</v>
      </c>
      <c r="L3013" s="15">
        <f t="shared" si="473"/>
        <v>6.2043733784757204E-3</v>
      </c>
      <c r="M3013" s="19" t="str">
        <f t="shared" ref="M3013:M3076" si="477">IF(AND(L3012&gt;L3011,K3013&lt;0),"Venda","Compra")</f>
        <v>Compra</v>
      </c>
      <c r="N3013" s="10">
        <f t="shared" ref="N3013:N3076" si="478">IF(AND(L3012&gt;L3011,K3013&lt;0),-J3013,J3013)</f>
        <v>6.5558042852573717E-3</v>
      </c>
      <c r="O3013" s="5">
        <f t="shared" si="476"/>
        <v>1.1538935020645011</v>
      </c>
      <c r="P3013" s="5"/>
      <c r="Q3013" s="5"/>
      <c r="R3013" s="5"/>
    </row>
    <row r="3014" spans="1:18" x14ac:dyDescent="0.25">
      <c r="A3014" s="3">
        <v>42937</v>
      </c>
      <c r="B3014" s="1">
        <v>3124</v>
      </c>
      <c r="C3014" s="1">
        <v>3151</v>
      </c>
      <c r="D3014" s="1">
        <v>3117</v>
      </c>
      <c r="E3014" s="1">
        <v>3147.5</v>
      </c>
      <c r="F3014" s="10">
        <f t="shared" si="474"/>
        <v>6.5558042852573717E-3</v>
      </c>
      <c r="G3014" s="1">
        <f t="shared" si="469"/>
        <v>-1.158928281452666</v>
      </c>
      <c r="H3014" s="15">
        <f t="shared" si="475"/>
        <v>-9.188846641318138E-3</v>
      </c>
      <c r="I3014" s="10">
        <f t="shared" si="470"/>
        <v>7.5224071702943984E-3</v>
      </c>
      <c r="J3014" s="15">
        <f t="shared" si="471"/>
        <v>1.111993645750653E-3</v>
      </c>
      <c r="K3014" s="1">
        <f t="shared" si="472"/>
        <v>5.4896507928617647E-4</v>
      </c>
      <c r="L3014" s="15">
        <f t="shared" si="473"/>
        <v>5.6302856646447649E-4</v>
      </c>
      <c r="M3014" s="19" t="str">
        <f t="shared" si="477"/>
        <v>Compra</v>
      </c>
      <c r="N3014" s="10">
        <f t="shared" si="478"/>
        <v>1.111993645750653E-3</v>
      </c>
      <c r="O3014" s="5">
        <f t="shared" si="476"/>
        <v>1.1550054957102518</v>
      </c>
      <c r="P3014" s="5"/>
      <c r="Q3014" s="5"/>
      <c r="R3014" s="5"/>
    </row>
    <row r="3015" spans="1:18" x14ac:dyDescent="0.25">
      <c r="A3015" s="3">
        <v>42940</v>
      </c>
      <c r="B3015" s="1">
        <v>3147</v>
      </c>
      <c r="C3015" s="1">
        <v>3156.5</v>
      </c>
      <c r="D3015" s="1">
        <v>3138.5</v>
      </c>
      <c r="E3015" s="1">
        <v>3151</v>
      </c>
      <c r="F3015" s="10">
        <f t="shared" si="474"/>
        <v>1.111993645750653E-3</v>
      </c>
      <c r="G3015" s="1">
        <f t="shared" si="469"/>
        <v>-0.26435969396428544</v>
      </c>
      <c r="H3015" s="15">
        <f t="shared" si="475"/>
        <v>6.5558042852573717E-3</v>
      </c>
      <c r="I3015" s="10">
        <f t="shared" si="470"/>
        <v>1.2710517953606892E-3</v>
      </c>
      <c r="J3015" s="15">
        <f t="shared" si="471"/>
        <v>7.7753094255792465E-3</v>
      </c>
      <c r="K3015" s="1">
        <f t="shared" si="472"/>
        <v>-7.6414870883534294E-4</v>
      </c>
      <c r="L3015" s="15">
        <f t="shared" si="473"/>
        <v>8.5394581344145903E-3</v>
      </c>
      <c r="M3015" s="19" t="str">
        <f t="shared" si="477"/>
        <v>Compra</v>
      </c>
      <c r="N3015" s="10">
        <f t="shared" si="478"/>
        <v>7.7753094255792465E-3</v>
      </c>
      <c r="O3015" s="5">
        <f t="shared" si="476"/>
        <v>1.162780805135831</v>
      </c>
      <c r="P3015" s="5"/>
      <c r="Q3015" s="5"/>
      <c r="R3015" s="5"/>
    </row>
    <row r="3016" spans="1:18" x14ac:dyDescent="0.25">
      <c r="A3016" s="3">
        <v>42941</v>
      </c>
      <c r="B3016" s="1">
        <v>3146.5</v>
      </c>
      <c r="C3016" s="1">
        <v>3175.5</v>
      </c>
      <c r="D3016" s="1">
        <v>3141.5</v>
      </c>
      <c r="E3016" s="1">
        <v>3175.5</v>
      </c>
      <c r="F3016" s="10">
        <f t="shared" si="474"/>
        <v>7.7753094255792465E-3</v>
      </c>
      <c r="G3016" s="1">
        <f t="shared" ref="G3016:G3079" si="479">SLOPE(F3012:F3016,F3011:F3015)</f>
        <v>5.5014444260875525E-2</v>
      </c>
      <c r="H3016" s="15">
        <f t="shared" si="475"/>
        <v>1.111993645750653E-3</v>
      </c>
      <c r="I3016" s="10">
        <f t="shared" si="470"/>
        <v>9.2165898617511122E-3</v>
      </c>
      <c r="J3016" s="15">
        <f t="shared" si="471"/>
        <v>-1.1179341835931389E-2</v>
      </c>
      <c r="K3016" s="1">
        <f t="shared" si="472"/>
        <v>-5.0271990762552139E-4</v>
      </c>
      <c r="L3016" s="15">
        <f t="shared" si="473"/>
        <v>-1.0676621928305867E-2</v>
      </c>
      <c r="M3016" s="19" t="str">
        <f t="shared" si="477"/>
        <v>Venda</v>
      </c>
      <c r="N3016" s="10">
        <f t="shared" si="478"/>
        <v>1.1179341835931389E-2</v>
      </c>
      <c r="O3016" s="5">
        <f t="shared" si="476"/>
        <v>1.1739601469717624</v>
      </c>
      <c r="P3016" s="5"/>
      <c r="Q3016" s="5"/>
      <c r="R3016" s="5"/>
    </row>
    <row r="3017" spans="1:18" x14ac:dyDescent="0.25">
      <c r="A3017" s="3">
        <v>42942</v>
      </c>
      <c r="B3017" s="1">
        <v>3166.5</v>
      </c>
      <c r="C3017" s="1">
        <v>3179</v>
      </c>
      <c r="D3017" s="1">
        <v>3137</v>
      </c>
      <c r="E3017" s="1">
        <v>3140</v>
      </c>
      <c r="F3017" s="10">
        <f t="shared" si="474"/>
        <v>-1.1179341835931389E-2</v>
      </c>
      <c r="G3017" s="1">
        <f t="shared" si="479"/>
        <v>-0.54131578474458009</v>
      </c>
      <c r="H3017" s="15">
        <f t="shared" si="475"/>
        <v>7.7753094255792465E-3</v>
      </c>
      <c r="I3017" s="10">
        <f t="shared" si="470"/>
        <v>-8.3688615190272708E-3</v>
      </c>
      <c r="J3017" s="15">
        <f t="shared" si="471"/>
        <v>4.6178343949043743E-3</v>
      </c>
      <c r="K3017" s="1">
        <f t="shared" si="472"/>
        <v>-6.1943969254712615E-4</v>
      </c>
      <c r="L3017" s="15">
        <f t="shared" si="473"/>
        <v>5.2372740874515001E-3</v>
      </c>
      <c r="M3017" s="19" t="str">
        <f t="shared" si="477"/>
        <v>Compra</v>
      </c>
      <c r="N3017" s="10">
        <f t="shared" si="478"/>
        <v>4.6178343949043743E-3</v>
      </c>
      <c r="O3017" s="5">
        <f t="shared" si="476"/>
        <v>1.1785779813666668</v>
      </c>
      <c r="P3017" s="5"/>
      <c r="Q3017" s="5"/>
      <c r="R3017" s="5"/>
    </row>
    <row r="3018" spans="1:18" x14ac:dyDescent="0.25">
      <c r="A3018" s="3">
        <v>42943</v>
      </c>
      <c r="B3018" s="1">
        <v>3144.5</v>
      </c>
      <c r="C3018" s="1">
        <v>3161</v>
      </c>
      <c r="D3018" s="1">
        <v>3143.5</v>
      </c>
      <c r="E3018" s="1">
        <v>3154.5</v>
      </c>
      <c r="F3018" s="10">
        <f t="shared" si="474"/>
        <v>4.6178343949043743E-3</v>
      </c>
      <c r="G3018" s="1">
        <f t="shared" si="479"/>
        <v>-0.56301720123965959</v>
      </c>
      <c r="H3018" s="15">
        <f t="shared" si="475"/>
        <v>-1.1179341835931389E-2</v>
      </c>
      <c r="I3018" s="10">
        <f t="shared" si="470"/>
        <v>3.1801558276356445E-3</v>
      </c>
      <c r="J3018" s="15">
        <f t="shared" si="471"/>
        <v>-6.8156601680139373E-3</v>
      </c>
      <c r="K3018" s="1">
        <f t="shared" si="472"/>
        <v>7.7178519397188498E-4</v>
      </c>
      <c r="L3018" s="15">
        <f t="shared" si="473"/>
        <v>-7.5874453619858223E-3</v>
      </c>
      <c r="M3018" s="19" t="str">
        <f t="shared" si="477"/>
        <v>Compra</v>
      </c>
      <c r="N3018" s="10">
        <f t="shared" si="478"/>
        <v>-6.8156601680139373E-3</v>
      </c>
      <c r="O3018" s="5">
        <f t="shared" si="476"/>
        <v>1.1717623211986528</v>
      </c>
      <c r="P3018" s="5"/>
      <c r="Q3018" s="5"/>
      <c r="R3018" s="5"/>
    </row>
    <row r="3019" spans="1:18" x14ac:dyDescent="0.25">
      <c r="A3019" s="3">
        <v>42944</v>
      </c>
      <c r="B3019" s="1">
        <v>3160</v>
      </c>
      <c r="C3019" s="1">
        <v>3161</v>
      </c>
      <c r="D3019" s="1">
        <v>3130</v>
      </c>
      <c r="E3019" s="1">
        <v>3133</v>
      </c>
      <c r="F3019" s="10">
        <f t="shared" si="474"/>
        <v>-6.8156601680139373E-3</v>
      </c>
      <c r="G3019" s="1">
        <f t="shared" si="479"/>
        <v>-0.621223174581778</v>
      </c>
      <c r="H3019" s="15">
        <f t="shared" si="475"/>
        <v>4.6178343949043743E-3</v>
      </c>
      <c r="I3019" s="10">
        <f t="shared" si="470"/>
        <v>-8.5443037974684E-3</v>
      </c>
      <c r="J3019" s="15">
        <f t="shared" si="471"/>
        <v>4.3089690392594804E-3</v>
      </c>
      <c r="K3019" s="1">
        <f t="shared" si="472"/>
        <v>-3.3146764036684495E-4</v>
      </c>
      <c r="L3019" s="15">
        <f t="shared" si="473"/>
        <v>4.6404366796263252E-3</v>
      </c>
      <c r="M3019" s="19" t="str">
        <f t="shared" si="477"/>
        <v>Compra</v>
      </c>
      <c r="N3019" s="10">
        <f t="shared" si="478"/>
        <v>4.3089690392594804E-3</v>
      </c>
      <c r="O3019" s="5">
        <f t="shared" si="476"/>
        <v>1.1760712902379122</v>
      </c>
      <c r="P3019" s="5"/>
      <c r="Q3019" s="5"/>
      <c r="R3019" s="5"/>
    </row>
    <row r="3020" spans="1:18" x14ac:dyDescent="0.25">
      <c r="A3020" s="3">
        <v>42947</v>
      </c>
      <c r="B3020" s="1">
        <v>3159.5</v>
      </c>
      <c r="C3020" s="1">
        <v>3163.5</v>
      </c>
      <c r="D3020" s="1">
        <v>3134.5</v>
      </c>
      <c r="E3020" s="1">
        <v>3146.5</v>
      </c>
      <c r="F3020" s="10">
        <f t="shared" si="474"/>
        <v>4.3089690392594804E-3</v>
      </c>
      <c r="G3020" s="1">
        <f t="shared" si="479"/>
        <v>-0.76634290159151564</v>
      </c>
      <c r="H3020" s="15">
        <f t="shared" si="475"/>
        <v>-6.8156601680139373E-3</v>
      </c>
      <c r="I3020" s="10">
        <f t="shared" si="470"/>
        <v>-4.1145750909954426E-3</v>
      </c>
      <c r="J3020" s="15">
        <f t="shared" si="471"/>
        <v>-6.3562688701734871E-4</v>
      </c>
      <c r="K3020" s="1">
        <f t="shared" si="472"/>
        <v>5.7924539228327557E-4</v>
      </c>
      <c r="L3020" s="15">
        <f t="shared" si="473"/>
        <v>-1.2148722793006244E-3</v>
      </c>
      <c r="M3020" s="19" t="str">
        <f t="shared" si="477"/>
        <v>Compra</v>
      </c>
      <c r="N3020" s="10">
        <f t="shared" si="478"/>
        <v>-6.3562688701734871E-4</v>
      </c>
      <c r="O3020" s="5">
        <f t="shared" si="476"/>
        <v>1.1754356633508949</v>
      </c>
      <c r="P3020" s="5"/>
      <c r="Q3020" s="5"/>
      <c r="R3020" s="5"/>
    </row>
    <row r="3021" spans="1:18" x14ac:dyDescent="0.25">
      <c r="A3021" s="3">
        <v>42948</v>
      </c>
      <c r="B3021" s="1">
        <v>3143</v>
      </c>
      <c r="C3021" s="1">
        <v>3149.5</v>
      </c>
      <c r="D3021" s="1">
        <v>3126.5</v>
      </c>
      <c r="E3021" s="1">
        <v>3144.5</v>
      </c>
      <c r="F3021" s="10">
        <f t="shared" si="474"/>
        <v>-6.3562688701734871E-4</v>
      </c>
      <c r="G3021" s="1">
        <f t="shared" si="479"/>
        <v>-0.75388519054624481</v>
      </c>
      <c r="H3021" s="15">
        <f t="shared" si="475"/>
        <v>4.3089690392594804E-3</v>
      </c>
      <c r="I3021" s="10">
        <f t="shared" si="470"/>
        <v>4.7725103404383518E-4</v>
      </c>
      <c r="J3021" s="15">
        <f t="shared" si="471"/>
        <v>-4.2932103673080091E-3</v>
      </c>
      <c r="K3021" s="1">
        <f t="shared" si="472"/>
        <v>-5.045417105625572E-4</v>
      </c>
      <c r="L3021" s="15">
        <f t="shared" si="473"/>
        <v>-3.7886686567454517E-3</v>
      </c>
      <c r="M3021" s="19" t="str">
        <f t="shared" si="477"/>
        <v>Compra</v>
      </c>
      <c r="N3021" s="10">
        <f t="shared" si="478"/>
        <v>-4.2932103673080091E-3</v>
      </c>
      <c r="O3021" s="5">
        <f t="shared" si="476"/>
        <v>1.1711424529835868</v>
      </c>
      <c r="P3021" s="5"/>
      <c r="Q3021" s="5"/>
      <c r="R3021" s="5"/>
    </row>
    <row r="3022" spans="1:18" x14ac:dyDescent="0.25">
      <c r="A3022" s="3">
        <v>42949</v>
      </c>
      <c r="B3022" s="1">
        <v>3150</v>
      </c>
      <c r="C3022" s="1">
        <v>3156</v>
      </c>
      <c r="D3022" s="1">
        <v>3131</v>
      </c>
      <c r="E3022" s="1">
        <v>3131</v>
      </c>
      <c r="F3022" s="10">
        <f t="shared" si="474"/>
        <v>-4.2932103673080091E-3</v>
      </c>
      <c r="G3022" s="1">
        <f t="shared" si="479"/>
        <v>-0.61145030416320767</v>
      </c>
      <c r="H3022" s="15">
        <f t="shared" si="475"/>
        <v>-6.3562688701734871E-4</v>
      </c>
      <c r="I3022" s="10">
        <f t="shared" si="470"/>
        <v>-6.0317460317460547E-3</v>
      </c>
      <c r="J3022" s="15">
        <f t="shared" si="471"/>
        <v>-3.1938677738740928E-4</v>
      </c>
      <c r="K3022" s="1">
        <f t="shared" si="472"/>
        <v>6.888413814260559E-5</v>
      </c>
      <c r="L3022" s="15">
        <f t="shared" si="473"/>
        <v>-3.8827091553001489E-4</v>
      </c>
      <c r="M3022" s="19" t="str">
        <f t="shared" si="477"/>
        <v>Compra</v>
      </c>
      <c r="N3022" s="10">
        <f t="shared" si="478"/>
        <v>-3.1938677738740928E-4</v>
      </c>
      <c r="O3022" s="5">
        <f t="shared" si="476"/>
        <v>1.1708230662061994</v>
      </c>
      <c r="P3022" s="5"/>
      <c r="Q3022" s="5"/>
      <c r="R3022" s="5"/>
    </row>
    <row r="3023" spans="1:18" x14ac:dyDescent="0.25">
      <c r="A3023" s="3">
        <v>42950</v>
      </c>
      <c r="B3023" s="1">
        <v>3135</v>
      </c>
      <c r="C3023" s="1">
        <v>3144.5</v>
      </c>
      <c r="D3023" s="1">
        <v>3128</v>
      </c>
      <c r="E3023" s="1">
        <v>3130</v>
      </c>
      <c r="F3023" s="10">
        <f t="shared" si="474"/>
        <v>-3.1938677738740928E-4</v>
      </c>
      <c r="G3023" s="1">
        <f t="shared" si="479"/>
        <v>-0.61636698202014095</v>
      </c>
      <c r="H3023" s="15">
        <f t="shared" si="475"/>
        <v>-4.2932103673080091E-3</v>
      </c>
      <c r="I3023" s="10">
        <f t="shared" si="470"/>
        <v>-1.5948963317384823E-3</v>
      </c>
      <c r="J3023" s="15">
        <f t="shared" si="471"/>
        <v>5.7507987220446477E-3</v>
      </c>
      <c r="K3023" s="1">
        <f t="shared" si="472"/>
        <v>2.8549389066797248E-4</v>
      </c>
      <c r="L3023" s="15">
        <f t="shared" si="473"/>
        <v>5.4653048313766748E-3</v>
      </c>
      <c r="M3023" s="19" t="str">
        <f t="shared" si="477"/>
        <v>Compra</v>
      </c>
      <c r="N3023" s="10">
        <f t="shared" si="478"/>
        <v>5.7507987220446477E-3</v>
      </c>
      <c r="O3023" s="5">
        <f t="shared" si="476"/>
        <v>1.176573864928244</v>
      </c>
      <c r="P3023" s="5"/>
      <c r="Q3023" s="5"/>
      <c r="R3023" s="5"/>
    </row>
    <row r="3024" spans="1:18" x14ac:dyDescent="0.25">
      <c r="A3024" s="3">
        <v>42951</v>
      </c>
      <c r="B3024" s="1">
        <v>3126.5</v>
      </c>
      <c r="C3024" s="1">
        <v>3150</v>
      </c>
      <c r="D3024" s="1">
        <v>3125</v>
      </c>
      <c r="E3024" s="1">
        <v>3148</v>
      </c>
      <c r="F3024" s="10">
        <f t="shared" si="474"/>
        <v>5.7507987220446477E-3</v>
      </c>
      <c r="G3024" s="1">
        <f t="shared" si="479"/>
        <v>-0.31115360245597196</v>
      </c>
      <c r="H3024" s="15">
        <f t="shared" si="475"/>
        <v>-3.1938677738740928E-4</v>
      </c>
      <c r="I3024" s="10">
        <f t="shared" si="470"/>
        <v>6.8766991843915992E-3</v>
      </c>
      <c r="J3024" s="15">
        <f t="shared" si="471"/>
        <v>-1.9059720457432761E-3</v>
      </c>
      <c r="K3024" s="1">
        <f t="shared" si="472"/>
        <v>-2.8932387331756634E-4</v>
      </c>
      <c r="L3024" s="15">
        <f t="shared" si="473"/>
        <v>-1.6166481724257096E-3</v>
      </c>
      <c r="M3024" s="19" t="str">
        <f t="shared" si="477"/>
        <v>Venda</v>
      </c>
      <c r="N3024" s="10">
        <f t="shared" si="478"/>
        <v>1.9059720457432761E-3</v>
      </c>
      <c r="O3024" s="5">
        <f t="shared" si="476"/>
        <v>1.1784798369739873</v>
      </c>
      <c r="P3024" s="5"/>
      <c r="Q3024" s="5"/>
      <c r="R3024" s="5"/>
    </row>
    <row r="3025" spans="1:18" x14ac:dyDescent="0.25">
      <c r="A3025" s="3">
        <v>42954</v>
      </c>
      <c r="B3025" s="1">
        <v>3146.5</v>
      </c>
      <c r="C3025" s="1">
        <v>3149.5</v>
      </c>
      <c r="D3025" s="1">
        <v>3135.5</v>
      </c>
      <c r="E3025" s="1">
        <v>3142</v>
      </c>
      <c r="F3025" s="10">
        <f t="shared" si="474"/>
        <v>-1.9059720457432761E-3</v>
      </c>
      <c r="G3025" s="1">
        <f t="shared" si="479"/>
        <v>-0.15294105550194759</v>
      </c>
      <c r="H3025" s="15">
        <f t="shared" si="475"/>
        <v>5.7507987220446477E-3</v>
      </c>
      <c r="I3025" s="10">
        <f t="shared" si="470"/>
        <v>-1.4301604957889236E-3</v>
      </c>
      <c r="J3025" s="15">
        <f t="shared" si="471"/>
        <v>-7.9567154678550356E-4</v>
      </c>
      <c r="K3025" s="1">
        <f t="shared" si="472"/>
        <v>-6.4014781700864128E-4</v>
      </c>
      <c r="L3025" s="15">
        <f t="shared" si="473"/>
        <v>-1.5552372977686228E-4</v>
      </c>
      <c r="M3025" s="19" t="str">
        <f t="shared" si="477"/>
        <v>Compra</v>
      </c>
      <c r="N3025" s="10">
        <f t="shared" si="478"/>
        <v>-7.9567154678550356E-4</v>
      </c>
      <c r="O3025" s="5">
        <f t="shared" si="476"/>
        <v>1.1776841654272019</v>
      </c>
      <c r="P3025" s="5"/>
      <c r="Q3025" s="5"/>
      <c r="R3025" s="5"/>
    </row>
    <row r="3026" spans="1:18" x14ac:dyDescent="0.25">
      <c r="A3026" s="3">
        <v>42955</v>
      </c>
      <c r="B3026" s="1">
        <v>3138.5</v>
      </c>
      <c r="C3026" s="1">
        <v>3151.5</v>
      </c>
      <c r="D3026" s="1">
        <v>3134.5</v>
      </c>
      <c r="E3026" s="1">
        <v>3139.5</v>
      </c>
      <c r="F3026" s="10">
        <f t="shared" si="474"/>
        <v>-7.9567154678550356E-4</v>
      </c>
      <c r="G3026" s="1">
        <f t="shared" si="479"/>
        <v>-0.13791969903972709</v>
      </c>
      <c r="H3026" s="15">
        <f t="shared" si="475"/>
        <v>-1.9059720457432761E-3</v>
      </c>
      <c r="I3026" s="10">
        <f t="shared" si="470"/>
        <v>3.1862354627998357E-4</v>
      </c>
      <c r="J3026" s="15">
        <f t="shared" si="471"/>
        <v>9.3964007007485417E-3</v>
      </c>
      <c r="K3026" s="1">
        <f t="shared" si="472"/>
        <v>-1.1740194550660346E-5</v>
      </c>
      <c r="L3026" s="15">
        <f t="shared" si="473"/>
        <v>9.4081408952992017E-3</v>
      </c>
      <c r="M3026" s="19" t="str">
        <f t="shared" si="477"/>
        <v>Venda</v>
      </c>
      <c r="N3026" s="10">
        <f t="shared" si="478"/>
        <v>-9.3964007007485417E-3</v>
      </c>
      <c r="O3026" s="5">
        <f t="shared" si="476"/>
        <v>1.1682877647264533</v>
      </c>
      <c r="P3026" s="5"/>
      <c r="Q3026" s="5"/>
      <c r="R3026" s="5"/>
    </row>
    <row r="3027" spans="1:18" x14ac:dyDescent="0.25">
      <c r="A3027" s="3">
        <v>42956</v>
      </c>
      <c r="B3027" s="1">
        <v>3152.5</v>
      </c>
      <c r="C3027" s="1">
        <v>3172</v>
      </c>
      <c r="D3027" s="1">
        <v>3148.5</v>
      </c>
      <c r="E3027" s="1">
        <v>3169</v>
      </c>
      <c r="F3027" s="10">
        <f t="shared" si="474"/>
        <v>9.3964007007485417E-3</v>
      </c>
      <c r="G3027" s="1">
        <f t="shared" si="479"/>
        <v>-0.24546839303293888</v>
      </c>
      <c r="H3027" s="15">
        <f t="shared" si="475"/>
        <v>-7.9567154678550356E-4</v>
      </c>
      <c r="I3027" s="10">
        <f t="shared" si="470"/>
        <v>5.2339413164155246E-3</v>
      </c>
      <c r="J3027" s="15">
        <f t="shared" si="471"/>
        <v>6.3111391606185396E-3</v>
      </c>
      <c r="K3027" s="1">
        <f t="shared" si="472"/>
        <v>-2.1488910577920788E-4</v>
      </c>
      <c r="L3027" s="15">
        <f t="shared" si="473"/>
        <v>6.5260282663977473E-3</v>
      </c>
      <c r="M3027" s="19" t="str">
        <f t="shared" si="477"/>
        <v>Venda</v>
      </c>
      <c r="N3027" s="10">
        <f t="shared" si="478"/>
        <v>-6.3111391606185396E-3</v>
      </c>
      <c r="O3027" s="5">
        <f t="shared" si="476"/>
        <v>1.1619766255658348</v>
      </c>
      <c r="P3027" s="5"/>
      <c r="Q3027" s="5"/>
      <c r="R3027" s="5"/>
    </row>
    <row r="3028" spans="1:18" x14ac:dyDescent="0.25">
      <c r="A3028" s="3">
        <v>42957</v>
      </c>
      <c r="B3028" s="1">
        <v>3174</v>
      </c>
      <c r="C3028" s="1">
        <v>3192</v>
      </c>
      <c r="D3028" s="1">
        <v>3160.5</v>
      </c>
      <c r="E3028" s="1">
        <v>3189</v>
      </c>
      <c r="F3028" s="10">
        <f t="shared" si="474"/>
        <v>6.3111391606185396E-3</v>
      </c>
      <c r="G3028" s="1">
        <f t="shared" si="479"/>
        <v>-5.1336509478574516E-2</v>
      </c>
      <c r="H3028" s="15">
        <f t="shared" si="475"/>
        <v>9.3964007007485417E-3</v>
      </c>
      <c r="I3028" s="10">
        <f t="shared" si="470"/>
        <v>4.725897920604849E-3</v>
      </c>
      <c r="J3028" s="15">
        <f t="shared" si="471"/>
        <v>6.4283474443398436E-3</v>
      </c>
      <c r="K3028" s="1">
        <f t="shared" si="472"/>
        <v>-1.1134374450609227E-3</v>
      </c>
      <c r="L3028" s="15">
        <f t="shared" si="473"/>
        <v>7.5417848894007659E-3</v>
      </c>
      <c r="M3028" s="19" t="str">
        <f t="shared" si="477"/>
        <v>Compra</v>
      </c>
      <c r="N3028" s="10">
        <f t="shared" si="478"/>
        <v>6.4283474443398436E-3</v>
      </c>
      <c r="O3028" s="5">
        <f t="shared" si="476"/>
        <v>1.1684049730101747</v>
      </c>
      <c r="P3028" s="5"/>
      <c r="Q3028" s="5"/>
      <c r="R3028" s="5"/>
    </row>
    <row r="3029" spans="1:18" x14ac:dyDescent="0.25">
      <c r="A3029" s="3">
        <v>42958</v>
      </c>
      <c r="B3029" s="1">
        <v>3185</v>
      </c>
      <c r="C3029" s="1">
        <v>3247</v>
      </c>
      <c r="D3029" s="1">
        <v>3168</v>
      </c>
      <c r="E3029" s="1">
        <v>3209.5</v>
      </c>
      <c r="F3029" s="10">
        <f t="shared" si="474"/>
        <v>6.4283474443398436E-3</v>
      </c>
      <c r="G3029" s="1">
        <f t="shared" si="479"/>
        <v>0.10564901407743896</v>
      </c>
      <c r="H3029" s="15">
        <f t="shared" si="475"/>
        <v>6.3111391606185396E-3</v>
      </c>
      <c r="I3029" s="10">
        <f t="shared" si="470"/>
        <v>7.692307692307665E-3</v>
      </c>
      <c r="J3029" s="15">
        <f t="shared" si="471"/>
        <v>-2.6483875993145167E-3</v>
      </c>
      <c r="K3029" s="1">
        <f t="shared" si="472"/>
        <v>-9.2698525519480156E-4</v>
      </c>
      <c r="L3029" s="15">
        <f t="shared" si="473"/>
        <v>-1.7214023441197153E-3</v>
      </c>
      <c r="M3029" s="19" t="str">
        <f t="shared" si="477"/>
        <v>Venda</v>
      </c>
      <c r="N3029" s="10">
        <f t="shared" si="478"/>
        <v>2.6483875993145167E-3</v>
      </c>
      <c r="O3029" s="5">
        <f t="shared" si="476"/>
        <v>1.1710533606094891</v>
      </c>
      <c r="P3029" s="5"/>
      <c r="Q3029" s="5"/>
      <c r="R3029" s="5"/>
    </row>
    <row r="3030" spans="1:18" x14ac:dyDescent="0.25">
      <c r="A3030" s="3">
        <v>42961</v>
      </c>
      <c r="B3030" s="1">
        <v>3189</v>
      </c>
      <c r="C3030" s="1">
        <v>3218.5</v>
      </c>
      <c r="D3030" s="1">
        <v>3184</v>
      </c>
      <c r="E3030" s="1">
        <v>3201</v>
      </c>
      <c r="F3030" s="10">
        <f t="shared" si="474"/>
        <v>-2.6483875993145167E-3</v>
      </c>
      <c r="G3030" s="1">
        <f t="shared" si="479"/>
        <v>4.3139609664201495E-2</v>
      </c>
      <c r="H3030" s="15">
        <f t="shared" si="475"/>
        <v>6.4283474443398436E-3</v>
      </c>
      <c r="I3030" s="10">
        <f t="shared" si="470"/>
        <v>3.7629350893697566E-3</v>
      </c>
      <c r="J3030" s="15">
        <f t="shared" si="471"/>
        <v>-6.4042486722899472E-3</v>
      </c>
      <c r="K3030" s="1">
        <f t="shared" si="472"/>
        <v>-8.3925231379151292E-4</v>
      </c>
      <c r="L3030" s="15">
        <f t="shared" si="473"/>
        <v>-5.5649963584984341E-3</v>
      </c>
      <c r="M3030" s="19" t="str">
        <f t="shared" si="477"/>
        <v>Compra</v>
      </c>
      <c r="N3030" s="10">
        <f t="shared" si="478"/>
        <v>-6.4042486722899472E-3</v>
      </c>
      <c r="O3030" s="5">
        <f t="shared" si="476"/>
        <v>1.1646491119371991</v>
      </c>
      <c r="P3030" s="5"/>
      <c r="Q3030" s="5"/>
      <c r="R3030" s="5"/>
    </row>
    <row r="3031" spans="1:18" x14ac:dyDescent="0.25">
      <c r="A3031" s="3">
        <v>42962</v>
      </c>
      <c r="B3031" s="1">
        <v>3205.5</v>
      </c>
      <c r="C3031" s="1">
        <v>3217.5</v>
      </c>
      <c r="D3031" s="1">
        <v>3176</v>
      </c>
      <c r="E3031" s="1">
        <v>3180.5</v>
      </c>
      <c r="F3031" s="10">
        <f t="shared" si="474"/>
        <v>-6.4042486722899472E-3</v>
      </c>
      <c r="G3031" s="1">
        <f t="shared" si="479"/>
        <v>0.40499256006856926</v>
      </c>
      <c r="H3031" s="15">
        <f t="shared" si="475"/>
        <v>-2.6483875993145167E-3</v>
      </c>
      <c r="I3031" s="10">
        <f t="shared" si="470"/>
        <v>-7.7990953049446032E-3</v>
      </c>
      <c r="J3031" s="15">
        <f t="shared" si="471"/>
        <v>-5.502279515799402E-3</v>
      </c>
      <c r="K3031" s="1">
        <f t="shared" si="472"/>
        <v>1.9525357791948345E-4</v>
      </c>
      <c r="L3031" s="15">
        <f t="shared" si="473"/>
        <v>-5.6975330937188854E-3</v>
      </c>
      <c r="M3031" s="19" t="str">
        <f t="shared" si="477"/>
        <v>Compra</v>
      </c>
      <c r="N3031" s="10">
        <f t="shared" si="478"/>
        <v>-5.502279515799402E-3</v>
      </c>
      <c r="O3031" s="5">
        <f t="shared" si="476"/>
        <v>1.1591468324213996</v>
      </c>
      <c r="P3031" s="5"/>
      <c r="Q3031" s="5"/>
      <c r="R3031" s="5"/>
    </row>
    <row r="3032" spans="1:18" x14ac:dyDescent="0.25">
      <c r="A3032" s="3">
        <v>42963</v>
      </c>
      <c r="B3032" s="1">
        <v>3177</v>
      </c>
      <c r="C3032" s="1">
        <v>3188</v>
      </c>
      <c r="D3032" s="1">
        <v>3155</v>
      </c>
      <c r="E3032" s="1">
        <v>3163</v>
      </c>
      <c r="F3032" s="10">
        <f t="shared" si="474"/>
        <v>-5.502279515799402E-3</v>
      </c>
      <c r="G3032" s="1">
        <f t="shared" si="479"/>
        <v>0.76291345557844947</v>
      </c>
      <c r="H3032" s="15">
        <f t="shared" si="475"/>
        <v>-6.4042486722899472E-3</v>
      </c>
      <c r="I3032" s="10">
        <f t="shared" si="470"/>
        <v>-4.4066729619137712E-3</v>
      </c>
      <c r="J3032" s="15">
        <f t="shared" si="471"/>
        <v>6.7973442933924044E-3</v>
      </c>
      <c r="K3032" s="1">
        <f t="shared" si="472"/>
        <v>4.1235294429178674E-4</v>
      </c>
      <c r="L3032" s="15">
        <f t="shared" si="473"/>
        <v>6.3849913491006178E-3</v>
      </c>
      <c r="M3032" s="19" t="str">
        <f t="shared" si="477"/>
        <v>Compra</v>
      </c>
      <c r="N3032" s="10">
        <f t="shared" si="478"/>
        <v>6.7973442933924044E-3</v>
      </c>
      <c r="O3032" s="5">
        <f t="shared" si="476"/>
        <v>1.165944176714792</v>
      </c>
      <c r="P3032" s="5"/>
      <c r="Q3032" s="5"/>
      <c r="R3032" s="5"/>
    </row>
    <row r="3033" spans="1:18" x14ac:dyDescent="0.25">
      <c r="A3033" s="3">
        <v>42964</v>
      </c>
      <c r="B3033" s="1">
        <v>3168.5</v>
      </c>
      <c r="C3033" s="1">
        <v>3191.5</v>
      </c>
      <c r="D3033" s="1">
        <v>3166</v>
      </c>
      <c r="E3033" s="1">
        <v>3184.5</v>
      </c>
      <c r="F3033" s="10">
        <f t="shared" si="474"/>
        <v>6.7973442933924044E-3</v>
      </c>
      <c r="G3033" s="1">
        <f t="shared" si="479"/>
        <v>0.23842070019936179</v>
      </c>
      <c r="H3033" s="15">
        <f t="shared" si="475"/>
        <v>-5.502279515799402E-3</v>
      </c>
      <c r="I3033" s="10">
        <f t="shared" si="470"/>
        <v>5.0497080637526004E-3</v>
      </c>
      <c r="J3033" s="15">
        <f t="shared" si="471"/>
        <v>-9.106610142879612E-3</v>
      </c>
      <c r="K3033" s="1">
        <f t="shared" si="472"/>
        <v>1.5825082288028005E-4</v>
      </c>
      <c r="L3033" s="15">
        <f t="shared" si="473"/>
        <v>-9.264860965759892E-3</v>
      </c>
      <c r="M3033" s="19" t="str">
        <f t="shared" si="477"/>
        <v>Compra</v>
      </c>
      <c r="N3033" s="10">
        <f t="shared" si="478"/>
        <v>-9.106610142879612E-3</v>
      </c>
      <c r="O3033" s="5">
        <f t="shared" si="476"/>
        <v>1.1568375665719124</v>
      </c>
      <c r="P3033" s="5"/>
      <c r="Q3033" s="5"/>
      <c r="R3033" s="5"/>
    </row>
    <row r="3034" spans="1:18" x14ac:dyDescent="0.25">
      <c r="A3034" s="3">
        <v>42965</v>
      </c>
      <c r="B3034" s="1">
        <v>3179</v>
      </c>
      <c r="C3034" s="1">
        <v>3183.5</v>
      </c>
      <c r="D3034" s="1">
        <v>3151</v>
      </c>
      <c r="E3034" s="1">
        <v>3155.5</v>
      </c>
      <c r="F3034" s="10">
        <f t="shared" si="474"/>
        <v>-9.106610142879612E-3</v>
      </c>
      <c r="G3034" s="1">
        <f t="shared" si="479"/>
        <v>-0.41462264406401816</v>
      </c>
      <c r="H3034" s="15">
        <f t="shared" si="475"/>
        <v>6.7973442933924044E-3</v>
      </c>
      <c r="I3034" s="10">
        <f t="shared" si="470"/>
        <v>-7.3922617175212757E-3</v>
      </c>
      <c r="J3034" s="15">
        <f t="shared" si="471"/>
        <v>4.912058310885703E-3</v>
      </c>
      <c r="K3034" s="1">
        <f t="shared" si="472"/>
        <v>-5.6811954311360093E-4</v>
      </c>
      <c r="L3034" s="15">
        <f t="shared" si="473"/>
        <v>5.4801778539993037E-3</v>
      </c>
      <c r="M3034" s="19" t="str">
        <f t="shared" si="477"/>
        <v>Compra</v>
      </c>
      <c r="N3034" s="10">
        <f t="shared" si="478"/>
        <v>4.912058310885703E-3</v>
      </c>
      <c r="O3034" s="5">
        <f t="shared" si="476"/>
        <v>1.1617496248827981</v>
      </c>
      <c r="P3034" s="5"/>
      <c r="Q3034" s="5"/>
      <c r="R3034" s="5"/>
    </row>
    <row r="3035" spans="1:18" x14ac:dyDescent="0.25">
      <c r="A3035" s="3">
        <v>42968</v>
      </c>
      <c r="B3035" s="1">
        <v>3156</v>
      </c>
      <c r="C3035" s="1">
        <v>3180</v>
      </c>
      <c r="D3035" s="1">
        <v>3144</v>
      </c>
      <c r="E3035" s="1">
        <v>3171</v>
      </c>
      <c r="F3035" s="10">
        <f t="shared" si="474"/>
        <v>4.912058310885703E-3</v>
      </c>
      <c r="G3035" s="1">
        <f t="shared" si="479"/>
        <v>-0.81839091226438043</v>
      </c>
      <c r="H3035" s="15">
        <f t="shared" si="475"/>
        <v>-9.106610142879612E-3</v>
      </c>
      <c r="I3035" s="10">
        <f t="shared" si="470"/>
        <v>4.7528517110266844E-3</v>
      </c>
      <c r="J3035" s="15">
        <f t="shared" si="471"/>
        <v>-1.1037527593819041E-3</v>
      </c>
      <c r="K3035" s="1">
        <f t="shared" si="472"/>
        <v>5.7620164110263098E-4</v>
      </c>
      <c r="L3035" s="15">
        <f t="shared" si="473"/>
        <v>-1.6799544004845351E-3</v>
      </c>
      <c r="M3035" s="19" t="str">
        <f t="shared" si="477"/>
        <v>Compra</v>
      </c>
      <c r="N3035" s="10">
        <f t="shared" si="478"/>
        <v>-1.1037527593819041E-3</v>
      </c>
      <c r="O3035" s="5">
        <f t="shared" si="476"/>
        <v>1.1606458721234163</v>
      </c>
      <c r="P3035" s="5"/>
      <c r="Q3035" s="5"/>
      <c r="R3035" s="5"/>
    </row>
    <row r="3036" spans="1:18" x14ac:dyDescent="0.25">
      <c r="A3036" s="3">
        <v>42969</v>
      </c>
      <c r="B3036" s="1">
        <v>3163</v>
      </c>
      <c r="C3036" s="1">
        <v>3197.5</v>
      </c>
      <c r="D3036" s="1">
        <v>3152.5</v>
      </c>
      <c r="E3036" s="1">
        <v>3167.5</v>
      </c>
      <c r="F3036" s="10">
        <f t="shared" si="474"/>
        <v>-1.1037527593819041E-3</v>
      </c>
      <c r="G3036" s="1">
        <f t="shared" si="479"/>
        <v>-0.587080301779483</v>
      </c>
      <c r="H3036" s="15">
        <f t="shared" si="475"/>
        <v>4.912058310885703E-3</v>
      </c>
      <c r="I3036" s="10">
        <f t="shared" si="470"/>
        <v>1.4226999683843999E-3</v>
      </c>
      <c r="J3036" s="15">
        <f t="shared" si="471"/>
        <v>-6.6298342541436517E-3</v>
      </c>
      <c r="K3036" s="1">
        <f t="shared" si="472"/>
        <v>-5.9463032582633257E-4</v>
      </c>
      <c r="L3036" s="15">
        <f t="shared" si="473"/>
        <v>-6.0352039283173191E-3</v>
      </c>
      <c r="M3036" s="19" t="str">
        <f t="shared" si="477"/>
        <v>Compra</v>
      </c>
      <c r="N3036" s="10">
        <f t="shared" si="478"/>
        <v>-6.6298342541436517E-3</v>
      </c>
      <c r="O3036" s="5">
        <f t="shared" si="476"/>
        <v>1.1540160378692725</v>
      </c>
      <c r="P3036" s="5"/>
      <c r="Q3036" s="5"/>
      <c r="R3036" s="5"/>
    </row>
    <row r="3037" spans="1:18" x14ac:dyDescent="0.25">
      <c r="A3037" s="3">
        <v>42970</v>
      </c>
      <c r="B3037" s="1">
        <v>3172</v>
      </c>
      <c r="C3037" s="1">
        <v>3176</v>
      </c>
      <c r="D3037" s="1">
        <v>3139</v>
      </c>
      <c r="E3037" s="1">
        <v>3146.5</v>
      </c>
      <c r="F3037" s="10">
        <f t="shared" si="474"/>
        <v>-6.6298342541436517E-3</v>
      </c>
      <c r="G3037" s="1">
        <f t="shared" si="479"/>
        <v>-0.80553695417882554</v>
      </c>
      <c r="H3037" s="15">
        <f t="shared" si="475"/>
        <v>-1.1037527593819041E-3</v>
      </c>
      <c r="I3037" s="10">
        <f t="shared" si="470"/>
        <v>-8.039092055485475E-3</v>
      </c>
      <c r="J3037" s="15">
        <f t="shared" si="471"/>
        <v>2.0657873828062723E-3</v>
      </c>
      <c r="K3037" s="1">
        <f t="shared" si="472"/>
        <v>1.7456783521459628E-4</v>
      </c>
      <c r="L3037" s="15">
        <f t="shared" si="473"/>
        <v>1.891219547591676E-3</v>
      </c>
      <c r="M3037" s="19" t="str">
        <f t="shared" si="477"/>
        <v>Compra</v>
      </c>
      <c r="N3037" s="10">
        <f t="shared" si="478"/>
        <v>2.0657873828062723E-3</v>
      </c>
      <c r="O3037" s="5">
        <f t="shared" si="476"/>
        <v>1.1560818252520788</v>
      </c>
      <c r="P3037" s="5"/>
      <c r="Q3037" s="5"/>
      <c r="R3037" s="5"/>
    </row>
    <row r="3038" spans="1:18" x14ac:dyDescent="0.25">
      <c r="A3038" s="3">
        <v>42971</v>
      </c>
      <c r="B3038" s="1">
        <v>3146.5</v>
      </c>
      <c r="C3038" s="1">
        <v>3154</v>
      </c>
      <c r="D3038" s="1">
        <v>3137</v>
      </c>
      <c r="E3038" s="1">
        <v>3153</v>
      </c>
      <c r="F3038" s="10">
        <f t="shared" si="474"/>
        <v>2.0657873828062723E-3</v>
      </c>
      <c r="G3038" s="1">
        <f t="shared" si="479"/>
        <v>-0.66549044204331786</v>
      </c>
      <c r="H3038" s="15">
        <f t="shared" si="475"/>
        <v>-6.6298342541436517E-3</v>
      </c>
      <c r="I3038" s="10">
        <f t="shared" si="470"/>
        <v>2.0657873828062723E-3</v>
      </c>
      <c r="J3038" s="15">
        <f t="shared" si="471"/>
        <v>3.4887408816999255E-3</v>
      </c>
      <c r="K3038" s="1">
        <f t="shared" si="472"/>
        <v>4.0859105628472154E-4</v>
      </c>
      <c r="L3038" s="15">
        <f t="shared" si="473"/>
        <v>3.080149825415204E-3</v>
      </c>
      <c r="M3038" s="19" t="str">
        <f t="shared" si="477"/>
        <v>Compra</v>
      </c>
      <c r="N3038" s="10">
        <f t="shared" si="478"/>
        <v>3.4887408816999255E-3</v>
      </c>
      <c r="O3038" s="5">
        <f t="shared" si="476"/>
        <v>1.1595705661337787</v>
      </c>
      <c r="P3038" s="5"/>
      <c r="Q3038" s="5"/>
      <c r="R3038" s="5"/>
    </row>
    <row r="3039" spans="1:18" x14ac:dyDescent="0.25">
      <c r="A3039" s="3">
        <v>42972</v>
      </c>
      <c r="B3039" s="1">
        <v>3144</v>
      </c>
      <c r="C3039" s="1">
        <v>3166</v>
      </c>
      <c r="D3039" s="1">
        <v>3139.5</v>
      </c>
      <c r="E3039" s="1">
        <v>3164</v>
      </c>
      <c r="F3039" s="10">
        <f t="shared" si="474"/>
        <v>3.4887408816999255E-3</v>
      </c>
      <c r="G3039" s="1">
        <f t="shared" si="479"/>
        <v>-0.32058065489258564</v>
      </c>
      <c r="H3039" s="15">
        <f t="shared" si="475"/>
        <v>2.0657873828062723E-3</v>
      </c>
      <c r="I3039" s="10">
        <f t="shared" si="470"/>
        <v>6.3613231552162031E-3</v>
      </c>
      <c r="J3039" s="15">
        <f t="shared" si="471"/>
        <v>1.8963337547408532E-3</v>
      </c>
      <c r="K3039" s="1">
        <f t="shared" si="472"/>
        <v>-4.8534363031824178E-4</v>
      </c>
      <c r="L3039" s="15">
        <f t="shared" si="473"/>
        <v>2.3816773850590949E-3</v>
      </c>
      <c r="M3039" s="19" t="str">
        <f t="shared" si="477"/>
        <v>Venda</v>
      </c>
      <c r="N3039" s="10">
        <f t="shared" si="478"/>
        <v>-1.8963337547408532E-3</v>
      </c>
      <c r="O3039" s="5">
        <f t="shared" si="476"/>
        <v>1.1576742323790379</v>
      </c>
      <c r="P3039" s="5"/>
      <c r="Q3039" s="5"/>
      <c r="R3039" s="5"/>
    </row>
    <row r="3040" spans="1:18" x14ac:dyDescent="0.25">
      <c r="A3040" s="3">
        <v>42975</v>
      </c>
      <c r="B3040" s="1">
        <v>3157.5</v>
      </c>
      <c r="C3040" s="1">
        <v>3170.5</v>
      </c>
      <c r="D3040" s="1">
        <v>3151.5</v>
      </c>
      <c r="E3040" s="1">
        <v>3170</v>
      </c>
      <c r="F3040" s="10">
        <f t="shared" si="474"/>
        <v>1.8963337547408532E-3</v>
      </c>
      <c r="G3040" s="1">
        <f t="shared" si="479"/>
        <v>2.5847134407965964E-2</v>
      </c>
      <c r="H3040" s="15">
        <f t="shared" si="475"/>
        <v>3.4887408816999255E-3</v>
      </c>
      <c r="I3040" s="10">
        <f t="shared" si="470"/>
        <v>3.9588281868567776E-3</v>
      </c>
      <c r="J3040" s="15">
        <f t="shared" si="471"/>
        <v>-1.1041009463722551E-3</v>
      </c>
      <c r="K3040" s="1">
        <f t="shared" si="472"/>
        <v>-5.8473757266146187E-4</v>
      </c>
      <c r="L3040" s="15">
        <f t="shared" si="473"/>
        <v>-5.1936337371079322E-4</v>
      </c>
      <c r="M3040" s="19" t="str">
        <f t="shared" si="477"/>
        <v>Compra</v>
      </c>
      <c r="N3040" s="10">
        <f t="shared" si="478"/>
        <v>-1.1041009463722551E-3</v>
      </c>
      <c r="O3040" s="5">
        <f t="shared" si="476"/>
        <v>1.1565701314326655</v>
      </c>
      <c r="P3040" s="5"/>
      <c r="Q3040" s="5"/>
      <c r="R3040" s="5"/>
    </row>
    <row r="3041" spans="1:18" x14ac:dyDescent="0.25">
      <c r="A3041" s="3">
        <v>42976</v>
      </c>
      <c r="B3041" s="1">
        <v>3163.5</v>
      </c>
      <c r="C3041" s="1">
        <v>3178</v>
      </c>
      <c r="D3041" s="1">
        <v>3160.5</v>
      </c>
      <c r="E3041" s="1">
        <v>3166.5</v>
      </c>
      <c r="F3041" s="10">
        <f t="shared" si="474"/>
        <v>-1.1041009463722551E-3</v>
      </c>
      <c r="G3041" s="1">
        <f t="shared" si="479"/>
        <v>8.1834354770236609E-2</v>
      </c>
      <c r="H3041" s="15">
        <f t="shared" si="475"/>
        <v>1.8963337547408532E-3</v>
      </c>
      <c r="I3041" s="10">
        <f t="shared" si="470"/>
        <v>9.4831673779038894E-4</v>
      </c>
      <c r="J3041" s="15">
        <f t="shared" si="471"/>
        <v>-1.579030475288179E-3</v>
      </c>
      <c r="K3041" s="1">
        <f t="shared" si="472"/>
        <v>-3.7948323763241051E-4</v>
      </c>
      <c r="L3041" s="15">
        <f t="shared" si="473"/>
        <v>-1.1995472376557684E-3</v>
      </c>
      <c r="M3041" s="19" t="str">
        <f t="shared" si="477"/>
        <v>Compra</v>
      </c>
      <c r="N3041" s="10">
        <f t="shared" si="478"/>
        <v>-1.579030475288179E-3</v>
      </c>
      <c r="O3041" s="5">
        <f t="shared" si="476"/>
        <v>1.1549911009573774</v>
      </c>
      <c r="P3041" s="5"/>
      <c r="Q3041" s="5"/>
      <c r="R3041" s="5"/>
    </row>
    <row r="3042" spans="1:18" x14ac:dyDescent="0.25">
      <c r="A3042" s="3">
        <v>42977</v>
      </c>
      <c r="B3042" s="1">
        <v>3169</v>
      </c>
      <c r="C3042" s="1">
        <v>3175.5</v>
      </c>
      <c r="D3042" s="1">
        <v>3157</v>
      </c>
      <c r="E3042" s="1">
        <v>3161.5</v>
      </c>
      <c r="F3042" s="10">
        <f t="shared" si="474"/>
        <v>-1.579030475288179E-3</v>
      </c>
      <c r="G3042" s="1">
        <f t="shared" si="479"/>
        <v>7.1441436673561531E-4</v>
      </c>
      <c r="H3042" s="15">
        <f t="shared" si="475"/>
        <v>-1.1041009463722551E-3</v>
      </c>
      <c r="I3042" s="10">
        <f t="shared" si="470"/>
        <v>-2.3666771852319801E-3</v>
      </c>
      <c r="J3042" s="15">
        <f t="shared" si="471"/>
        <v>-1.5815277558117735E-4</v>
      </c>
      <c r="K3042" s="1">
        <f t="shared" si="472"/>
        <v>-3.1355597044065521E-5</v>
      </c>
      <c r="L3042" s="15">
        <f t="shared" si="473"/>
        <v>-1.2679717853711182E-4</v>
      </c>
      <c r="M3042" s="19" t="str">
        <f t="shared" si="477"/>
        <v>Compra</v>
      </c>
      <c r="N3042" s="10">
        <f t="shared" si="478"/>
        <v>-1.5815277558117735E-4</v>
      </c>
      <c r="O3042" s="5">
        <f t="shared" si="476"/>
        <v>1.1548329481817963</v>
      </c>
      <c r="P3042" s="5"/>
      <c r="Q3042" s="5"/>
      <c r="R3042" s="5"/>
    </row>
    <row r="3043" spans="1:18" x14ac:dyDescent="0.25">
      <c r="A3043" s="3">
        <v>42978</v>
      </c>
      <c r="B3043" s="1">
        <v>3180.5</v>
      </c>
      <c r="C3043" s="1">
        <v>3184</v>
      </c>
      <c r="D3043" s="1">
        <v>3150.5</v>
      </c>
      <c r="E3043" s="1">
        <v>3161</v>
      </c>
      <c r="F3043" s="10">
        <f t="shared" si="474"/>
        <v>-1.5815277558117735E-4</v>
      </c>
      <c r="G3043" s="1">
        <f t="shared" si="479"/>
        <v>0.58833327865530149</v>
      </c>
      <c r="H3043" s="15">
        <f t="shared" si="475"/>
        <v>-1.579030475288179E-3</v>
      </c>
      <c r="I3043" s="10">
        <f t="shared" si="470"/>
        <v>-6.1311114604621908E-3</v>
      </c>
      <c r="J3043" s="15">
        <f t="shared" si="471"/>
        <v>-2.5308446694084497E-3</v>
      </c>
      <c r="K3043" s="1">
        <f t="shared" si="472"/>
        <v>4.58367218763222E-5</v>
      </c>
      <c r="L3043" s="15">
        <f t="shared" si="473"/>
        <v>-2.5766813912847719E-3</v>
      </c>
      <c r="M3043" s="19" t="str">
        <f t="shared" si="477"/>
        <v>Compra</v>
      </c>
      <c r="N3043" s="10">
        <f t="shared" si="478"/>
        <v>-2.5308446694084497E-3</v>
      </c>
      <c r="O3043" s="5">
        <f t="shared" si="476"/>
        <v>1.1523021035123877</v>
      </c>
      <c r="P3043" s="5"/>
      <c r="Q3043" s="5"/>
      <c r="R3043" s="5"/>
    </row>
    <row r="3044" spans="1:18" x14ac:dyDescent="0.25">
      <c r="A3044" s="3">
        <v>42979</v>
      </c>
      <c r="B3044" s="1">
        <v>3155</v>
      </c>
      <c r="C3044" s="1">
        <v>3159</v>
      </c>
      <c r="D3044" s="1">
        <v>3134.5</v>
      </c>
      <c r="E3044" s="1">
        <v>3153</v>
      </c>
      <c r="F3044" s="10">
        <f t="shared" si="474"/>
        <v>-2.5308446694084497E-3</v>
      </c>
      <c r="G3044" s="1">
        <f t="shared" si="479"/>
        <v>0.47685441041586979</v>
      </c>
      <c r="H3044" s="15">
        <f t="shared" si="475"/>
        <v>-1.5815277558117735E-4</v>
      </c>
      <c r="I3044" s="10">
        <f t="shared" si="470"/>
        <v>-6.3391442155313893E-4</v>
      </c>
      <c r="J3044" s="15">
        <f t="shared" si="471"/>
        <v>-1.5857913098638043E-4</v>
      </c>
      <c r="K3044" s="1">
        <f t="shared" si="472"/>
        <v>-1.9784952168584109E-4</v>
      </c>
      <c r="L3044" s="15">
        <f t="shared" si="473"/>
        <v>3.9270390699460653E-5</v>
      </c>
      <c r="M3044" s="19" t="str">
        <f t="shared" si="477"/>
        <v>Compra</v>
      </c>
      <c r="N3044" s="10">
        <f t="shared" si="478"/>
        <v>-1.5857913098638043E-4</v>
      </c>
      <c r="O3044" s="5">
        <f t="shared" si="476"/>
        <v>1.1521435243814013</v>
      </c>
      <c r="P3044" s="5"/>
      <c r="Q3044" s="5"/>
      <c r="R3044" s="5"/>
    </row>
    <row r="3045" spans="1:18" x14ac:dyDescent="0.25">
      <c r="A3045" s="3">
        <v>42982</v>
      </c>
      <c r="B3045" s="1">
        <v>3155</v>
      </c>
      <c r="C3045" s="1">
        <v>3156.5</v>
      </c>
      <c r="D3045" s="1">
        <v>3144</v>
      </c>
      <c r="E3045" s="1">
        <v>3152.5</v>
      </c>
      <c r="F3045" s="10">
        <f t="shared" si="474"/>
        <v>-1.5857913098638043E-4</v>
      </c>
      <c r="G3045" s="1">
        <f t="shared" si="479"/>
        <v>-0.27765536135303848</v>
      </c>
      <c r="H3045" s="15">
        <f t="shared" si="475"/>
        <v>-2.5308446694084497E-3</v>
      </c>
      <c r="I3045" s="10">
        <f t="shared" si="470"/>
        <v>-7.9239302694134039E-4</v>
      </c>
      <c r="J3045" s="15">
        <f t="shared" si="471"/>
        <v>-7.9302141157810979E-3</v>
      </c>
      <c r="K3045" s="1">
        <f t="shared" si="472"/>
        <v>8.1711643494623761E-5</v>
      </c>
      <c r="L3045" s="15">
        <f t="shared" si="473"/>
        <v>-8.0119257592757218E-3</v>
      </c>
      <c r="M3045" s="19" t="str">
        <f t="shared" si="477"/>
        <v>Compra</v>
      </c>
      <c r="N3045" s="10">
        <f t="shared" si="478"/>
        <v>-7.9302141157810979E-3</v>
      </c>
      <c r="O3045" s="5">
        <f t="shared" si="476"/>
        <v>1.1442133102656202</v>
      </c>
      <c r="P3045" s="5"/>
      <c r="Q3045" s="5"/>
      <c r="R3045" s="5"/>
    </row>
    <row r="3046" spans="1:18" x14ac:dyDescent="0.25">
      <c r="A3046" s="3">
        <v>42983</v>
      </c>
      <c r="B3046" s="1">
        <v>3129</v>
      </c>
      <c r="C3046" s="1">
        <v>3138</v>
      </c>
      <c r="D3046" s="1">
        <v>3122.5</v>
      </c>
      <c r="E3046" s="1">
        <v>3127.5</v>
      </c>
      <c r="F3046" s="10">
        <f t="shared" si="474"/>
        <v>-7.9302141157810979E-3</v>
      </c>
      <c r="G3046" s="1">
        <f t="shared" si="479"/>
        <v>-2.3743643959190486</v>
      </c>
      <c r="H3046" s="15">
        <f t="shared" si="475"/>
        <v>-1.5857913098638043E-4</v>
      </c>
      <c r="I3046" s="10">
        <f t="shared" si="470"/>
        <v>-4.7938638542666112E-4</v>
      </c>
      <c r="J3046" s="15">
        <f t="shared" si="471"/>
        <v>-6.075139888089498E-3</v>
      </c>
      <c r="K3046" s="1">
        <f t="shared" si="472"/>
        <v>5.5312214829564438E-5</v>
      </c>
      <c r="L3046" s="15">
        <f t="shared" si="473"/>
        <v>-6.1304521029190628E-3</v>
      </c>
      <c r="M3046" s="19" t="str">
        <f t="shared" si="477"/>
        <v>Compra</v>
      </c>
      <c r="N3046" s="10">
        <f t="shared" si="478"/>
        <v>-6.075139888089498E-3</v>
      </c>
      <c r="O3046" s="5">
        <f t="shared" si="476"/>
        <v>1.1381381703775308</v>
      </c>
      <c r="P3046" s="5"/>
      <c r="Q3046" s="5"/>
      <c r="R3046" s="5"/>
    </row>
    <row r="3047" spans="1:18" x14ac:dyDescent="0.25">
      <c r="A3047" s="3">
        <v>42984</v>
      </c>
      <c r="B3047" s="1">
        <v>3122.5</v>
      </c>
      <c r="C3047" s="1">
        <v>3128.5</v>
      </c>
      <c r="D3047" s="1">
        <v>3107.5</v>
      </c>
      <c r="E3047" s="1">
        <v>3108.5</v>
      </c>
      <c r="F3047" s="10">
        <f t="shared" si="474"/>
        <v>-6.075139888089498E-3</v>
      </c>
      <c r="G3047" s="1">
        <f t="shared" si="479"/>
        <v>0.21396099173679006</v>
      </c>
      <c r="H3047" s="15">
        <f t="shared" si="475"/>
        <v>-7.9302141157810979E-3</v>
      </c>
      <c r="I3047" s="10">
        <f t="shared" si="470"/>
        <v>-4.4835868694955705E-3</v>
      </c>
      <c r="J3047" s="15">
        <f t="shared" si="471"/>
        <v>-4.0212321055170808E-3</v>
      </c>
      <c r="K3047" s="1">
        <f t="shared" si="472"/>
        <v>5.9729732506235713E-4</v>
      </c>
      <c r="L3047" s="15">
        <f t="shared" si="473"/>
        <v>-4.6185294305794381E-3</v>
      </c>
      <c r="M3047" s="19" t="str">
        <f t="shared" si="477"/>
        <v>Compra</v>
      </c>
      <c r="N3047" s="10">
        <f t="shared" si="478"/>
        <v>-4.0212321055170808E-3</v>
      </c>
      <c r="O3047" s="5">
        <f t="shared" si="476"/>
        <v>1.1341169382720138</v>
      </c>
      <c r="P3047" s="5"/>
      <c r="Q3047" s="5"/>
      <c r="R3047" s="5"/>
    </row>
    <row r="3048" spans="1:18" x14ac:dyDescent="0.25">
      <c r="A3048" s="3">
        <v>42986</v>
      </c>
      <c r="B3048" s="1">
        <v>3096</v>
      </c>
      <c r="C3048" s="1">
        <v>3108</v>
      </c>
      <c r="D3048" s="1">
        <v>3090.5</v>
      </c>
      <c r="E3048" s="1">
        <v>3096</v>
      </c>
      <c r="F3048" s="10">
        <f t="shared" si="474"/>
        <v>-4.0212321055170808E-3</v>
      </c>
      <c r="G3048" s="1">
        <f t="shared" si="479"/>
        <v>9.7898907068427951E-2</v>
      </c>
      <c r="H3048" s="15">
        <f t="shared" si="475"/>
        <v>-6.075139888089498E-3</v>
      </c>
      <c r="I3048" s="10">
        <f t="shared" si="470"/>
        <v>0</v>
      </c>
      <c r="J3048" s="15">
        <f t="shared" si="471"/>
        <v>4.8449612403100861E-3</v>
      </c>
      <c r="K3048" s="1">
        <f t="shared" si="472"/>
        <v>3.3980874009293359E-4</v>
      </c>
      <c r="L3048" s="15">
        <f t="shared" si="473"/>
        <v>4.5051525002171525E-3</v>
      </c>
      <c r="M3048" s="19" t="str">
        <f t="shared" si="477"/>
        <v>Compra</v>
      </c>
      <c r="N3048" s="10">
        <f t="shared" si="478"/>
        <v>4.8449612403100861E-3</v>
      </c>
      <c r="O3048" s="5">
        <f t="shared" si="476"/>
        <v>1.1389618995123238</v>
      </c>
      <c r="P3048" s="5"/>
      <c r="Q3048" s="5"/>
      <c r="R3048" s="5"/>
    </row>
    <row r="3049" spans="1:18" x14ac:dyDescent="0.25">
      <c r="A3049" s="3">
        <v>42989</v>
      </c>
      <c r="B3049" s="1">
        <v>3099.5</v>
      </c>
      <c r="C3049" s="1">
        <v>3115.5</v>
      </c>
      <c r="D3049" s="1">
        <v>3086.5</v>
      </c>
      <c r="E3049" s="1">
        <v>3111</v>
      </c>
      <c r="F3049" s="10">
        <f t="shared" si="474"/>
        <v>4.8449612403100861E-3</v>
      </c>
      <c r="G3049" s="1">
        <f t="shared" si="479"/>
        <v>-1.3352975955526028E-2</v>
      </c>
      <c r="H3049" s="15">
        <f t="shared" si="475"/>
        <v>-4.0212321055170808E-3</v>
      </c>
      <c r="I3049" s="10">
        <f t="shared" si="470"/>
        <v>3.710275850943745E-3</v>
      </c>
      <c r="J3049" s="15">
        <f t="shared" si="471"/>
        <v>6.5895210543234217E-3</v>
      </c>
      <c r="K3049" s="1">
        <f t="shared" si="472"/>
        <v>8.264491228550444E-5</v>
      </c>
      <c r="L3049" s="15">
        <f t="shared" si="473"/>
        <v>6.506876142037917E-3</v>
      </c>
      <c r="M3049" s="19" t="str">
        <f t="shared" si="477"/>
        <v>Compra</v>
      </c>
      <c r="N3049" s="10">
        <f t="shared" si="478"/>
        <v>6.5895210543234217E-3</v>
      </c>
      <c r="O3049" s="5">
        <f t="shared" si="476"/>
        <v>1.1455514205666473</v>
      </c>
      <c r="P3049" s="5"/>
      <c r="Q3049" s="5"/>
      <c r="R3049" s="5"/>
    </row>
    <row r="3050" spans="1:18" x14ac:dyDescent="0.25">
      <c r="A3050" s="3">
        <v>42990</v>
      </c>
      <c r="B3050" s="1">
        <v>3113</v>
      </c>
      <c r="C3050" s="1">
        <v>3143.5</v>
      </c>
      <c r="D3050" s="1">
        <v>3111</v>
      </c>
      <c r="E3050" s="1">
        <v>3131.5</v>
      </c>
      <c r="F3050" s="10">
        <f t="shared" si="474"/>
        <v>6.5895210543234217E-3</v>
      </c>
      <c r="G3050" s="1">
        <f t="shared" si="479"/>
        <v>0.66157569831752738</v>
      </c>
      <c r="H3050" s="15">
        <f t="shared" si="475"/>
        <v>4.8449612403100861E-3</v>
      </c>
      <c r="I3050" s="10">
        <f t="shared" si="470"/>
        <v>5.9428204304530219E-3</v>
      </c>
      <c r="J3050" s="15">
        <f t="shared" si="471"/>
        <v>3.1933578157432585E-3</v>
      </c>
      <c r="K3050" s="1">
        <f t="shared" si="472"/>
        <v>-8.074559913590992E-4</v>
      </c>
      <c r="L3050" s="15">
        <f t="shared" si="473"/>
        <v>4.0008138071023578E-3</v>
      </c>
      <c r="M3050" s="19" t="str">
        <f t="shared" si="477"/>
        <v>Venda</v>
      </c>
      <c r="N3050" s="10">
        <f t="shared" si="478"/>
        <v>-3.1933578157432585E-3</v>
      </c>
      <c r="O3050" s="5">
        <f t="shared" si="476"/>
        <v>1.142358062750904</v>
      </c>
      <c r="P3050" s="5"/>
      <c r="Q3050" s="5"/>
      <c r="R3050" s="5"/>
    </row>
    <row r="3051" spans="1:18" x14ac:dyDescent="0.25">
      <c r="A3051" s="3">
        <v>42991</v>
      </c>
      <c r="B3051" s="1">
        <v>3132.5</v>
      </c>
      <c r="C3051" s="1">
        <v>3149</v>
      </c>
      <c r="D3051" s="1">
        <v>3128.5</v>
      </c>
      <c r="E3051" s="1">
        <v>3141.5</v>
      </c>
      <c r="F3051" s="10">
        <f t="shared" si="474"/>
        <v>3.1933578157432585E-3</v>
      </c>
      <c r="G3051" s="1">
        <f t="shared" si="479"/>
        <v>0.64343411808539752</v>
      </c>
      <c r="H3051" s="15">
        <f t="shared" si="475"/>
        <v>6.5895210543234217E-3</v>
      </c>
      <c r="I3051" s="10">
        <f t="shared" si="470"/>
        <v>2.8731045490821838E-3</v>
      </c>
      <c r="J3051" s="15">
        <f t="shared" si="471"/>
        <v>-4.9339487505968282E-3</v>
      </c>
      <c r="K3051" s="1">
        <f t="shared" si="472"/>
        <v>-8.8651304503292434E-4</v>
      </c>
      <c r="L3051" s="15">
        <f t="shared" si="473"/>
        <v>-4.0474357055639036E-3</v>
      </c>
      <c r="M3051" s="19" t="str">
        <f t="shared" si="477"/>
        <v>Compra</v>
      </c>
      <c r="N3051" s="10">
        <f t="shared" si="478"/>
        <v>-4.9339487505968282E-3</v>
      </c>
      <c r="O3051" s="5">
        <f t="shared" si="476"/>
        <v>1.1374241140003072</v>
      </c>
      <c r="P3051" s="5"/>
      <c r="Q3051" s="5"/>
      <c r="R3051" s="5"/>
    </row>
    <row r="3052" spans="1:18" x14ac:dyDescent="0.25">
      <c r="A3052" s="3">
        <v>42992</v>
      </c>
      <c r="B3052" s="1">
        <v>3147</v>
      </c>
      <c r="C3052" s="1">
        <v>3156</v>
      </c>
      <c r="D3052" s="1">
        <v>3119</v>
      </c>
      <c r="E3052" s="1">
        <v>3126</v>
      </c>
      <c r="F3052" s="10">
        <f t="shared" si="474"/>
        <v>-4.9339487505968282E-3</v>
      </c>
      <c r="G3052" s="1">
        <f t="shared" si="479"/>
        <v>0.29364939582389898</v>
      </c>
      <c r="H3052" s="15">
        <f t="shared" si="475"/>
        <v>3.1933578157432585E-3</v>
      </c>
      <c r="I3052" s="10">
        <f t="shared" si="470"/>
        <v>-6.673021925643452E-3</v>
      </c>
      <c r="J3052" s="15">
        <f t="shared" si="471"/>
        <v>-2.7191298784389195E-3</v>
      </c>
      <c r="K3052" s="1">
        <f t="shared" si="472"/>
        <v>-3.330344948894794E-4</v>
      </c>
      <c r="L3052" s="15">
        <f t="shared" si="473"/>
        <v>-2.38609538354944E-3</v>
      </c>
      <c r="M3052" s="19" t="str">
        <f t="shared" si="477"/>
        <v>Compra</v>
      </c>
      <c r="N3052" s="10">
        <f t="shared" si="478"/>
        <v>-2.7191298784389195E-3</v>
      </c>
      <c r="O3052" s="5">
        <f t="shared" si="476"/>
        <v>1.1347049841218682</v>
      </c>
      <c r="P3052" s="5"/>
      <c r="Q3052" s="5"/>
      <c r="R3052" s="5"/>
    </row>
    <row r="3053" spans="1:18" x14ac:dyDescent="0.25">
      <c r="A3053" s="3">
        <v>42993</v>
      </c>
      <c r="B3053" s="1">
        <v>3135.5</v>
      </c>
      <c r="C3053" s="1">
        <v>3138.5</v>
      </c>
      <c r="D3053" s="1">
        <v>3117</v>
      </c>
      <c r="E3053" s="1">
        <v>3117.5</v>
      </c>
      <c r="F3053" s="10">
        <f t="shared" si="474"/>
        <v>-2.7191298784389195E-3</v>
      </c>
      <c r="G3053" s="1">
        <f t="shared" si="479"/>
        <v>0.20898424423167969</v>
      </c>
      <c r="H3053" s="15">
        <f t="shared" si="475"/>
        <v>-4.9339487505968282E-3</v>
      </c>
      <c r="I3053" s="10">
        <f t="shared" si="470"/>
        <v>-5.7407112103332603E-3</v>
      </c>
      <c r="J3053" s="15">
        <f t="shared" si="471"/>
        <v>8.0192461908581425E-3</v>
      </c>
      <c r="K3053" s="1">
        <f t="shared" si="472"/>
        <v>3.6477152310202519E-4</v>
      </c>
      <c r="L3053" s="15">
        <f t="shared" si="473"/>
        <v>7.6544746677561174E-3</v>
      </c>
      <c r="M3053" s="19" t="str">
        <f t="shared" si="477"/>
        <v>Compra</v>
      </c>
      <c r="N3053" s="10">
        <f t="shared" si="478"/>
        <v>8.0192461908581425E-3</v>
      </c>
      <c r="O3053" s="5">
        <f t="shared" si="476"/>
        <v>1.1427242303127263</v>
      </c>
      <c r="P3053" s="5"/>
      <c r="Q3053" s="5"/>
      <c r="R3053" s="5"/>
    </row>
    <row r="3054" spans="1:18" x14ac:dyDescent="0.25">
      <c r="A3054" s="3">
        <v>42996</v>
      </c>
      <c r="B3054" s="1">
        <v>3117.5</v>
      </c>
      <c r="C3054" s="1">
        <v>3145</v>
      </c>
      <c r="D3054" s="1">
        <v>3115.5</v>
      </c>
      <c r="E3054" s="1">
        <v>3142.5</v>
      </c>
      <c r="F3054" s="10">
        <f t="shared" si="474"/>
        <v>8.0192461908581425E-3</v>
      </c>
      <c r="G3054" s="1">
        <f t="shared" si="479"/>
        <v>0.14799088242967492</v>
      </c>
      <c r="H3054" s="15">
        <f t="shared" si="475"/>
        <v>-2.7191298784389195E-3</v>
      </c>
      <c r="I3054" s="10">
        <f t="shared" si="470"/>
        <v>8.0192461908581425E-3</v>
      </c>
      <c r="J3054" s="15">
        <f t="shared" si="471"/>
        <v>-7.9554494828959488E-4</v>
      </c>
      <c r="K3054" s="1">
        <f t="shared" si="472"/>
        <v>-1.4726924443890095E-4</v>
      </c>
      <c r="L3054" s="15">
        <f t="shared" si="473"/>
        <v>-6.482757038506939E-4</v>
      </c>
      <c r="M3054" s="19" t="str">
        <f t="shared" si="477"/>
        <v>Venda</v>
      </c>
      <c r="N3054" s="10">
        <f t="shared" si="478"/>
        <v>7.9554494828959488E-4</v>
      </c>
      <c r="O3054" s="5">
        <f t="shared" si="476"/>
        <v>1.1435197752610158</v>
      </c>
      <c r="P3054" s="5"/>
      <c r="Q3054" s="5"/>
      <c r="R3054" s="5"/>
    </row>
    <row r="3055" spans="1:18" x14ac:dyDescent="0.25">
      <c r="A3055" s="3">
        <v>42997</v>
      </c>
      <c r="B3055" s="1">
        <v>3137</v>
      </c>
      <c r="C3055" s="1">
        <v>3145.5</v>
      </c>
      <c r="D3055" s="1">
        <v>3131</v>
      </c>
      <c r="E3055" s="1">
        <v>3140</v>
      </c>
      <c r="F3055" s="10">
        <f t="shared" si="474"/>
        <v>-7.9554494828959488E-4</v>
      </c>
      <c r="G3055" s="1">
        <f t="shared" si="479"/>
        <v>-0.11693774255409843</v>
      </c>
      <c r="H3055" s="15">
        <f t="shared" si="475"/>
        <v>8.0192461908581425E-3</v>
      </c>
      <c r="I3055" s="10">
        <f t="shared" si="470"/>
        <v>9.5632770162579206E-4</v>
      </c>
      <c r="J3055" s="15">
        <f t="shared" si="471"/>
        <v>-9.554140127389088E-4</v>
      </c>
      <c r="K3055" s="1">
        <f t="shared" si="472"/>
        <v>-8.9824959418673361E-4</v>
      </c>
      <c r="L3055" s="15">
        <f t="shared" si="473"/>
        <v>-5.7164418552175188E-5</v>
      </c>
      <c r="M3055" s="19" t="str">
        <f t="shared" si="477"/>
        <v>Compra</v>
      </c>
      <c r="N3055" s="10">
        <f t="shared" si="478"/>
        <v>-9.554140127389088E-4</v>
      </c>
      <c r="O3055" s="5">
        <f t="shared" si="476"/>
        <v>1.1425643612482768</v>
      </c>
      <c r="P3055" s="5"/>
      <c r="Q3055" s="5"/>
      <c r="R3055" s="5"/>
    </row>
    <row r="3056" spans="1:18" x14ac:dyDescent="0.25">
      <c r="A3056" s="3">
        <v>42998</v>
      </c>
      <c r="B3056" s="1">
        <v>3132.5</v>
      </c>
      <c r="C3056" s="1">
        <v>3144.5</v>
      </c>
      <c r="D3056" s="1">
        <v>3119</v>
      </c>
      <c r="E3056" s="1">
        <v>3137</v>
      </c>
      <c r="F3056" s="10">
        <f t="shared" si="474"/>
        <v>-9.554140127389088E-4</v>
      </c>
      <c r="G3056" s="1">
        <f t="shared" si="479"/>
        <v>-0.27527038651194252</v>
      </c>
      <c r="H3056" s="15">
        <f t="shared" si="475"/>
        <v>-7.9554494828959488E-4</v>
      </c>
      <c r="I3056" s="10">
        <f t="shared" si="470"/>
        <v>1.4365522745412029E-3</v>
      </c>
      <c r="J3056" s="15">
        <f t="shared" si="471"/>
        <v>1.2751036021676487E-3</v>
      </c>
      <c r="K3056" s="1">
        <f t="shared" si="472"/>
        <v>-1.229457783459083E-4</v>
      </c>
      <c r="L3056" s="15">
        <f t="shared" si="473"/>
        <v>1.398049380513557E-3</v>
      </c>
      <c r="M3056" s="19" t="str">
        <f t="shared" si="477"/>
        <v>Venda</v>
      </c>
      <c r="N3056" s="10">
        <f t="shared" si="478"/>
        <v>-1.2751036021676487E-3</v>
      </c>
      <c r="O3056" s="5">
        <f t="shared" si="476"/>
        <v>1.1412892576461091</v>
      </c>
      <c r="P3056" s="5"/>
      <c r="Q3056" s="5"/>
      <c r="R3056" s="5"/>
    </row>
    <row r="3057" spans="1:18" x14ac:dyDescent="0.25">
      <c r="A3057" s="3">
        <v>42999</v>
      </c>
      <c r="B3057" s="1">
        <v>3145</v>
      </c>
      <c r="C3057" s="1">
        <v>3151</v>
      </c>
      <c r="D3057" s="1">
        <v>3130</v>
      </c>
      <c r="E3057" s="1">
        <v>3141</v>
      </c>
      <c r="F3057" s="10">
        <f t="shared" si="474"/>
        <v>1.2751036021676487E-3</v>
      </c>
      <c r="G3057" s="1">
        <f t="shared" si="479"/>
        <v>-0.14290030178401014</v>
      </c>
      <c r="H3057" s="15">
        <f t="shared" si="475"/>
        <v>-9.554140127389088E-4</v>
      </c>
      <c r="I3057" s="10">
        <f t="shared" si="470"/>
        <v>-1.2718600953894876E-3</v>
      </c>
      <c r="J3057" s="15">
        <f t="shared" si="471"/>
        <v>-4.1388092964024237E-3</v>
      </c>
      <c r="K3057" s="1">
        <f t="shared" si="472"/>
        <v>-5.7187954794659995E-5</v>
      </c>
      <c r="L3057" s="15">
        <f t="shared" si="473"/>
        <v>-4.0816213416077635E-3</v>
      </c>
      <c r="M3057" s="19" t="str">
        <f t="shared" si="477"/>
        <v>Venda</v>
      </c>
      <c r="N3057" s="10">
        <f t="shared" si="478"/>
        <v>4.1388092964024237E-3</v>
      </c>
      <c r="O3057" s="5">
        <f t="shared" si="476"/>
        <v>1.1454280669425114</v>
      </c>
      <c r="P3057" s="5"/>
      <c r="Q3057" s="5"/>
      <c r="R3057" s="5"/>
    </row>
    <row r="3058" spans="1:18" x14ac:dyDescent="0.25">
      <c r="A3058" s="3">
        <v>43000</v>
      </c>
      <c r="B3058" s="1">
        <v>3138</v>
      </c>
      <c r="C3058" s="1">
        <v>3140.5</v>
      </c>
      <c r="D3058" s="1">
        <v>3124</v>
      </c>
      <c r="E3058" s="1">
        <v>3128</v>
      </c>
      <c r="F3058" s="10">
        <f t="shared" si="474"/>
        <v>-4.1388092964024237E-3</v>
      </c>
      <c r="G3058" s="1">
        <f t="shared" si="479"/>
        <v>-0.52985110365452304</v>
      </c>
      <c r="H3058" s="15">
        <f t="shared" si="475"/>
        <v>1.2751036021676487E-3</v>
      </c>
      <c r="I3058" s="10">
        <f t="shared" si="470"/>
        <v>-3.1867431485022024E-3</v>
      </c>
      <c r="J3058" s="15">
        <f t="shared" si="471"/>
        <v>1.070971867007664E-2</v>
      </c>
      <c r="K3058" s="1">
        <f t="shared" si="472"/>
        <v>-1.727601191011662E-4</v>
      </c>
      <c r="L3058" s="15">
        <f t="shared" si="473"/>
        <v>1.0882478789177806E-2</v>
      </c>
      <c r="M3058" s="19" t="str">
        <f t="shared" si="477"/>
        <v>Compra</v>
      </c>
      <c r="N3058" s="10">
        <f t="shared" si="478"/>
        <v>1.070971867007664E-2</v>
      </c>
      <c r="O3058" s="5">
        <f t="shared" si="476"/>
        <v>1.1561377856125881</v>
      </c>
      <c r="P3058" s="5"/>
      <c r="Q3058" s="5"/>
      <c r="R3058" s="5"/>
    </row>
    <row r="3059" spans="1:18" x14ac:dyDescent="0.25">
      <c r="A3059" s="3">
        <v>43003</v>
      </c>
      <c r="B3059" s="1">
        <v>3135.5</v>
      </c>
      <c r="C3059" s="1">
        <v>3164</v>
      </c>
      <c r="D3059" s="1">
        <v>3128.5</v>
      </c>
      <c r="E3059" s="1">
        <v>3161.5</v>
      </c>
      <c r="F3059" s="10">
        <f t="shared" si="474"/>
        <v>1.070971867007664E-2</v>
      </c>
      <c r="G3059" s="1">
        <f t="shared" si="479"/>
        <v>-0.73629751462601278</v>
      </c>
      <c r="H3059" s="15">
        <f t="shared" si="475"/>
        <v>-4.1388092964024237E-3</v>
      </c>
      <c r="I3059" s="10">
        <f t="shared" si="470"/>
        <v>8.2921384149259314E-3</v>
      </c>
      <c r="J3059" s="15">
        <f t="shared" si="471"/>
        <v>2.0559860825557497E-3</v>
      </c>
      <c r="K3059" s="1">
        <f t="shared" si="472"/>
        <v>5.0336732357685889E-5</v>
      </c>
      <c r="L3059" s="15">
        <f t="shared" si="473"/>
        <v>2.0056493501980637E-3</v>
      </c>
      <c r="M3059" s="19" t="str">
        <f t="shared" si="477"/>
        <v>Compra</v>
      </c>
      <c r="N3059" s="10">
        <f t="shared" si="478"/>
        <v>2.0559860825557497E-3</v>
      </c>
      <c r="O3059" s="5">
        <f t="shared" si="476"/>
        <v>1.1581937716951438</v>
      </c>
      <c r="P3059" s="5"/>
      <c r="Q3059" s="5"/>
      <c r="R3059" s="5"/>
    </row>
    <row r="3060" spans="1:18" x14ac:dyDescent="0.25">
      <c r="A3060" s="3">
        <v>43004</v>
      </c>
      <c r="B3060" s="1">
        <v>3165.5</v>
      </c>
      <c r="C3060" s="1">
        <v>3176.5</v>
      </c>
      <c r="D3060" s="1">
        <v>3154</v>
      </c>
      <c r="E3060" s="1">
        <v>3168</v>
      </c>
      <c r="F3060" s="10">
        <f t="shared" si="474"/>
        <v>2.0559860825557497E-3</v>
      </c>
      <c r="G3060" s="1">
        <f t="shared" si="479"/>
        <v>-0.30530831685509846</v>
      </c>
      <c r="H3060" s="15">
        <f t="shared" si="475"/>
        <v>1.070971867007664E-2</v>
      </c>
      <c r="I3060" s="10">
        <f t="shared" si="470"/>
        <v>7.8976465013425035E-4</v>
      </c>
      <c r="J3060" s="15">
        <f t="shared" si="471"/>
        <v>8.049242424242431E-3</v>
      </c>
      <c r="K3060" s="1">
        <f t="shared" si="472"/>
        <v>-1.1131048836714808E-3</v>
      </c>
      <c r="L3060" s="15">
        <f t="shared" si="473"/>
        <v>9.1623473079139109E-3</v>
      </c>
      <c r="M3060" s="19" t="str">
        <f t="shared" si="477"/>
        <v>Compra</v>
      </c>
      <c r="N3060" s="10">
        <f t="shared" si="478"/>
        <v>8.049242424242431E-3</v>
      </c>
      <c r="O3060" s="5">
        <f t="shared" si="476"/>
        <v>1.1662430141193862</v>
      </c>
      <c r="P3060" s="5"/>
      <c r="Q3060" s="5"/>
      <c r="R3060" s="5"/>
    </row>
    <row r="3061" spans="1:18" x14ac:dyDescent="0.25">
      <c r="A3061" s="3">
        <v>43005</v>
      </c>
      <c r="B3061" s="1">
        <v>3187</v>
      </c>
      <c r="C3061" s="1">
        <v>3199</v>
      </c>
      <c r="D3061" s="1">
        <v>3181</v>
      </c>
      <c r="E3061" s="1">
        <v>3193.5</v>
      </c>
      <c r="F3061" s="10">
        <f t="shared" si="474"/>
        <v>8.049242424242431E-3</v>
      </c>
      <c r="G3061" s="1">
        <f t="shared" si="479"/>
        <v>-0.3619800740256795</v>
      </c>
      <c r="H3061" s="15">
        <f t="shared" si="475"/>
        <v>2.0559860825557497E-3</v>
      </c>
      <c r="I3061" s="10">
        <f t="shared" si="470"/>
        <v>2.0395356134295106E-3</v>
      </c>
      <c r="J3061" s="15">
        <f t="shared" si="471"/>
        <v>-2.9747925473618819E-3</v>
      </c>
      <c r="K3061" s="1">
        <f t="shared" si="472"/>
        <v>-3.7915827998372326E-4</v>
      </c>
      <c r="L3061" s="15">
        <f t="shared" si="473"/>
        <v>-2.5956342673781586E-3</v>
      </c>
      <c r="M3061" s="19" t="str">
        <f t="shared" si="477"/>
        <v>Venda</v>
      </c>
      <c r="N3061" s="10">
        <f t="shared" si="478"/>
        <v>2.9747925473618819E-3</v>
      </c>
      <c r="O3061" s="5">
        <f t="shared" si="476"/>
        <v>1.1692178066667482</v>
      </c>
      <c r="P3061" s="5"/>
      <c r="Q3061" s="5"/>
      <c r="R3061" s="5"/>
    </row>
    <row r="3062" spans="1:18" x14ac:dyDescent="0.25">
      <c r="A3062" s="3">
        <v>43006</v>
      </c>
      <c r="B3062" s="1">
        <v>3189.5</v>
      </c>
      <c r="C3062" s="1">
        <v>3201</v>
      </c>
      <c r="D3062" s="1">
        <v>3178</v>
      </c>
      <c r="E3062" s="1">
        <v>3184</v>
      </c>
      <c r="F3062" s="10">
        <f t="shared" si="474"/>
        <v>-2.9747925473618819E-3</v>
      </c>
      <c r="G3062" s="1">
        <f t="shared" si="479"/>
        <v>-0.60983747480973038</v>
      </c>
      <c r="H3062" s="15">
        <f t="shared" si="475"/>
        <v>8.049242424242431E-3</v>
      </c>
      <c r="I3062" s="10">
        <f t="shared" si="470"/>
        <v>-1.7244082144536321E-3</v>
      </c>
      <c r="J3062" s="15">
        <f t="shared" si="471"/>
        <v>-2.5125628140703071E-3</v>
      </c>
      <c r="K3062" s="1">
        <f t="shared" si="472"/>
        <v>-7.9347142428292153E-4</v>
      </c>
      <c r="L3062" s="15">
        <f t="shared" si="473"/>
        <v>-1.7190913897873856E-3</v>
      </c>
      <c r="M3062" s="19" t="str">
        <f t="shared" si="477"/>
        <v>Compra</v>
      </c>
      <c r="N3062" s="10">
        <f t="shared" si="478"/>
        <v>-2.5125628140703071E-3</v>
      </c>
      <c r="O3062" s="5">
        <f t="shared" si="476"/>
        <v>1.1667052438526779</v>
      </c>
      <c r="P3062" s="5"/>
      <c r="Q3062" s="5"/>
      <c r="R3062" s="5"/>
    </row>
    <row r="3063" spans="1:18" x14ac:dyDescent="0.25">
      <c r="A3063" s="3">
        <v>43007</v>
      </c>
      <c r="B3063" s="1">
        <v>3194.5</v>
      </c>
      <c r="C3063" s="1">
        <v>3203.5</v>
      </c>
      <c r="D3063" s="1">
        <v>3169.5</v>
      </c>
      <c r="E3063" s="1">
        <v>3176</v>
      </c>
      <c r="F3063" s="10">
        <f t="shared" si="474"/>
        <v>-2.5125628140703071E-3</v>
      </c>
      <c r="G3063" s="1">
        <f t="shared" si="479"/>
        <v>-0.37310375534140772</v>
      </c>
      <c r="H3063" s="15">
        <f t="shared" si="475"/>
        <v>-2.9747925473618819E-3</v>
      </c>
      <c r="I3063" s="10">
        <f t="shared" si="470"/>
        <v>-5.791203631241193E-3</v>
      </c>
      <c r="J3063" s="15">
        <f t="shared" si="471"/>
        <v>-2.676322418135979E-3</v>
      </c>
      <c r="K3063" s="1">
        <f t="shared" si="472"/>
        <v>2.467190401423608E-4</v>
      </c>
      <c r="L3063" s="15">
        <f t="shared" si="473"/>
        <v>-2.9230414582783397E-3</v>
      </c>
      <c r="M3063" s="19" t="str">
        <f t="shared" si="477"/>
        <v>Compra</v>
      </c>
      <c r="N3063" s="10">
        <f t="shared" si="478"/>
        <v>-2.676322418135979E-3</v>
      </c>
      <c r="O3063" s="5">
        <f t="shared" si="476"/>
        <v>1.1640289214345421</v>
      </c>
      <c r="P3063" s="5"/>
      <c r="Q3063" s="5"/>
      <c r="R3063" s="5"/>
    </row>
    <row r="3064" spans="1:18" x14ac:dyDescent="0.25">
      <c r="A3064" s="3">
        <v>43010</v>
      </c>
      <c r="B3064" s="1">
        <v>3183.5</v>
      </c>
      <c r="C3064" s="1">
        <v>3192</v>
      </c>
      <c r="D3064" s="1">
        <v>3164.5</v>
      </c>
      <c r="E3064" s="1">
        <v>3167.5</v>
      </c>
      <c r="F3064" s="10">
        <f t="shared" si="474"/>
        <v>-2.676322418135979E-3</v>
      </c>
      <c r="G3064" s="1">
        <f t="shared" si="479"/>
        <v>0.15057039497745525</v>
      </c>
      <c r="H3064" s="15">
        <f t="shared" si="475"/>
        <v>-2.5125628140703071E-3</v>
      </c>
      <c r="I3064" s="10">
        <f t="shared" si="470"/>
        <v>-5.0259148735668502E-3</v>
      </c>
      <c r="J3064" s="15">
        <f t="shared" si="471"/>
        <v>-3.7884767166534994E-3</v>
      </c>
      <c r="K3064" s="1">
        <f t="shared" si="472"/>
        <v>1.4107086861734881E-4</v>
      </c>
      <c r="L3064" s="15">
        <f t="shared" si="473"/>
        <v>-3.9295475852708485E-3</v>
      </c>
      <c r="M3064" s="19" t="str">
        <f t="shared" si="477"/>
        <v>Compra</v>
      </c>
      <c r="N3064" s="10">
        <f t="shared" si="478"/>
        <v>-3.7884767166534994E-3</v>
      </c>
      <c r="O3064" s="5">
        <f t="shared" si="476"/>
        <v>1.1602404447178887</v>
      </c>
      <c r="P3064" s="5"/>
      <c r="Q3064" s="5"/>
      <c r="R3064" s="5"/>
    </row>
    <row r="3065" spans="1:18" x14ac:dyDescent="0.25">
      <c r="A3065" s="3">
        <v>43011</v>
      </c>
      <c r="B3065" s="1">
        <v>3170</v>
      </c>
      <c r="C3065" s="1">
        <v>3178.5</v>
      </c>
      <c r="D3065" s="1">
        <v>3154</v>
      </c>
      <c r="E3065" s="1">
        <v>3155.5</v>
      </c>
      <c r="F3065" s="10">
        <f t="shared" si="474"/>
        <v>-3.7884767166534994E-3</v>
      </c>
      <c r="G3065" s="1">
        <f t="shared" si="479"/>
        <v>0.20375440831933175</v>
      </c>
      <c r="H3065" s="15">
        <f t="shared" si="475"/>
        <v>-2.676322418135979E-3</v>
      </c>
      <c r="I3065" s="10">
        <f t="shared" si="470"/>
        <v>-4.5741324921135806E-3</v>
      </c>
      <c r="J3065" s="15">
        <f t="shared" si="471"/>
        <v>-2.5352559023926746E-3</v>
      </c>
      <c r="K3065" s="1">
        <f t="shared" si="472"/>
        <v>1.4000915920979077E-4</v>
      </c>
      <c r="L3065" s="15">
        <f t="shared" si="473"/>
        <v>-2.6752650616024653E-3</v>
      </c>
      <c r="M3065" s="19" t="str">
        <f t="shared" si="477"/>
        <v>Compra</v>
      </c>
      <c r="N3065" s="10">
        <f t="shared" si="478"/>
        <v>-2.5352559023926746E-3</v>
      </c>
      <c r="O3065" s="5">
        <f t="shared" si="476"/>
        <v>1.1577051888154961</v>
      </c>
      <c r="P3065" s="5"/>
      <c r="Q3065" s="5"/>
      <c r="R3065" s="5"/>
    </row>
    <row r="3066" spans="1:18" x14ac:dyDescent="0.25">
      <c r="A3066" s="3">
        <v>43012</v>
      </c>
      <c r="B3066" s="1">
        <v>3146.5</v>
      </c>
      <c r="C3066" s="1">
        <v>3151.5</v>
      </c>
      <c r="D3066" s="1">
        <v>3134.5</v>
      </c>
      <c r="E3066" s="1">
        <v>3147.5</v>
      </c>
      <c r="F3066" s="10">
        <f t="shared" si="474"/>
        <v>-2.5352559023926746E-3</v>
      </c>
      <c r="G3066" s="1">
        <f t="shared" si="479"/>
        <v>-1.3317428885440333E-2</v>
      </c>
      <c r="H3066" s="15">
        <f t="shared" si="475"/>
        <v>-3.7884767166534994E-3</v>
      </c>
      <c r="I3066" s="10">
        <f t="shared" si="470"/>
        <v>3.1781344350867435E-4</v>
      </c>
      <c r="J3066" s="15">
        <f t="shared" si="471"/>
        <v>5.4011119936456797E-3</v>
      </c>
      <c r="K3066" s="1">
        <f t="shared" si="472"/>
        <v>1.4199963767343898E-4</v>
      </c>
      <c r="L3066" s="15">
        <f t="shared" si="473"/>
        <v>5.2591123559722411E-3</v>
      </c>
      <c r="M3066" s="19" t="str">
        <f t="shared" si="477"/>
        <v>Compra</v>
      </c>
      <c r="N3066" s="10">
        <f t="shared" si="478"/>
        <v>5.4011119936456797E-3</v>
      </c>
      <c r="O3066" s="5">
        <f t="shared" si="476"/>
        <v>1.1631063008091418</v>
      </c>
      <c r="P3066" s="5"/>
      <c r="Q3066" s="5"/>
      <c r="R3066" s="5"/>
    </row>
    <row r="3067" spans="1:18" x14ac:dyDescent="0.25">
      <c r="A3067" s="3">
        <v>43013</v>
      </c>
      <c r="B3067" s="1">
        <v>3144.5</v>
      </c>
      <c r="C3067" s="1">
        <v>3166.5</v>
      </c>
      <c r="D3067" s="1">
        <v>3136.5</v>
      </c>
      <c r="E3067" s="1">
        <v>3164.5</v>
      </c>
      <c r="F3067" s="10">
        <f t="shared" si="474"/>
        <v>5.4011119936456797E-3</v>
      </c>
      <c r="G3067" s="1">
        <f t="shared" si="479"/>
        <v>2.2528816245730798</v>
      </c>
      <c r="H3067" s="15">
        <f t="shared" si="475"/>
        <v>-2.5352559023926746E-3</v>
      </c>
      <c r="I3067" s="10">
        <f t="shared" si="470"/>
        <v>6.360311655271067E-3</v>
      </c>
      <c r="J3067" s="15">
        <f t="shared" si="471"/>
        <v>3.1600568810241647E-4</v>
      </c>
      <c r="K3067" s="1">
        <f t="shared" si="472"/>
        <v>-3.1392994634066329E-4</v>
      </c>
      <c r="L3067" s="15">
        <f t="shared" si="473"/>
        <v>6.2993563444307976E-4</v>
      </c>
      <c r="M3067" s="19" t="str">
        <f t="shared" si="477"/>
        <v>Venda</v>
      </c>
      <c r="N3067" s="10">
        <f t="shared" si="478"/>
        <v>-3.1600568810241647E-4</v>
      </c>
      <c r="O3067" s="5">
        <f t="shared" si="476"/>
        <v>1.1627902951210394</v>
      </c>
      <c r="P3067" s="5"/>
      <c r="Q3067" s="5"/>
      <c r="R3067" s="5"/>
    </row>
    <row r="3068" spans="1:18" x14ac:dyDescent="0.25">
      <c r="A3068" s="3">
        <v>43014</v>
      </c>
      <c r="B3068" s="1">
        <v>3165</v>
      </c>
      <c r="C3068" s="1">
        <v>3188.5</v>
      </c>
      <c r="D3068" s="1">
        <v>3159.5</v>
      </c>
      <c r="E3068" s="1">
        <v>3165.5</v>
      </c>
      <c r="F3068" s="10">
        <f t="shared" si="474"/>
        <v>3.1600568810241647E-4</v>
      </c>
      <c r="G3068" s="1">
        <f t="shared" si="479"/>
        <v>0.18709170165194497</v>
      </c>
      <c r="H3068" s="15">
        <f t="shared" si="475"/>
        <v>5.4011119936456797E-3</v>
      </c>
      <c r="I3068" s="10">
        <f t="shared" si="470"/>
        <v>1.5797788309646066E-4</v>
      </c>
      <c r="J3068" s="15">
        <f t="shared" si="471"/>
        <v>1.0740799241826027E-2</v>
      </c>
      <c r="K3068" s="1">
        <f t="shared" si="472"/>
        <v>-6.7746412508646605E-4</v>
      </c>
      <c r="L3068" s="15">
        <f t="shared" si="473"/>
        <v>1.1418263366912493E-2</v>
      </c>
      <c r="M3068" s="19" t="str">
        <f t="shared" si="477"/>
        <v>Compra</v>
      </c>
      <c r="N3068" s="10">
        <f t="shared" si="478"/>
        <v>1.0740799241826027E-2</v>
      </c>
      <c r="O3068" s="5">
        <f t="shared" si="476"/>
        <v>1.1735310943628654</v>
      </c>
      <c r="P3068" s="5"/>
      <c r="Q3068" s="5"/>
      <c r="R3068" s="5"/>
    </row>
    <row r="3069" spans="1:18" x14ac:dyDescent="0.25">
      <c r="A3069" s="3">
        <v>43017</v>
      </c>
      <c r="B3069" s="1">
        <v>3168</v>
      </c>
      <c r="C3069" s="1">
        <v>3200</v>
      </c>
      <c r="D3069" s="1">
        <v>3167</v>
      </c>
      <c r="E3069" s="1">
        <v>3199.5</v>
      </c>
      <c r="F3069" s="10">
        <f t="shared" si="474"/>
        <v>1.0740799241826027E-2</v>
      </c>
      <c r="G3069" s="1">
        <f t="shared" si="479"/>
        <v>0.32339161875945666</v>
      </c>
      <c r="H3069" s="15">
        <f t="shared" si="475"/>
        <v>3.1600568810241647E-4</v>
      </c>
      <c r="I3069" s="10">
        <f t="shared" si="470"/>
        <v>9.9431818181818787E-3</v>
      </c>
      <c r="J3069" s="15">
        <f t="shared" si="471"/>
        <v>-3.2817627754336831E-3</v>
      </c>
      <c r="K3069" s="1">
        <f t="shared" si="472"/>
        <v>-4.7422584062408216E-4</v>
      </c>
      <c r="L3069" s="15">
        <f t="shared" si="473"/>
        <v>-2.8075369348096011E-3</v>
      </c>
      <c r="M3069" s="19" t="str">
        <f t="shared" si="477"/>
        <v>Venda</v>
      </c>
      <c r="N3069" s="10">
        <f t="shared" si="478"/>
        <v>3.2817627754336831E-3</v>
      </c>
      <c r="O3069" s="5">
        <f t="shared" si="476"/>
        <v>1.176812857138299</v>
      </c>
      <c r="P3069" s="5"/>
      <c r="Q3069" s="5"/>
      <c r="R3069" s="5"/>
    </row>
    <row r="3070" spans="1:18" x14ac:dyDescent="0.25">
      <c r="A3070" s="3">
        <v>43018</v>
      </c>
      <c r="B3070" s="1">
        <v>3184</v>
      </c>
      <c r="C3070" s="1">
        <v>3195.5</v>
      </c>
      <c r="D3070" s="1">
        <v>3171.5</v>
      </c>
      <c r="E3070" s="1">
        <v>3189</v>
      </c>
      <c r="F3070" s="10">
        <f t="shared" si="474"/>
        <v>-3.2817627754336831E-3</v>
      </c>
      <c r="G3070" s="1">
        <f t="shared" si="479"/>
        <v>-0.38518099190504923</v>
      </c>
      <c r="H3070" s="15">
        <f t="shared" si="475"/>
        <v>1.0740799241826027E-2</v>
      </c>
      <c r="I3070" s="10">
        <f t="shared" si="470"/>
        <v>1.570351758793942E-3</v>
      </c>
      <c r="J3070" s="15">
        <f t="shared" si="471"/>
        <v>-2.9789902790843259E-3</v>
      </c>
      <c r="K3070" s="1">
        <f t="shared" si="472"/>
        <v>-1.1269858202300324E-3</v>
      </c>
      <c r="L3070" s="15">
        <f t="shared" si="473"/>
        <v>-1.8520044588542935E-3</v>
      </c>
      <c r="M3070" s="19" t="str">
        <f t="shared" si="477"/>
        <v>Compra</v>
      </c>
      <c r="N3070" s="10">
        <f t="shared" si="478"/>
        <v>-2.9789902790843259E-3</v>
      </c>
      <c r="O3070" s="5">
        <f t="shared" si="476"/>
        <v>1.1738338668592148</v>
      </c>
      <c r="P3070" s="5"/>
      <c r="Q3070" s="5"/>
      <c r="R3070" s="5"/>
    </row>
    <row r="3071" spans="1:18" x14ac:dyDescent="0.25">
      <c r="A3071" s="3">
        <v>43019</v>
      </c>
      <c r="B3071" s="1">
        <v>3180</v>
      </c>
      <c r="C3071" s="1">
        <v>3186.5</v>
      </c>
      <c r="D3071" s="1">
        <v>3169.5</v>
      </c>
      <c r="E3071" s="1">
        <v>3179.5</v>
      </c>
      <c r="F3071" s="10">
        <f t="shared" si="474"/>
        <v>-2.9789902790843259E-3</v>
      </c>
      <c r="G3071" s="1">
        <f t="shared" si="479"/>
        <v>-0.40065180462427141</v>
      </c>
      <c r="H3071" s="15">
        <f t="shared" si="475"/>
        <v>-3.2817627754336831E-3</v>
      </c>
      <c r="I3071" s="10">
        <f t="shared" si="470"/>
        <v>-1.5723270440248793E-4</v>
      </c>
      <c r="J3071" s="15">
        <f t="shared" si="471"/>
        <v>-8.3346438119200617E-3</v>
      </c>
      <c r="K3071" s="1">
        <f t="shared" si="472"/>
        <v>1.4365005078004382E-4</v>
      </c>
      <c r="L3071" s="15">
        <f t="shared" si="473"/>
        <v>-8.4782938627001054E-3</v>
      </c>
      <c r="M3071" s="19" t="str">
        <f t="shared" si="477"/>
        <v>Compra</v>
      </c>
      <c r="N3071" s="10">
        <f t="shared" si="478"/>
        <v>-8.3346438119200617E-3</v>
      </c>
      <c r="O3071" s="5">
        <f t="shared" si="476"/>
        <v>1.1654992230472947</v>
      </c>
      <c r="P3071" s="5"/>
      <c r="Q3071" s="5"/>
      <c r="R3071" s="5"/>
    </row>
    <row r="3072" spans="1:18" x14ac:dyDescent="0.25">
      <c r="A3072" s="3">
        <v>43021</v>
      </c>
      <c r="B3072" s="1">
        <v>3180</v>
      </c>
      <c r="C3072" s="1">
        <v>3188</v>
      </c>
      <c r="D3072" s="1">
        <v>3151.5</v>
      </c>
      <c r="E3072" s="1">
        <v>3153</v>
      </c>
      <c r="F3072" s="10">
        <f t="shared" si="474"/>
        <v>-8.3346438119200617E-3</v>
      </c>
      <c r="G3072" s="1">
        <f t="shared" si="479"/>
        <v>8.1361112496190185E-2</v>
      </c>
      <c r="H3072" s="15">
        <f t="shared" si="475"/>
        <v>-2.9789902790843259E-3</v>
      </c>
      <c r="I3072" s="10">
        <f t="shared" si="470"/>
        <v>-8.4905660377359027E-3</v>
      </c>
      <c r="J3072" s="15">
        <f t="shared" si="471"/>
        <v>8.087535680304514E-3</v>
      </c>
      <c r="K3072" s="1">
        <f t="shared" si="472"/>
        <v>2.6961930880202802E-4</v>
      </c>
      <c r="L3072" s="15">
        <f t="shared" si="473"/>
        <v>7.8179163715024862E-3</v>
      </c>
      <c r="M3072" s="19" t="str">
        <f t="shared" si="477"/>
        <v>Compra</v>
      </c>
      <c r="N3072" s="10">
        <f t="shared" si="478"/>
        <v>8.087535680304514E-3</v>
      </c>
      <c r="O3072" s="5">
        <f t="shared" si="476"/>
        <v>1.1735867587275992</v>
      </c>
      <c r="P3072" s="5"/>
      <c r="Q3072" s="5"/>
      <c r="R3072" s="5"/>
    </row>
    <row r="3073" spans="1:18" x14ac:dyDescent="0.25">
      <c r="A3073" s="3">
        <v>43024</v>
      </c>
      <c r="B3073" s="1">
        <v>3163.5</v>
      </c>
      <c r="C3073" s="1">
        <v>3181</v>
      </c>
      <c r="D3073" s="1">
        <v>3160.5</v>
      </c>
      <c r="E3073" s="1">
        <v>3178.5</v>
      </c>
      <c r="F3073" s="10">
        <f t="shared" si="474"/>
        <v>8.087535680304514E-3</v>
      </c>
      <c r="G3073" s="1">
        <f t="shared" si="479"/>
        <v>-0.30514254372826177</v>
      </c>
      <c r="H3073" s="15">
        <f t="shared" si="475"/>
        <v>-8.3346438119200617E-3</v>
      </c>
      <c r="I3073" s="10">
        <f t="shared" si="470"/>
        <v>4.7415836889521668E-3</v>
      </c>
      <c r="J3073" s="15">
        <f t="shared" si="471"/>
        <v>-4.0899795501022629E-3</v>
      </c>
      <c r="K3073" s="1">
        <f t="shared" si="472"/>
        <v>4.6260944466846817E-4</v>
      </c>
      <c r="L3073" s="15">
        <f t="shared" si="473"/>
        <v>-4.5525889947707308E-3</v>
      </c>
      <c r="M3073" s="19" t="str">
        <f t="shared" si="477"/>
        <v>Compra</v>
      </c>
      <c r="N3073" s="10">
        <f t="shared" si="478"/>
        <v>-4.0899795501022629E-3</v>
      </c>
      <c r="O3073" s="5">
        <f t="shared" si="476"/>
        <v>1.1694967791774968</v>
      </c>
      <c r="P3073" s="5"/>
      <c r="Q3073" s="5"/>
      <c r="R3073" s="5"/>
    </row>
    <row r="3074" spans="1:18" x14ac:dyDescent="0.25">
      <c r="A3074" s="3">
        <v>43025</v>
      </c>
      <c r="B3074" s="1">
        <v>3178</v>
      </c>
      <c r="C3074" s="1">
        <v>3190.5</v>
      </c>
      <c r="D3074" s="1">
        <v>3165</v>
      </c>
      <c r="E3074" s="1">
        <v>3165.5</v>
      </c>
      <c r="F3074" s="10">
        <f t="shared" si="474"/>
        <v>-4.0899795501022629E-3</v>
      </c>
      <c r="G3074" s="1">
        <f t="shared" si="479"/>
        <v>-0.34606138584733337</v>
      </c>
      <c r="H3074" s="15">
        <f t="shared" si="475"/>
        <v>8.087535680304514E-3</v>
      </c>
      <c r="I3074" s="10">
        <f t="shared" si="470"/>
        <v>-3.9332913782252898E-3</v>
      </c>
      <c r="J3074" s="15">
        <f t="shared" si="471"/>
        <v>3.7908703206444017E-3</v>
      </c>
      <c r="K3074" s="1">
        <f t="shared" si="472"/>
        <v>-7.6865268869141714E-4</v>
      </c>
      <c r="L3074" s="15">
        <f t="shared" si="473"/>
        <v>4.5595230093358188E-3</v>
      </c>
      <c r="M3074" s="19" t="str">
        <f t="shared" si="477"/>
        <v>Compra</v>
      </c>
      <c r="N3074" s="10">
        <f t="shared" si="478"/>
        <v>3.7908703206444017E-3</v>
      </c>
      <c r="O3074" s="5">
        <f t="shared" si="476"/>
        <v>1.1732876494981412</v>
      </c>
      <c r="P3074" s="5"/>
      <c r="Q3074" s="5"/>
      <c r="R3074" s="5"/>
    </row>
    <row r="3075" spans="1:18" x14ac:dyDescent="0.25">
      <c r="A3075" s="3">
        <v>43026</v>
      </c>
      <c r="B3075" s="1">
        <v>3171</v>
      </c>
      <c r="C3075" s="1">
        <v>3187.5</v>
      </c>
      <c r="D3075" s="1">
        <v>3161.5</v>
      </c>
      <c r="E3075" s="1">
        <v>3177.5</v>
      </c>
      <c r="F3075" s="10">
        <f t="shared" si="474"/>
        <v>3.7908703206444017E-3</v>
      </c>
      <c r="G3075" s="1">
        <f t="shared" si="479"/>
        <v>-0.59721440142677917</v>
      </c>
      <c r="H3075" s="15">
        <f t="shared" si="475"/>
        <v>-4.0899795501022629E-3</v>
      </c>
      <c r="I3075" s="10">
        <f t="shared" ref="I3075:I3138" si="480">(E3075/B3075)-1</f>
        <v>2.0498265531379012E-3</v>
      </c>
      <c r="J3075" s="15">
        <f t="shared" ref="J3075:J3138" si="481">F3076</f>
        <v>-1.5735641227380137E-3</v>
      </c>
      <c r="K3075" s="1">
        <f t="shared" ref="K3075:K3138" si="482">$U$17+G3075*$U$18+H3075*$U$19+I3075*$U$20</f>
        <v>1.8028071928865707E-4</v>
      </c>
      <c r="L3075" s="15">
        <f t="shared" ref="L3075:L3138" si="483">J3075-K3075</f>
        <v>-1.7538448420266707E-3</v>
      </c>
      <c r="M3075" s="19" t="str">
        <f t="shared" si="477"/>
        <v>Compra</v>
      </c>
      <c r="N3075" s="10">
        <f t="shared" si="478"/>
        <v>-1.5735641227380137E-3</v>
      </c>
      <c r="O3075" s="5">
        <f t="shared" si="476"/>
        <v>1.1717140853754033</v>
      </c>
      <c r="P3075" s="5"/>
      <c r="Q3075" s="5"/>
      <c r="R3075" s="5"/>
    </row>
    <row r="3076" spans="1:18" x14ac:dyDescent="0.25">
      <c r="A3076" s="3">
        <v>43027</v>
      </c>
      <c r="B3076" s="1">
        <v>3169</v>
      </c>
      <c r="C3076" s="1">
        <v>3184.5</v>
      </c>
      <c r="D3076" s="1">
        <v>3167</v>
      </c>
      <c r="E3076" s="1">
        <v>3172.5</v>
      </c>
      <c r="F3076" s="10">
        <f t="shared" ref="F3076:F3139" si="484">E3076/E3075-1</f>
        <v>-1.5735641227380137E-3</v>
      </c>
      <c r="G3076" s="1">
        <f t="shared" si="479"/>
        <v>-0.57216781369923064</v>
      </c>
      <c r="H3076" s="15">
        <f t="shared" ref="H3076:H3139" si="485">F3075</f>
        <v>3.7908703206444017E-3</v>
      </c>
      <c r="I3076" s="10">
        <f t="shared" si="480"/>
        <v>1.1044493531082722E-3</v>
      </c>
      <c r="J3076" s="15">
        <f t="shared" si="481"/>
        <v>7.8802206461781044E-3</v>
      </c>
      <c r="K3076" s="1">
        <f t="shared" si="482"/>
        <v>-4.9025531209007729E-4</v>
      </c>
      <c r="L3076" s="15">
        <f t="shared" si="483"/>
        <v>8.3704759582681823E-3</v>
      </c>
      <c r="M3076" s="19" t="str">
        <f t="shared" si="477"/>
        <v>Compra</v>
      </c>
      <c r="N3076" s="10">
        <f t="shared" si="478"/>
        <v>7.8802206461781044E-3</v>
      </c>
      <c r="O3076" s="5">
        <f t="shared" ref="O3076:O3139" si="486">N3076+O3075</f>
        <v>1.1795943060215814</v>
      </c>
      <c r="P3076" s="5"/>
      <c r="Q3076" s="5"/>
      <c r="R3076" s="5"/>
    </row>
    <row r="3077" spans="1:18" x14ac:dyDescent="0.25">
      <c r="A3077" s="3">
        <v>43028</v>
      </c>
      <c r="B3077" s="1">
        <v>3186</v>
      </c>
      <c r="C3077" s="1">
        <v>3202.5</v>
      </c>
      <c r="D3077" s="1">
        <v>3176</v>
      </c>
      <c r="E3077" s="1">
        <v>3197.5</v>
      </c>
      <c r="F3077" s="10">
        <f t="shared" si="484"/>
        <v>7.8802206461781044E-3</v>
      </c>
      <c r="G3077" s="1">
        <f t="shared" si="479"/>
        <v>-0.76620858291819227</v>
      </c>
      <c r="H3077" s="15">
        <f t="shared" si="485"/>
        <v>-1.5735641227380137E-3</v>
      </c>
      <c r="I3077" s="10">
        <f t="shared" si="480"/>
        <v>3.6095417451349476E-3</v>
      </c>
      <c r="J3077" s="15">
        <f t="shared" si="481"/>
        <v>1.3917122752150179E-2</v>
      </c>
      <c r="K3077" s="1">
        <f t="shared" si="482"/>
        <v>-6.1651015361891931E-5</v>
      </c>
      <c r="L3077" s="15">
        <f t="shared" si="483"/>
        <v>1.3978773767512071E-2</v>
      </c>
      <c r="M3077" s="19" t="str">
        <f t="shared" ref="M3077:M3140" si="487">IF(AND(L3076&gt;L3075,K3077&lt;0),"Venda","Compra")</f>
        <v>Venda</v>
      </c>
      <c r="N3077" s="10">
        <f t="shared" ref="N3077:N3140" si="488">IF(AND(L3076&gt;L3075,K3077&lt;0),-J3077,J3077)</f>
        <v>-1.3917122752150179E-2</v>
      </c>
      <c r="O3077" s="5">
        <f t="shared" si="486"/>
        <v>1.1656771832694313</v>
      </c>
      <c r="P3077" s="5"/>
      <c r="Q3077" s="5"/>
      <c r="R3077" s="5"/>
    </row>
    <row r="3078" spans="1:18" x14ac:dyDescent="0.25">
      <c r="A3078" s="3">
        <v>43031</v>
      </c>
      <c r="B3078" s="1">
        <v>3198.5</v>
      </c>
      <c r="C3078" s="1">
        <v>3244</v>
      </c>
      <c r="D3078" s="1">
        <v>3194</v>
      </c>
      <c r="E3078" s="1">
        <v>3242</v>
      </c>
      <c r="F3078" s="10">
        <f t="shared" si="484"/>
        <v>1.3917122752150179E-2</v>
      </c>
      <c r="G3078" s="1">
        <f t="shared" si="479"/>
        <v>-0.11080350130199029</v>
      </c>
      <c r="H3078" s="15">
        <f t="shared" si="485"/>
        <v>7.8802206461781044E-3</v>
      </c>
      <c r="I3078" s="10">
        <f t="shared" si="480"/>
        <v>1.3600125058621293E-2</v>
      </c>
      <c r="J3078" s="15">
        <f t="shared" si="481"/>
        <v>1.3880320789636524E-3</v>
      </c>
      <c r="K3078" s="1">
        <f t="shared" si="482"/>
        <v>-1.1838568180514697E-3</v>
      </c>
      <c r="L3078" s="15">
        <f t="shared" si="483"/>
        <v>2.5718888970151224E-3</v>
      </c>
      <c r="M3078" s="19" t="str">
        <f t="shared" si="487"/>
        <v>Venda</v>
      </c>
      <c r="N3078" s="10">
        <f t="shared" si="488"/>
        <v>-1.3880320789636524E-3</v>
      </c>
      <c r="O3078" s="5">
        <f t="shared" si="486"/>
        <v>1.1642891511904676</v>
      </c>
      <c r="P3078" s="5"/>
      <c r="Q3078" s="5"/>
      <c r="R3078" s="5"/>
    </row>
    <row r="3079" spans="1:18" x14ac:dyDescent="0.25">
      <c r="A3079" s="3">
        <v>43032</v>
      </c>
      <c r="B3079" s="1">
        <v>3238</v>
      </c>
      <c r="C3079" s="1">
        <v>3270.5</v>
      </c>
      <c r="D3079" s="1">
        <v>3228</v>
      </c>
      <c r="E3079" s="1">
        <v>3246.5</v>
      </c>
      <c r="F3079" s="10">
        <f t="shared" si="484"/>
        <v>1.3880320789636524E-3</v>
      </c>
      <c r="G3079" s="1">
        <f t="shared" si="479"/>
        <v>-2.9102586557243387E-2</v>
      </c>
      <c r="H3079" s="15">
        <f t="shared" si="485"/>
        <v>1.3917122752150179E-2</v>
      </c>
      <c r="I3079" s="10">
        <f t="shared" si="480"/>
        <v>2.6250772081530815E-3</v>
      </c>
      <c r="J3079" s="15">
        <f t="shared" si="481"/>
        <v>-3.3882642846142508E-3</v>
      </c>
      <c r="K3079" s="1">
        <f t="shared" si="482"/>
        <v>-1.4621495859774485E-3</v>
      </c>
      <c r="L3079" s="15">
        <f t="shared" si="483"/>
        <v>-1.9261146986368023E-3</v>
      </c>
      <c r="M3079" s="19" t="str">
        <f t="shared" si="487"/>
        <v>Compra</v>
      </c>
      <c r="N3079" s="10">
        <f t="shared" si="488"/>
        <v>-3.3882642846142508E-3</v>
      </c>
      <c r="O3079" s="5">
        <f t="shared" si="486"/>
        <v>1.1609008869058535</v>
      </c>
      <c r="P3079" s="5"/>
      <c r="Q3079" s="5"/>
      <c r="R3079" s="5"/>
    </row>
    <row r="3080" spans="1:18" x14ac:dyDescent="0.25">
      <c r="A3080" s="3">
        <v>43033</v>
      </c>
      <c r="B3080" s="1">
        <v>3242.5</v>
      </c>
      <c r="C3080" s="1">
        <v>3262.5</v>
      </c>
      <c r="D3080" s="1">
        <v>3231</v>
      </c>
      <c r="E3080" s="1">
        <v>3235.5</v>
      </c>
      <c r="F3080" s="10">
        <f t="shared" si="484"/>
        <v>-3.3882642846142508E-3</v>
      </c>
      <c r="G3080" s="1">
        <f t="shared" ref="G3080:G3143" si="489">SLOPE(F3076:F3080,F3075:F3079)</f>
        <v>9.1642182824511725E-2</v>
      </c>
      <c r="H3080" s="15">
        <f t="shared" si="485"/>
        <v>1.3880320789636524E-3</v>
      </c>
      <c r="I3080" s="10">
        <f t="shared" si="480"/>
        <v>-2.1588280647648617E-3</v>
      </c>
      <c r="J3080" s="15">
        <f t="shared" si="481"/>
        <v>1.7617060732498802E-2</v>
      </c>
      <c r="K3080" s="1">
        <f t="shared" si="482"/>
        <v>-2.6278590220689938E-4</v>
      </c>
      <c r="L3080" s="15">
        <f t="shared" si="483"/>
        <v>1.7879846634705703E-2</v>
      </c>
      <c r="M3080" s="19" t="str">
        <f t="shared" si="487"/>
        <v>Compra</v>
      </c>
      <c r="N3080" s="10">
        <f t="shared" si="488"/>
        <v>1.7617060732498802E-2</v>
      </c>
      <c r="O3080" s="5">
        <f t="shared" si="486"/>
        <v>1.1785179476383523</v>
      </c>
      <c r="P3080" s="5"/>
      <c r="Q3080" s="5"/>
      <c r="R3080" s="5"/>
    </row>
    <row r="3081" spans="1:18" x14ac:dyDescent="0.25">
      <c r="A3081" s="3">
        <v>43034</v>
      </c>
      <c r="B3081" s="1">
        <v>3231.5</v>
      </c>
      <c r="C3081" s="1">
        <v>3300.5</v>
      </c>
      <c r="D3081" s="1">
        <v>3231</v>
      </c>
      <c r="E3081" s="1">
        <v>3292.5</v>
      </c>
      <c r="F3081" s="10">
        <f t="shared" si="484"/>
        <v>1.7617060732498802E-2</v>
      </c>
      <c r="G3081" s="1">
        <f t="shared" si="489"/>
        <v>-0.41009314411515818</v>
      </c>
      <c r="H3081" s="15">
        <f t="shared" si="485"/>
        <v>-3.3882642846142508E-3</v>
      </c>
      <c r="I3081" s="10">
        <f t="shared" si="480"/>
        <v>1.8876682655113664E-2</v>
      </c>
      <c r="J3081" s="15">
        <f t="shared" si="481"/>
        <v>-1.6704631738800324E-2</v>
      </c>
      <c r="K3081" s="1">
        <f t="shared" si="482"/>
        <v>-2.9362597672677438E-4</v>
      </c>
      <c r="L3081" s="15">
        <f t="shared" si="483"/>
        <v>-1.6411005762073549E-2</v>
      </c>
      <c r="M3081" s="19" t="str">
        <f t="shared" si="487"/>
        <v>Venda</v>
      </c>
      <c r="N3081" s="10">
        <f t="shared" si="488"/>
        <v>1.6704631738800324E-2</v>
      </c>
      <c r="O3081" s="5">
        <f t="shared" si="486"/>
        <v>1.1952225793771527</v>
      </c>
      <c r="P3081" s="5"/>
      <c r="Q3081" s="5"/>
      <c r="R3081" s="5"/>
    </row>
    <row r="3082" spans="1:18" x14ac:dyDescent="0.25">
      <c r="A3082" s="3">
        <v>43035</v>
      </c>
      <c r="B3082" s="1">
        <v>3290</v>
      </c>
      <c r="C3082" s="1">
        <v>3304</v>
      </c>
      <c r="D3082" s="1">
        <v>3235</v>
      </c>
      <c r="E3082" s="1">
        <v>3237.5</v>
      </c>
      <c r="F3082" s="10">
        <f t="shared" si="484"/>
        <v>-1.6704631738800324E-2</v>
      </c>
      <c r="G3082" s="1">
        <f t="shared" si="489"/>
        <v>-1.0871367683029907</v>
      </c>
      <c r="H3082" s="15">
        <f t="shared" si="485"/>
        <v>1.7617060732498802E-2</v>
      </c>
      <c r="I3082" s="10">
        <f t="shared" si="480"/>
        <v>-1.5957446808510634E-2</v>
      </c>
      <c r="J3082" s="15">
        <f t="shared" si="481"/>
        <v>1.6061776061776056E-2</v>
      </c>
      <c r="K3082" s="1">
        <f t="shared" si="482"/>
        <v>-1.2542070662160973E-3</v>
      </c>
      <c r="L3082" s="15">
        <f t="shared" si="483"/>
        <v>1.7315983127992155E-2</v>
      </c>
      <c r="M3082" s="19" t="str">
        <f t="shared" si="487"/>
        <v>Compra</v>
      </c>
      <c r="N3082" s="10">
        <f t="shared" si="488"/>
        <v>1.6061776061776056E-2</v>
      </c>
      <c r="O3082" s="5">
        <f t="shared" si="486"/>
        <v>1.2112843554389288</v>
      </c>
      <c r="P3082" s="5"/>
      <c r="Q3082" s="5"/>
      <c r="R3082" s="5"/>
    </row>
    <row r="3083" spans="1:18" x14ac:dyDescent="0.25">
      <c r="A3083" s="3">
        <v>43038</v>
      </c>
      <c r="B3083" s="1">
        <v>3240.5</v>
      </c>
      <c r="C3083" s="1">
        <v>3290</v>
      </c>
      <c r="D3083" s="1">
        <v>3235.5</v>
      </c>
      <c r="E3083" s="1">
        <v>3289.5</v>
      </c>
      <c r="F3083" s="10">
        <f t="shared" si="484"/>
        <v>1.6061776061776056E-2</v>
      </c>
      <c r="G3083" s="1">
        <f t="shared" si="489"/>
        <v>-0.84613289159134364</v>
      </c>
      <c r="H3083" s="15">
        <f t="shared" si="485"/>
        <v>-1.6704631738800324E-2</v>
      </c>
      <c r="I3083" s="10">
        <f t="shared" si="480"/>
        <v>1.5121123283443838E-2</v>
      </c>
      <c r="J3083" s="15">
        <f t="shared" si="481"/>
        <v>-1.671986624107058E-3</v>
      </c>
      <c r="K3083" s="1">
        <f t="shared" si="482"/>
        <v>1.0006819634575496E-3</v>
      </c>
      <c r="L3083" s="15">
        <f t="shared" si="483"/>
        <v>-2.6726685875646077E-3</v>
      </c>
      <c r="M3083" s="19" t="str">
        <f t="shared" si="487"/>
        <v>Compra</v>
      </c>
      <c r="N3083" s="10">
        <f t="shared" si="488"/>
        <v>-1.671986624107058E-3</v>
      </c>
      <c r="O3083" s="5">
        <f t="shared" si="486"/>
        <v>1.2096123688148217</v>
      </c>
      <c r="P3083" s="5"/>
      <c r="Q3083" s="5"/>
      <c r="R3083" s="5"/>
    </row>
    <row r="3084" spans="1:18" x14ac:dyDescent="0.25">
      <c r="A3084" s="3">
        <v>43039</v>
      </c>
      <c r="B3084" s="1">
        <v>3300.5</v>
      </c>
      <c r="C3084" s="1">
        <v>3315</v>
      </c>
      <c r="D3084" s="1">
        <v>3277.5</v>
      </c>
      <c r="E3084" s="1">
        <v>3284</v>
      </c>
      <c r="F3084" s="10">
        <f t="shared" si="484"/>
        <v>-1.671986624107058E-3</v>
      </c>
      <c r="G3084" s="1">
        <f t="shared" si="489"/>
        <v>-0.8450547737057128</v>
      </c>
      <c r="H3084" s="15">
        <f t="shared" si="485"/>
        <v>1.6061776061776056E-2</v>
      </c>
      <c r="I3084" s="10">
        <f t="shared" si="480"/>
        <v>-4.9992425390092965E-3</v>
      </c>
      <c r="J3084" s="15">
        <f t="shared" si="481"/>
        <v>-1.2180267965895553E-3</v>
      </c>
      <c r="K3084" s="1">
        <f t="shared" si="482"/>
        <v>-1.3973462214606923E-3</v>
      </c>
      <c r="L3084" s="15">
        <f t="shared" si="483"/>
        <v>1.7931942487113702E-4</v>
      </c>
      <c r="M3084" s="19" t="str">
        <f t="shared" si="487"/>
        <v>Compra</v>
      </c>
      <c r="N3084" s="10">
        <f t="shared" si="488"/>
        <v>-1.2180267965895553E-3</v>
      </c>
      <c r="O3084" s="5">
        <f t="shared" si="486"/>
        <v>1.2083943420182321</v>
      </c>
      <c r="P3084" s="5"/>
      <c r="Q3084" s="5"/>
      <c r="R3084" s="5"/>
    </row>
    <row r="3085" spans="1:18" x14ac:dyDescent="0.25">
      <c r="A3085" s="3">
        <v>43040</v>
      </c>
      <c r="B3085" s="1">
        <v>3284.5</v>
      </c>
      <c r="C3085" s="1">
        <v>3305</v>
      </c>
      <c r="D3085" s="1">
        <v>3269</v>
      </c>
      <c r="E3085" s="1">
        <v>3280</v>
      </c>
      <c r="F3085" s="10">
        <f t="shared" si="484"/>
        <v>-1.2180267965895553E-3</v>
      </c>
      <c r="G3085" s="1">
        <f t="shared" si="489"/>
        <v>-0.81685300614081213</v>
      </c>
      <c r="H3085" s="15">
        <f t="shared" si="485"/>
        <v>-1.671986624107058E-3</v>
      </c>
      <c r="I3085" s="10">
        <f t="shared" si="480"/>
        <v>-1.3700715481808068E-3</v>
      </c>
      <c r="J3085" s="15">
        <f t="shared" si="481"/>
        <v>1.4329268292682995E-2</v>
      </c>
      <c r="K3085" s="1">
        <f t="shared" si="482"/>
        <v>6.8596140715825594E-5</v>
      </c>
      <c r="L3085" s="15">
        <f t="shared" si="483"/>
        <v>1.426067215196717E-2</v>
      </c>
      <c r="M3085" s="19" t="str">
        <f t="shared" si="487"/>
        <v>Compra</v>
      </c>
      <c r="N3085" s="10">
        <f t="shared" si="488"/>
        <v>1.4329268292682995E-2</v>
      </c>
      <c r="O3085" s="5">
        <f t="shared" si="486"/>
        <v>1.2227236103109151</v>
      </c>
      <c r="P3085" s="5"/>
      <c r="Q3085" s="5"/>
      <c r="R3085" s="5"/>
    </row>
    <row r="3086" spans="1:18" x14ac:dyDescent="0.25">
      <c r="A3086" s="3">
        <v>43042</v>
      </c>
      <c r="B3086" s="1">
        <v>3279</v>
      </c>
      <c r="C3086" s="1">
        <v>3346.5</v>
      </c>
      <c r="D3086" s="1">
        <v>3262.5</v>
      </c>
      <c r="E3086" s="1">
        <v>3327</v>
      </c>
      <c r="F3086" s="10">
        <f t="shared" si="484"/>
        <v>1.4329268292682995E-2</v>
      </c>
      <c r="G3086" s="1">
        <f t="shared" si="489"/>
        <v>-0.78236721184937019</v>
      </c>
      <c r="H3086" s="15">
        <f t="shared" si="485"/>
        <v>-1.2180267965895553E-3</v>
      </c>
      <c r="I3086" s="10">
        <f t="shared" si="480"/>
        <v>1.4638609332113361E-2</v>
      </c>
      <c r="J3086" s="15">
        <f t="shared" si="481"/>
        <v>-2.043883378418998E-2</v>
      </c>
      <c r="K3086" s="1">
        <f t="shared" si="482"/>
        <v>-3.506235937533877E-4</v>
      </c>
      <c r="L3086" s="15">
        <f t="shared" si="483"/>
        <v>-2.0088210190436592E-2</v>
      </c>
      <c r="M3086" s="19" t="str">
        <f t="shared" si="487"/>
        <v>Venda</v>
      </c>
      <c r="N3086" s="10">
        <f t="shared" si="488"/>
        <v>2.043883378418998E-2</v>
      </c>
      <c r="O3086" s="5">
        <f t="shared" si="486"/>
        <v>1.243162444095105</v>
      </c>
      <c r="P3086" s="5"/>
      <c r="Q3086" s="5"/>
      <c r="R3086" s="5"/>
    </row>
    <row r="3087" spans="1:18" x14ac:dyDescent="0.25">
      <c r="A3087" s="3">
        <v>43045</v>
      </c>
      <c r="B3087" s="1">
        <v>3314.5</v>
      </c>
      <c r="C3087" s="1">
        <v>3315.5</v>
      </c>
      <c r="D3087" s="1">
        <v>3258</v>
      </c>
      <c r="E3087" s="1">
        <v>3259</v>
      </c>
      <c r="F3087" s="10">
        <f t="shared" si="484"/>
        <v>-2.043883378418998E-2</v>
      </c>
      <c r="G3087" s="1">
        <f t="shared" si="489"/>
        <v>-0.85536255666885996</v>
      </c>
      <c r="H3087" s="15">
        <f t="shared" si="485"/>
        <v>1.4329268292682995E-2</v>
      </c>
      <c r="I3087" s="10">
        <f t="shared" si="480"/>
        <v>-1.6744607029717917E-2</v>
      </c>
      <c r="J3087" s="15">
        <f t="shared" si="481"/>
        <v>6.7505369745319843E-3</v>
      </c>
      <c r="K3087" s="1">
        <f t="shared" si="482"/>
        <v>-9.6850377518957909E-4</v>
      </c>
      <c r="L3087" s="15">
        <f t="shared" si="483"/>
        <v>7.7190407497215634E-3</v>
      </c>
      <c r="M3087" s="19" t="str">
        <f t="shared" si="487"/>
        <v>Compra</v>
      </c>
      <c r="N3087" s="10">
        <f t="shared" si="488"/>
        <v>6.7505369745319843E-3</v>
      </c>
      <c r="O3087" s="5">
        <f t="shared" si="486"/>
        <v>1.249912981069637</v>
      </c>
      <c r="P3087" s="5"/>
      <c r="Q3087" s="5"/>
      <c r="R3087" s="5"/>
    </row>
    <row r="3088" spans="1:18" x14ac:dyDescent="0.25">
      <c r="A3088" s="3">
        <v>43046</v>
      </c>
      <c r="B3088" s="1">
        <v>3277</v>
      </c>
      <c r="C3088" s="1">
        <v>3298</v>
      </c>
      <c r="D3088" s="1">
        <v>3264</v>
      </c>
      <c r="E3088" s="1">
        <v>3281</v>
      </c>
      <c r="F3088" s="10">
        <f t="shared" si="484"/>
        <v>6.7505369745319843E-3</v>
      </c>
      <c r="G3088" s="1">
        <f t="shared" si="489"/>
        <v>-0.53685646638960594</v>
      </c>
      <c r="H3088" s="15">
        <f t="shared" si="485"/>
        <v>-2.043883378418998E-2</v>
      </c>
      <c r="I3088" s="10">
        <f t="shared" si="480"/>
        <v>1.2206286237412822E-3</v>
      </c>
      <c r="J3088" s="15">
        <f t="shared" si="481"/>
        <v>-5.1813471502590858E-3</v>
      </c>
      <c r="K3088" s="1">
        <f t="shared" si="482"/>
        <v>1.626793659243884E-3</v>
      </c>
      <c r="L3088" s="15">
        <f t="shared" si="483"/>
        <v>-6.8081408095029697E-3</v>
      </c>
      <c r="M3088" s="19" t="str">
        <f t="shared" si="487"/>
        <v>Compra</v>
      </c>
      <c r="N3088" s="10">
        <f t="shared" si="488"/>
        <v>-5.1813471502590858E-3</v>
      </c>
      <c r="O3088" s="5">
        <f t="shared" si="486"/>
        <v>1.2447316339193779</v>
      </c>
      <c r="P3088" s="5"/>
      <c r="Q3088" s="5"/>
      <c r="R3088" s="5"/>
    </row>
    <row r="3089" spans="1:18" x14ac:dyDescent="0.25">
      <c r="A3089" s="3">
        <v>43047</v>
      </c>
      <c r="B3089" s="1">
        <v>3275.5</v>
      </c>
      <c r="C3089" s="1">
        <v>3277</v>
      </c>
      <c r="D3089" s="1">
        <v>3249.5</v>
      </c>
      <c r="E3089" s="1">
        <v>3264</v>
      </c>
      <c r="F3089" s="10">
        <f t="shared" si="484"/>
        <v>-5.1813471502590858E-3</v>
      </c>
      <c r="G3089" s="1">
        <f t="shared" si="489"/>
        <v>-0.72008127294174296</v>
      </c>
      <c r="H3089" s="15">
        <f t="shared" si="485"/>
        <v>6.7505369745319843E-3</v>
      </c>
      <c r="I3089" s="10">
        <f t="shared" si="480"/>
        <v>-3.510914364219242E-3</v>
      </c>
      <c r="J3089" s="15">
        <f t="shared" si="481"/>
        <v>-1.0723039215686514E-3</v>
      </c>
      <c r="K3089" s="1">
        <f t="shared" si="482"/>
        <v>-6.2775573666711405E-4</v>
      </c>
      <c r="L3089" s="15">
        <f t="shared" si="483"/>
        <v>-4.4454818490153735E-4</v>
      </c>
      <c r="M3089" s="19" t="str">
        <f t="shared" si="487"/>
        <v>Compra</v>
      </c>
      <c r="N3089" s="10">
        <f t="shared" si="488"/>
        <v>-1.0723039215686514E-3</v>
      </c>
      <c r="O3089" s="5">
        <f t="shared" si="486"/>
        <v>1.2436593299978091</v>
      </c>
      <c r="P3089" s="5"/>
      <c r="Q3089" s="5"/>
      <c r="R3089" s="5"/>
    </row>
    <row r="3090" spans="1:18" x14ac:dyDescent="0.25">
      <c r="A3090" s="3">
        <v>43048</v>
      </c>
      <c r="B3090" s="1">
        <v>3257.5</v>
      </c>
      <c r="C3090" s="1">
        <v>3274.5</v>
      </c>
      <c r="D3090" s="1">
        <v>3244</v>
      </c>
      <c r="E3090" s="1">
        <v>3260.5</v>
      </c>
      <c r="F3090" s="10">
        <f t="shared" si="484"/>
        <v>-1.0723039215686514E-3</v>
      </c>
      <c r="G3090" s="1">
        <f t="shared" si="489"/>
        <v>-0.701370016613448</v>
      </c>
      <c r="H3090" s="15">
        <f t="shared" si="485"/>
        <v>-5.1813471502590858E-3</v>
      </c>
      <c r="I3090" s="10">
        <f t="shared" si="480"/>
        <v>9.2095165003835966E-4</v>
      </c>
      <c r="J3090" s="15">
        <f t="shared" si="481"/>
        <v>7.6675356540407691E-3</v>
      </c>
      <c r="K3090" s="1">
        <f t="shared" si="482"/>
        <v>3.1182172666069358E-4</v>
      </c>
      <c r="L3090" s="15">
        <f t="shared" si="483"/>
        <v>7.3557139273800753E-3</v>
      </c>
      <c r="M3090" s="19" t="str">
        <f t="shared" si="487"/>
        <v>Compra</v>
      </c>
      <c r="N3090" s="10">
        <f t="shared" si="488"/>
        <v>7.6675356540407691E-3</v>
      </c>
      <c r="O3090" s="5">
        <f t="shared" si="486"/>
        <v>1.2513268656518499</v>
      </c>
      <c r="P3090" s="5"/>
      <c r="Q3090" s="5"/>
      <c r="R3090" s="5"/>
    </row>
    <row r="3091" spans="1:18" x14ac:dyDescent="0.25">
      <c r="A3091" s="3">
        <v>43049</v>
      </c>
      <c r="B3091" s="1">
        <v>3262</v>
      </c>
      <c r="C3091" s="1">
        <v>3292.5</v>
      </c>
      <c r="D3091" s="1">
        <v>3258.5</v>
      </c>
      <c r="E3091" s="1">
        <v>3285.5</v>
      </c>
      <c r="F3091" s="10">
        <f t="shared" si="484"/>
        <v>7.6675356540407691E-3</v>
      </c>
      <c r="G3091" s="1">
        <f t="shared" si="489"/>
        <v>-0.69859543598212936</v>
      </c>
      <c r="H3091" s="15">
        <f t="shared" si="485"/>
        <v>-1.0723039215686514E-3</v>
      </c>
      <c r="I3091" s="10">
        <f t="shared" si="480"/>
        <v>7.2041692213367092E-3</v>
      </c>
      <c r="J3091" s="15">
        <f t="shared" si="481"/>
        <v>1.5218383807646951E-4</v>
      </c>
      <c r="K3091" s="1">
        <f t="shared" si="482"/>
        <v>-1.9616323867112118E-4</v>
      </c>
      <c r="L3091" s="15">
        <f t="shared" si="483"/>
        <v>3.4834707674759069E-4</v>
      </c>
      <c r="M3091" s="19" t="str">
        <f t="shared" si="487"/>
        <v>Venda</v>
      </c>
      <c r="N3091" s="10">
        <f t="shared" si="488"/>
        <v>-1.5218383807646951E-4</v>
      </c>
      <c r="O3091" s="5">
        <f t="shared" si="486"/>
        <v>1.2511746818137734</v>
      </c>
      <c r="P3091" s="5"/>
      <c r="Q3091" s="5"/>
      <c r="R3091" s="5"/>
    </row>
    <row r="3092" spans="1:18" x14ac:dyDescent="0.25">
      <c r="A3092" s="3">
        <v>43052</v>
      </c>
      <c r="B3092" s="1">
        <v>3293.5</v>
      </c>
      <c r="C3092" s="1">
        <v>3307.5</v>
      </c>
      <c r="D3092" s="1">
        <v>3283</v>
      </c>
      <c r="E3092" s="1">
        <v>3286</v>
      </c>
      <c r="F3092" s="10">
        <f t="shared" si="484"/>
        <v>1.5218383807646951E-4</v>
      </c>
      <c r="G3092" s="1">
        <f t="shared" si="489"/>
        <v>-0.29623352771489914</v>
      </c>
      <c r="H3092" s="15">
        <f t="shared" si="485"/>
        <v>7.6675356540407691E-3</v>
      </c>
      <c r="I3092" s="10">
        <f t="shared" si="480"/>
        <v>-2.2772126916653646E-3</v>
      </c>
      <c r="J3092" s="15">
        <f t="shared" si="481"/>
        <v>1.0042604990870396E-2</v>
      </c>
      <c r="K3092" s="1">
        <f t="shared" si="482"/>
        <v>-7.752720080184516E-4</v>
      </c>
      <c r="L3092" s="15">
        <f t="shared" si="483"/>
        <v>1.0817876998888847E-2</v>
      </c>
      <c r="M3092" s="19" t="str">
        <f t="shared" si="487"/>
        <v>Compra</v>
      </c>
      <c r="N3092" s="10">
        <f t="shared" si="488"/>
        <v>1.0042604990870396E-2</v>
      </c>
      <c r="O3092" s="5">
        <f t="shared" si="486"/>
        <v>1.2612172868046438</v>
      </c>
      <c r="P3092" s="5"/>
      <c r="Q3092" s="5"/>
      <c r="R3092" s="5"/>
    </row>
    <row r="3093" spans="1:18" x14ac:dyDescent="0.25">
      <c r="A3093" s="3">
        <v>43053</v>
      </c>
      <c r="B3093" s="1">
        <v>3282</v>
      </c>
      <c r="C3093" s="1">
        <v>3322.5</v>
      </c>
      <c r="D3093" s="1">
        <v>3273</v>
      </c>
      <c r="E3093" s="1">
        <v>3319</v>
      </c>
      <c r="F3093" s="10">
        <f t="shared" si="484"/>
        <v>1.0042604990870396E-2</v>
      </c>
      <c r="G3093" s="1">
        <f t="shared" si="489"/>
        <v>-0.45767981859489903</v>
      </c>
      <c r="H3093" s="15">
        <f t="shared" si="485"/>
        <v>1.5218383807646951E-4</v>
      </c>
      <c r="I3093" s="10">
        <f t="shared" si="480"/>
        <v>1.1273613650213177E-2</v>
      </c>
      <c r="J3093" s="15">
        <f t="shared" si="481"/>
        <v>-1.1750527267249122E-2</v>
      </c>
      <c r="K3093" s="1">
        <f t="shared" si="482"/>
        <v>-4.2081165623852895E-4</v>
      </c>
      <c r="L3093" s="15">
        <f t="shared" si="483"/>
        <v>-1.1329715611010593E-2</v>
      </c>
      <c r="M3093" s="19" t="str">
        <f t="shared" si="487"/>
        <v>Venda</v>
      </c>
      <c r="N3093" s="10">
        <f t="shared" si="488"/>
        <v>1.1750527267249122E-2</v>
      </c>
      <c r="O3093" s="5">
        <f t="shared" si="486"/>
        <v>1.272967814071893</v>
      </c>
      <c r="P3093" s="5"/>
      <c r="Q3093" s="5"/>
      <c r="R3093" s="5"/>
    </row>
    <row r="3094" spans="1:18" x14ac:dyDescent="0.25">
      <c r="A3094" s="3">
        <v>43055</v>
      </c>
      <c r="B3094" s="1">
        <v>3311</v>
      </c>
      <c r="C3094" s="1">
        <v>3316</v>
      </c>
      <c r="D3094" s="1">
        <v>3274</v>
      </c>
      <c r="E3094" s="1">
        <v>3280</v>
      </c>
      <c r="F3094" s="10">
        <f t="shared" si="484"/>
        <v>-1.1750527267249122E-2</v>
      </c>
      <c r="G3094" s="1">
        <f t="shared" si="489"/>
        <v>-0.80689016424476745</v>
      </c>
      <c r="H3094" s="15">
        <f t="shared" si="485"/>
        <v>1.0042604990870396E-2</v>
      </c>
      <c r="I3094" s="10">
        <f t="shared" si="480"/>
        <v>-9.362730292962862E-3</v>
      </c>
      <c r="J3094" s="15">
        <f t="shared" si="481"/>
        <v>-5.4878048780487854E-3</v>
      </c>
      <c r="K3094" s="1">
        <f t="shared" si="482"/>
        <v>-7.7081603357649739E-4</v>
      </c>
      <c r="L3094" s="15">
        <f t="shared" si="483"/>
        <v>-4.7169888444722882E-3</v>
      </c>
      <c r="M3094" s="19" t="str">
        <f t="shared" si="487"/>
        <v>Compra</v>
      </c>
      <c r="N3094" s="10">
        <f t="shared" si="488"/>
        <v>-5.4878048780487854E-3</v>
      </c>
      <c r="O3094" s="5">
        <f t="shared" si="486"/>
        <v>1.2674800091938443</v>
      </c>
      <c r="P3094" s="5"/>
      <c r="Q3094" s="5"/>
      <c r="R3094" s="5"/>
    </row>
    <row r="3095" spans="1:18" x14ac:dyDescent="0.25">
      <c r="A3095" s="3">
        <v>43056</v>
      </c>
      <c r="B3095" s="1">
        <v>3280</v>
      </c>
      <c r="C3095" s="1">
        <v>3293</v>
      </c>
      <c r="D3095" s="1">
        <v>3260.5</v>
      </c>
      <c r="E3095" s="1">
        <v>3262</v>
      </c>
      <c r="F3095" s="10">
        <f t="shared" si="484"/>
        <v>-5.4878048780487854E-3</v>
      </c>
      <c r="G3095" s="1">
        <f t="shared" si="489"/>
        <v>-0.2031116125564193</v>
      </c>
      <c r="H3095" s="15">
        <f t="shared" si="485"/>
        <v>-1.1750527267249122E-2</v>
      </c>
      <c r="I3095" s="10">
        <f t="shared" si="480"/>
        <v>-5.4878048780487854E-3</v>
      </c>
      <c r="J3095" s="15">
        <f t="shared" si="481"/>
        <v>0</v>
      </c>
      <c r="K3095" s="1">
        <f t="shared" si="482"/>
        <v>9.9319150287650892E-4</v>
      </c>
      <c r="L3095" s="15">
        <f t="shared" si="483"/>
        <v>-9.9319150287650892E-4</v>
      </c>
      <c r="M3095" s="19" t="str">
        <f t="shared" si="487"/>
        <v>Compra</v>
      </c>
      <c r="N3095" s="10">
        <f t="shared" si="488"/>
        <v>0</v>
      </c>
      <c r="O3095" s="5">
        <f t="shared" si="486"/>
        <v>1.2674800091938443</v>
      </c>
      <c r="P3095" s="5"/>
      <c r="Q3095" s="5"/>
      <c r="R3095" s="5"/>
    </row>
    <row r="3096" spans="1:18" x14ac:dyDescent="0.25">
      <c r="A3096" s="3">
        <v>43060</v>
      </c>
      <c r="B3096" s="1">
        <v>3257.5</v>
      </c>
      <c r="C3096" s="1">
        <v>3269</v>
      </c>
      <c r="D3096" s="1">
        <v>3243.5</v>
      </c>
      <c r="E3096" s="1">
        <v>3262</v>
      </c>
      <c r="F3096" s="10">
        <f t="shared" si="484"/>
        <v>0</v>
      </c>
      <c r="G3096" s="1">
        <f t="shared" si="489"/>
        <v>-0.15237933910508686</v>
      </c>
      <c r="H3096" s="15">
        <f t="shared" si="485"/>
        <v>-5.4878048780487854E-3</v>
      </c>
      <c r="I3096" s="10">
        <f t="shared" si="480"/>
        <v>1.3814274750576505E-3</v>
      </c>
      <c r="J3096" s="15">
        <f t="shared" si="481"/>
        <v>-1.1036174126302867E-2</v>
      </c>
      <c r="K3096" s="1">
        <f t="shared" si="482"/>
        <v>2.7841035099412275E-4</v>
      </c>
      <c r="L3096" s="15">
        <f t="shared" si="483"/>
        <v>-1.1314584477296989E-2</v>
      </c>
      <c r="M3096" s="19" t="str">
        <f t="shared" si="487"/>
        <v>Compra</v>
      </c>
      <c r="N3096" s="10">
        <f t="shared" si="488"/>
        <v>-1.1036174126302867E-2</v>
      </c>
      <c r="O3096" s="5">
        <f t="shared" si="486"/>
        <v>1.2564438350675413</v>
      </c>
      <c r="P3096" s="5"/>
      <c r="Q3096" s="5"/>
      <c r="R3096" s="5"/>
    </row>
    <row r="3097" spans="1:18" x14ac:dyDescent="0.25">
      <c r="A3097" s="3">
        <v>43061</v>
      </c>
      <c r="B3097" s="1">
        <v>3254</v>
      </c>
      <c r="C3097" s="1">
        <v>3267.5</v>
      </c>
      <c r="D3097" s="1">
        <v>3224</v>
      </c>
      <c r="E3097" s="1">
        <v>3226</v>
      </c>
      <c r="F3097" s="10">
        <f t="shared" si="484"/>
        <v>-1.1036174126302867E-2</v>
      </c>
      <c r="G3097" s="1">
        <f t="shared" si="489"/>
        <v>-0.29974036869264681</v>
      </c>
      <c r="H3097" s="15">
        <f t="shared" si="485"/>
        <v>0</v>
      </c>
      <c r="I3097" s="10">
        <f t="shared" si="480"/>
        <v>-8.6047940995697125E-3</v>
      </c>
      <c r="J3097" s="15">
        <f t="shared" si="481"/>
        <v>-4.6497210167395497E-4</v>
      </c>
      <c r="K3097" s="1">
        <f t="shared" si="482"/>
        <v>4.5610076586112959E-5</v>
      </c>
      <c r="L3097" s="15">
        <f t="shared" si="483"/>
        <v>-5.1058217826006793E-4</v>
      </c>
      <c r="M3097" s="19" t="str">
        <f t="shared" si="487"/>
        <v>Compra</v>
      </c>
      <c r="N3097" s="10">
        <f t="shared" si="488"/>
        <v>-4.6497210167395497E-4</v>
      </c>
      <c r="O3097" s="5">
        <f t="shared" si="486"/>
        <v>1.2559788629658675</v>
      </c>
      <c r="P3097" s="5"/>
      <c r="Q3097" s="5"/>
      <c r="R3097" s="5"/>
    </row>
    <row r="3098" spans="1:18" x14ac:dyDescent="0.25">
      <c r="A3098" s="3">
        <v>43062</v>
      </c>
      <c r="B3098" s="1">
        <v>3230</v>
      </c>
      <c r="C3098" s="1">
        <v>3245.5</v>
      </c>
      <c r="D3098" s="1">
        <v>3222</v>
      </c>
      <c r="E3098" s="1">
        <v>3224.5</v>
      </c>
      <c r="F3098" s="10">
        <f t="shared" si="484"/>
        <v>-4.6497210167395497E-4</v>
      </c>
      <c r="G3098" s="1">
        <f t="shared" si="489"/>
        <v>-0.47226583603696165</v>
      </c>
      <c r="H3098" s="15">
        <f t="shared" si="485"/>
        <v>-1.1036174126302867E-2</v>
      </c>
      <c r="I3098" s="10">
        <f t="shared" si="480"/>
        <v>-1.7027863777089314E-3</v>
      </c>
      <c r="J3098" s="15">
        <f t="shared" si="481"/>
        <v>3.2563188091176976E-3</v>
      </c>
      <c r="K3098" s="1">
        <f t="shared" si="482"/>
        <v>8.6585916359941642E-4</v>
      </c>
      <c r="L3098" s="15">
        <f t="shared" si="483"/>
        <v>2.3904596455182813E-3</v>
      </c>
      <c r="M3098" s="19" t="str">
        <f t="shared" si="487"/>
        <v>Compra</v>
      </c>
      <c r="N3098" s="10">
        <f t="shared" si="488"/>
        <v>3.2563188091176976E-3</v>
      </c>
      <c r="O3098" s="5">
        <f t="shared" si="486"/>
        <v>1.2592351817749852</v>
      </c>
      <c r="P3098" s="5"/>
      <c r="Q3098" s="5"/>
      <c r="R3098" s="5"/>
    </row>
    <row r="3099" spans="1:18" x14ac:dyDescent="0.25">
      <c r="A3099" s="3">
        <v>43063</v>
      </c>
      <c r="B3099" s="1">
        <v>3232.5</v>
      </c>
      <c r="C3099" s="1">
        <v>3238</v>
      </c>
      <c r="D3099" s="1">
        <v>3223.5</v>
      </c>
      <c r="E3099" s="1">
        <v>3235</v>
      </c>
      <c r="F3099" s="10">
        <f t="shared" si="484"/>
        <v>3.2563188091176976E-3</v>
      </c>
      <c r="G3099" s="1">
        <f t="shared" si="489"/>
        <v>-8.6644961018391947E-2</v>
      </c>
      <c r="H3099" s="15">
        <f t="shared" si="485"/>
        <v>-4.6497210167395497E-4</v>
      </c>
      <c r="I3099" s="10">
        <f t="shared" si="480"/>
        <v>7.7339520494978942E-4</v>
      </c>
      <c r="J3099" s="15">
        <f t="shared" si="481"/>
        <v>-1.8547140649149974E-3</v>
      </c>
      <c r="K3099" s="1">
        <f t="shared" si="482"/>
        <v>-1.5330618486163986E-4</v>
      </c>
      <c r="L3099" s="15">
        <f t="shared" si="483"/>
        <v>-1.7014078800533575E-3</v>
      </c>
      <c r="M3099" s="19" t="str">
        <f t="shared" si="487"/>
        <v>Venda</v>
      </c>
      <c r="N3099" s="10">
        <f t="shared" si="488"/>
        <v>1.8547140649149974E-3</v>
      </c>
      <c r="O3099" s="5">
        <f t="shared" si="486"/>
        <v>1.2610898958399002</v>
      </c>
      <c r="P3099" s="5"/>
      <c r="Q3099" s="5"/>
      <c r="R3099" s="5"/>
    </row>
    <row r="3100" spans="1:18" x14ac:dyDescent="0.25">
      <c r="A3100" s="3">
        <v>43066</v>
      </c>
      <c r="B3100" s="1">
        <v>3223.5</v>
      </c>
      <c r="C3100" s="1">
        <v>3234</v>
      </c>
      <c r="D3100" s="1">
        <v>3215.5</v>
      </c>
      <c r="E3100" s="1">
        <v>3229</v>
      </c>
      <c r="F3100" s="10">
        <f t="shared" si="484"/>
        <v>-1.8547140649149974E-3</v>
      </c>
      <c r="G3100" s="1">
        <f t="shared" si="489"/>
        <v>-0.24125554357339613</v>
      </c>
      <c r="H3100" s="15">
        <f t="shared" si="485"/>
        <v>3.2563188091176976E-3</v>
      </c>
      <c r="I3100" s="10">
        <f t="shared" si="480"/>
        <v>1.7062199472623885E-3</v>
      </c>
      <c r="J3100" s="15">
        <f t="shared" si="481"/>
        <v>-4.6454010529575207E-3</v>
      </c>
      <c r="K3100" s="1">
        <f t="shared" si="482"/>
        <v>-4.8736483879116061E-4</v>
      </c>
      <c r="L3100" s="15">
        <f t="shared" si="483"/>
        <v>-4.1580362141663604E-3</v>
      </c>
      <c r="M3100" s="19" t="str">
        <f t="shared" si="487"/>
        <v>Compra</v>
      </c>
      <c r="N3100" s="10">
        <f t="shared" si="488"/>
        <v>-4.6454010529575207E-3</v>
      </c>
      <c r="O3100" s="5">
        <f t="shared" si="486"/>
        <v>1.2564444947869426</v>
      </c>
      <c r="P3100" s="5"/>
      <c r="Q3100" s="5"/>
      <c r="R3100" s="5"/>
    </row>
    <row r="3101" spans="1:18" x14ac:dyDescent="0.25">
      <c r="A3101" s="3">
        <v>43067</v>
      </c>
      <c r="B3101" s="1">
        <v>3234</v>
      </c>
      <c r="C3101" s="1">
        <v>3234.5</v>
      </c>
      <c r="D3101" s="1">
        <v>3202.5</v>
      </c>
      <c r="E3101" s="1">
        <v>3214</v>
      </c>
      <c r="F3101" s="10">
        <f t="shared" si="484"/>
        <v>-4.6454010529575207E-3</v>
      </c>
      <c r="G3101" s="1">
        <f t="shared" si="489"/>
        <v>-0.20396269306853204</v>
      </c>
      <c r="H3101" s="15">
        <f t="shared" si="485"/>
        <v>-1.8547140649149974E-3</v>
      </c>
      <c r="I3101" s="10">
        <f t="shared" si="480"/>
        <v>-6.1842918985776096E-3</v>
      </c>
      <c r="J3101" s="15">
        <f t="shared" si="481"/>
        <v>1.0267579340385913E-2</v>
      </c>
      <c r="K3101" s="1">
        <f t="shared" si="482"/>
        <v>1.4258937349384714E-4</v>
      </c>
      <c r="L3101" s="15">
        <f t="shared" si="483"/>
        <v>1.0124989966892066E-2</v>
      </c>
      <c r="M3101" s="19" t="str">
        <f t="shared" si="487"/>
        <v>Compra</v>
      </c>
      <c r="N3101" s="10">
        <f t="shared" si="488"/>
        <v>1.0267579340385913E-2</v>
      </c>
      <c r="O3101" s="5">
        <f t="shared" si="486"/>
        <v>1.2667120741273286</v>
      </c>
      <c r="P3101" s="5"/>
      <c r="Q3101" s="5"/>
      <c r="R3101" s="5"/>
    </row>
    <row r="3102" spans="1:18" x14ac:dyDescent="0.25">
      <c r="A3102" s="3">
        <v>43068</v>
      </c>
      <c r="B3102" s="1">
        <v>3215</v>
      </c>
      <c r="C3102" s="1">
        <v>3247.5</v>
      </c>
      <c r="D3102" s="1">
        <v>3202</v>
      </c>
      <c r="E3102" s="1">
        <v>3247</v>
      </c>
      <c r="F3102" s="10">
        <f t="shared" si="484"/>
        <v>1.0267579340385913E-2</v>
      </c>
      <c r="G3102" s="1">
        <f t="shared" si="489"/>
        <v>-0.19413599022730213</v>
      </c>
      <c r="H3102" s="15">
        <f t="shared" si="485"/>
        <v>-4.6454010529575207E-3</v>
      </c>
      <c r="I3102" s="10">
        <f t="shared" si="480"/>
        <v>9.953343701399664E-3</v>
      </c>
      <c r="J3102" s="15">
        <f t="shared" si="481"/>
        <v>1.0779180782260589E-2</v>
      </c>
      <c r="K3102" s="1">
        <f t="shared" si="482"/>
        <v>6.8484129226674395E-6</v>
      </c>
      <c r="L3102" s="15">
        <f t="shared" si="483"/>
        <v>1.0772332369337922E-2</v>
      </c>
      <c r="M3102" s="19" t="str">
        <f t="shared" si="487"/>
        <v>Compra</v>
      </c>
      <c r="N3102" s="10">
        <f t="shared" si="488"/>
        <v>1.0779180782260589E-2</v>
      </c>
      <c r="O3102" s="5">
        <f t="shared" si="486"/>
        <v>1.2774912549095891</v>
      </c>
      <c r="P3102" s="5"/>
      <c r="Q3102" s="5"/>
      <c r="R3102" s="5"/>
    </row>
    <row r="3103" spans="1:18" x14ac:dyDescent="0.25">
      <c r="A3103" s="3">
        <v>43069</v>
      </c>
      <c r="B3103" s="1">
        <v>3251</v>
      </c>
      <c r="C3103" s="1">
        <v>3298</v>
      </c>
      <c r="D3103" s="1">
        <v>3246.5</v>
      </c>
      <c r="E3103" s="1">
        <v>3282</v>
      </c>
      <c r="F3103" s="10">
        <f t="shared" si="484"/>
        <v>1.0779180782260589E-2</v>
      </c>
      <c r="G3103" s="1">
        <f t="shared" si="489"/>
        <v>0.30671144802126044</v>
      </c>
      <c r="H3103" s="15">
        <f t="shared" si="485"/>
        <v>1.0267579340385913E-2</v>
      </c>
      <c r="I3103" s="10">
        <f t="shared" si="480"/>
        <v>9.5355275299908726E-3</v>
      </c>
      <c r="J3103" s="15">
        <f t="shared" si="481"/>
        <v>-4.5703839122486212E-3</v>
      </c>
      <c r="K3103" s="1">
        <f t="shared" si="482"/>
        <v>-1.3350781643082471E-3</v>
      </c>
      <c r="L3103" s="15">
        <f t="shared" si="483"/>
        <v>-3.2353057479403741E-3</v>
      </c>
      <c r="M3103" s="19" t="str">
        <f t="shared" si="487"/>
        <v>Venda</v>
      </c>
      <c r="N3103" s="10">
        <f t="shared" si="488"/>
        <v>4.5703839122486212E-3</v>
      </c>
      <c r="O3103" s="5">
        <f t="shared" si="486"/>
        <v>1.2820616388218378</v>
      </c>
      <c r="P3103" s="5"/>
      <c r="Q3103" s="5"/>
      <c r="R3103" s="5"/>
    </row>
    <row r="3104" spans="1:18" x14ac:dyDescent="0.25">
      <c r="A3104" s="3">
        <v>43070</v>
      </c>
      <c r="B3104" s="1">
        <v>3287.5</v>
      </c>
      <c r="C3104" s="1">
        <v>3295</v>
      </c>
      <c r="D3104" s="1">
        <v>3258</v>
      </c>
      <c r="E3104" s="1">
        <v>3267</v>
      </c>
      <c r="F3104" s="10">
        <f t="shared" si="484"/>
        <v>-4.5703839122486212E-3</v>
      </c>
      <c r="G3104" s="1">
        <f t="shared" si="489"/>
        <v>-9.9206401314472795E-2</v>
      </c>
      <c r="H3104" s="15">
        <f t="shared" si="485"/>
        <v>1.0779180782260589E-2</v>
      </c>
      <c r="I3104" s="10">
        <f t="shared" si="480"/>
        <v>-6.2357414448669379E-3</v>
      </c>
      <c r="J3104" s="15">
        <f t="shared" si="481"/>
        <v>-4.5913682277318735E-3</v>
      </c>
      <c r="K3104" s="1">
        <f t="shared" si="482"/>
        <v>-9.725921456949691E-4</v>
      </c>
      <c r="L3104" s="15">
        <f t="shared" si="483"/>
        <v>-3.6187760820369044E-3</v>
      </c>
      <c r="M3104" s="19" t="str">
        <f t="shared" si="487"/>
        <v>Compra</v>
      </c>
      <c r="N3104" s="10">
        <f t="shared" si="488"/>
        <v>-4.5913682277318735E-3</v>
      </c>
      <c r="O3104" s="5">
        <f t="shared" si="486"/>
        <v>1.2774702705941059</v>
      </c>
      <c r="P3104" s="5"/>
      <c r="Q3104" s="5"/>
      <c r="R3104" s="5"/>
    </row>
    <row r="3105" spans="1:18" x14ac:dyDescent="0.25">
      <c r="A3105" s="3">
        <v>43073</v>
      </c>
      <c r="B3105" s="1">
        <v>3266</v>
      </c>
      <c r="C3105" s="1">
        <v>3271</v>
      </c>
      <c r="D3105" s="1">
        <v>3250.5</v>
      </c>
      <c r="E3105" s="1">
        <v>3252</v>
      </c>
      <c r="F3105" s="10">
        <f t="shared" si="484"/>
        <v>-4.5913682277318735E-3</v>
      </c>
      <c r="G3105" s="1">
        <f t="shared" si="489"/>
        <v>0.11658913829449186</v>
      </c>
      <c r="H3105" s="15">
        <f t="shared" si="485"/>
        <v>-4.5703839122486212E-3</v>
      </c>
      <c r="I3105" s="10">
        <f t="shared" si="480"/>
        <v>-4.2865890998162737E-3</v>
      </c>
      <c r="J3105" s="15">
        <f t="shared" si="481"/>
        <v>-7.6875768757689311E-4</v>
      </c>
      <c r="K3105" s="1">
        <f t="shared" si="482"/>
        <v>3.070528631092407E-4</v>
      </c>
      <c r="L3105" s="15">
        <f t="shared" si="483"/>
        <v>-1.0758105506861338E-3</v>
      </c>
      <c r="M3105" s="19" t="str">
        <f t="shared" si="487"/>
        <v>Compra</v>
      </c>
      <c r="N3105" s="10">
        <f t="shared" si="488"/>
        <v>-7.6875768757689311E-4</v>
      </c>
      <c r="O3105" s="5">
        <f t="shared" si="486"/>
        <v>1.2767015129065289</v>
      </c>
      <c r="P3105" s="5"/>
      <c r="Q3105" s="5"/>
      <c r="R3105" s="5"/>
    </row>
    <row r="3106" spans="1:18" x14ac:dyDescent="0.25">
      <c r="A3106" s="3">
        <v>43074</v>
      </c>
      <c r="B3106" s="1">
        <v>3254</v>
      </c>
      <c r="C3106" s="1">
        <v>3255</v>
      </c>
      <c r="D3106" s="1">
        <v>3228.5</v>
      </c>
      <c r="E3106" s="1">
        <v>3249.5</v>
      </c>
      <c r="F3106" s="10">
        <f t="shared" si="484"/>
        <v>-7.6875768757689311E-4</v>
      </c>
      <c r="G3106" s="1">
        <f t="shared" si="489"/>
        <v>8.0575778367248288E-2</v>
      </c>
      <c r="H3106" s="15">
        <f t="shared" si="485"/>
        <v>-4.5913682277318735E-3</v>
      </c>
      <c r="I3106" s="10">
        <f t="shared" si="480"/>
        <v>-1.3829133374309022E-3</v>
      </c>
      <c r="J3106" s="15">
        <f t="shared" si="481"/>
        <v>-1.846437913525123E-3</v>
      </c>
      <c r="K3106" s="1">
        <f t="shared" si="482"/>
        <v>2.438736396683461E-4</v>
      </c>
      <c r="L3106" s="15">
        <f t="shared" si="483"/>
        <v>-2.090311553193469E-3</v>
      </c>
      <c r="M3106" s="19" t="str">
        <f t="shared" si="487"/>
        <v>Compra</v>
      </c>
      <c r="N3106" s="10">
        <f t="shared" si="488"/>
        <v>-1.846437913525123E-3</v>
      </c>
      <c r="O3106" s="5">
        <f t="shared" si="486"/>
        <v>1.2748550749930039</v>
      </c>
      <c r="P3106" s="5"/>
      <c r="Q3106" s="5"/>
      <c r="R3106" s="5"/>
    </row>
    <row r="3107" spans="1:18" x14ac:dyDescent="0.25">
      <c r="A3107" s="3">
        <v>43075</v>
      </c>
      <c r="B3107" s="1">
        <v>3253.5</v>
      </c>
      <c r="C3107" s="1">
        <v>3257</v>
      </c>
      <c r="D3107" s="1">
        <v>3233</v>
      </c>
      <c r="E3107" s="1">
        <v>3243.5</v>
      </c>
      <c r="F3107" s="10">
        <f t="shared" si="484"/>
        <v>-1.846437913525123E-3</v>
      </c>
      <c r="G3107" s="1">
        <f t="shared" si="489"/>
        <v>0.3740202784230709</v>
      </c>
      <c r="H3107" s="15">
        <f t="shared" si="485"/>
        <v>-7.6875768757689311E-4</v>
      </c>
      <c r="I3107" s="10">
        <f t="shared" si="480"/>
        <v>-3.0736130321192823E-3</v>
      </c>
      <c r="J3107" s="15">
        <f t="shared" si="481"/>
        <v>1.7265299830430125E-2</v>
      </c>
      <c r="K3107" s="1">
        <f t="shared" si="482"/>
        <v>-7.7735594032039419E-5</v>
      </c>
      <c r="L3107" s="15">
        <f t="shared" si="483"/>
        <v>1.7343035424462163E-2</v>
      </c>
      <c r="M3107" s="19" t="str">
        <f t="shared" si="487"/>
        <v>Compra</v>
      </c>
      <c r="N3107" s="10">
        <f t="shared" si="488"/>
        <v>1.7265299830430125E-2</v>
      </c>
      <c r="O3107" s="5">
        <f t="shared" si="486"/>
        <v>1.292120374823434</v>
      </c>
      <c r="P3107" s="5"/>
      <c r="Q3107" s="5"/>
      <c r="R3107" s="5"/>
    </row>
    <row r="3108" spans="1:18" x14ac:dyDescent="0.25">
      <c r="A3108" s="3">
        <v>43076</v>
      </c>
      <c r="B3108" s="1">
        <v>3255</v>
      </c>
      <c r="C3108" s="1">
        <v>3326.5</v>
      </c>
      <c r="D3108" s="1">
        <v>3255</v>
      </c>
      <c r="E3108" s="1">
        <v>3299.5</v>
      </c>
      <c r="F3108" s="10">
        <f t="shared" si="484"/>
        <v>1.7265299830430125E-2</v>
      </c>
      <c r="G3108" s="1">
        <f t="shared" si="489"/>
        <v>-0.33412761808741848</v>
      </c>
      <c r="H3108" s="15">
        <f t="shared" si="485"/>
        <v>-1.846437913525123E-3</v>
      </c>
      <c r="I3108" s="10">
        <f t="shared" si="480"/>
        <v>1.3671274961597479E-2</v>
      </c>
      <c r="J3108" s="15">
        <f t="shared" si="481"/>
        <v>-1.5153811183510335E-4</v>
      </c>
      <c r="K3108" s="1">
        <f t="shared" si="482"/>
        <v>-3.1318763434953192E-4</v>
      </c>
      <c r="L3108" s="15">
        <f t="shared" si="483"/>
        <v>1.6164952251442857E-4</v>
      </c>
      <c r="M3108" s="19" t="str">
        <f t="shared" si="487"/>
        <v>Venda</v>
      </c>
      <c r="N3108" s="10">
        <f t="shared" si="488"/>
        <v>1.5153811183510335E-4</v>
      </c>
      <c r="O3108" s="5">
        <f t="shared" si="486"/>
        <v>1.2922719129352691</v>
      </c>
      <c r="P3108" s="5"/>
      <c r="Q3108" s="5"/>
      <c r="R3108" s="5"/>
    </row>
    <row r="3109" spans="1:18" x14ac:dyDescent="0.25">
      <c r="A3109" s="3">
        <v>43077</v>
      </c>
      <c r="B3109" s="1">
        <v>3285</v>
      </c>
      <c r="C3109" s="1">
        <v>3318</v>
      </c>
      <c r="D3109" s="1">
        <v>3273</v>
      </c>
      <c r="E3109" s="1">
        <v>3299</v>
      </c>
      <c r="F3109" s="10">
        <f t="shared" si="484"/>
        <v>-1.5153811183510335E-4</v>
      </c>
      <c r="G3109" s="1">
        <f t="shared" si="489"/>
        <v>-5.7500057707401422E-2</v>
      </c>
      <c r="H3109" s="15">
        <f t="shared" si="485"/>
        <v>1.7265299830430125E-2</v>
      </c>
      <c r="I3109" s="10">
        <f t="shared" si="480"/>
        <v>4.2617960426178936E-3</v>
      </c>
      <c r="J3109" s="15">
        <f t="shared" si="481"/>
        <v>3.7890269778719787E-3</v>
      </c>
      <c r="K3109" s="1">
        <f t="shared" si="482"/>
        <v>-1.7914298827449186E-3</v>
      </c>
      <c r="L3109" s="15">
        <f t="shared" si="483"/>
        <v>5.5804568606168973E-3</v>
      </c>
      <c r="M3109" s="19" t="str">
        <f t="shared" si="487"/>
        <v>Compra</v>
      </c>
      <c r="N3109" s="10">
        <f t="shared" si="488"/>
        <v>3.7890269778719787E-3</v>
      </c>
      <c r="O3109" s="5">
        <f t="shared" si="486"/>
        <v>1.2960609399131411</v>
      </c>
      <c r="P3109" s="5"/>
      <c r="Q3109" s="5"/>
      <c r="R3109" s="5"/>
    </row>
    <row r="3110" spans="1:18" x14ac:dyDescent="0.25">
      <c r="A3110" s="3">
        <v>43080</v>
      </c>
      <c r="B3110" s="1">
        <v>3294.5</v>
      </c>
      <c r="C3110" s="1">
        <v>3313.5</v>
      </c>
      <c r="D3110" s="1">
        <v>3279.5</v>
      </c>
      <c r="E3110" s="1">
        <v>3311.5</v>
      </c>
      <c r="F3110" s="10">
        <f t="shared" si="484"/>
        <v>3.7890269778719787E-3</v>
      </c>
      <c r="G3110" s="1">
        <f t="shared" si="489"/>
        <v>-0.21859140865346624</v>
      </c>
      <c r="H3110" s="15">
        <f t="shared" si="485"/>
        <v>-1.5153811183510335E-4</v>
      </c>
      <c r="I3110" s="10">
        <f t="shared" si="480"/>
        <v>5.1601153437548231E-3</v>
      </c>
      <c r="J3110" s="15">
        <f t="shared" si="481"/>
        <v>1.5098897780463361E-4</v>
      </c>
      <c r="K3110" s="1">
        <f t="shared" si="482"/>
        <v>-2.7201162134574239E-4</v>
      </c>
      <c r="L3110" s="15">
        <f t="shared" si="483"/>
        <v>4.23000599150376E-4</v>
      </c>
      <c r="M3110" s="19" t="str">
        <f t="shared" si="487"/>
        <v>Venda</v>
      </c>
      <c r="N3110" s="10">
        <f t="shared" si="488"/>
        <v>-1.5098897780463361E-4</v>
      </c>
      <c r="O3110" s="5">
        <f t="shared" si="486"/>
        <v>1.2959099509353365</v>
      </c>
      <c r="P3110" s="5"/>
      <c r="Q3110" s="5"/>
      <c r="R3110" s="5"/>
    </row>
    <row r="3111" spans="1:18" x14ac:dyDescent="0.25">
      <c r="A3111" s="3">
        <v>43081</v>
      </c>
      <c r="B3111" s="1">
        <v>3305</v>
      </c>
      <c r="C3111" s="1">
        <v>3340.5</v>
      </c>
      <c r="D3111" s="1">
        <v>3304</v>
      </c>
      <c r="E3111" s="1">
        <v>3312</v>
      </c>
      <c r="F3111" s="10">
        <f t="shared" si="484"/>
        <v>1.5098897780463361E-4</v>
      </c>
      <c r="G3111" s="1">
        <f t="shared" si="489"/>
        <v>-0.41400784254462869</v>
      </c>
      <c r="H3111" s="15">
        <f t="shared" si="485"/>
        <v>3.7890269778719787E-3</v>
      </c>
      <c r="I3111" s="10">
        <f t="shared" si="480"/>
        <v>2.1180030257186289E-3</v>
      </c>
      <c r="J3111" s="15">
        <f t="shared" si="481"/>
        <v>1.2077294685990392E-3</v>
      </c>
      <c r="K3111" s="1">
        <f t="shared" si="482"/>
        <v>-5.281634434454762E-4</v>
      </c>
      <c r="L3111" s="15">
        <f t="shared" si="483"/>
        <v>1.7358929120445154E-3</v>
      </c>
      <c r="M3111" s="19" t="str">
        <f t="shared" si="487"/>
        <v>Compra</v>
      </c>
      <c r="N3111" s="10">
        <f t="shared" si="488"/>
        <v>1.2077294685990392E-3</v>
      </c>
      <c r="O3111" s="5">
        <f t="shared" si="486"/>
        <v>1.2971176804039355</v>
      </c>
      <c r="P3111" s="5"/>
      <c r="Q3111" s="5"/>
      <c r="R3111" s="5"/>
    </row>
    <row r="3112" spans="1:18" x14ac:dyDescent="0.25">
      <c r="A3112" s="3">
        <v>43082</v>
      </c>
      <c r="B3112" s="1">
        <v>3299.5</v>
      </c>
      <c r="C3112" s="1">
        <v>3337</v>
      </c>
      <c r="D3112" s="1">
        <v>3293</v>
      </c>
      <c r="E3112" s="1">
        <v>3316</v>
      </c>
      <c r="F3112" s="10">
        <f t="shared" si="484"/>
        <v>1.2077294685990392E-3</v>
      </c>
      <c r="G3112" s="1">
        <f t="shared" si="489"/>
        <v>-0.49493321164284892</v>
      </c>
      <c r="H3112" s="15">
        <f t="shared" si="485"/>
        <v>1.5098897780463361E-4</v>
      </c>
      <c r="I3112" s="10">
        <f t="shared" si="480"/>
        <v>5.0007576905590767E-3</v>
      </c>
      <c r="J3112" s="15">
        <f t="shared" si="481"/>
        <v>9.1978287092882027E-3</v>
      </c>
      <c r="K3112" s="1">
        <f t="shared" si="482"/>
        <v>-2.6988716375036154E-4</v>
      </c>
      <c r="L3112" s="15">
        <f t="shared" si="483"/>
        <v>9.4677158730385649E-3</v>
      </c>
      <c r="M3112" s="19" t="str">
        <f t="shared" si="487"/>
        <v>Venda</v>
      </c>
      <c r="N3112" s="10">
        <f t="shared" si="488"/>
        <v>-9.1978287092882027E-3</v>
      </c>
      <c r="O3112" s="5">
        <f t="shared" si="486"/>
        <v>1.2879198516946473</v>
      </c>
      <c r="P3112" s="5"/>
      <c r="Q3112" s="5"/>
      <c r="R3112" s="5"/>
    </row>
    <row r="3113" spans="1:18" x14ac:dyDescent="0.25">
      <c r="A3113" s="3">
        <v>43083</v>
      </c>
      <c r="B3113" s="1">
        <v>3326.5</v>
      </c>
      <c r="C3113" s="1">
        <v>3351.5</v>
      </c>
      <c r="D3113" s="1">
        <v>3315</v>
      </c>
      <c r="E3113" s="1">
        <v>3346.5</v>
      </c>
      <c r="F3113" s="10">
        <f t="shared" si="484"/>
        <v>9.1978287092882027E-3</v>
      </c>
      <c r="G3113" s="1">
        <f t="shared" si="489"/>
        <v>-0.25379139986362381</v>
      </c>
      <c r="H3113" s="15">
        <f t="shared" si="485"/>
        <v>1.2077294685990392E-3</v>
      </c>
      <c r="I3113" s="10">
        <f t="shared" si="480"/>
        <v>6.0123252667969584E-3</v>
      </c>
      <c r="J3113" s="15">
        <f t="shared" si="481"/>
        <v>-1.4492753623188359E-2</v>
      </c>
      <c r="K3113" s="1">
        <f t="shared" si="482"/>
        <v>-4.0797233754422135E-4</v>
      </c>
      <c r="L3113" s="15">
        <f t="shared" si="483"/>
        <v>-1.4084781285644138E-2</v>
      </c>
      <c r="M3113" s="19" t="str">
        <f t="shared" si="487"/>
        <v>Venda</v>
      </c>
      <c r="N3113" s="10">
        <f t="shared" si="488"/>
        <v>1.4492753623188359E-2</v>
      </c>
      <c r="O3113" s="5">
        <f t="shared" si="486"/>
        <v>1.3024126053178358</v>
      </c>
      <c r="P3113" s="5"/>
      <c r="Q3113" s="5"/>
      <c r="R3113" s="5"/>
    </row>
    <row r="3114" spans="1:18" x14ac:dyDescent="0.25">
      <c r="A3114" s="3">
        <v>43084</v>
      </c>
      <c r="B3114" s="1">
        <v>3340</v>
      </c>
      <c r="C3114" s="1">
        <v>3342</v>
      </c>
      <c r="D3114" s="1">
        <v>3298</v>
      </c>
      <c r="E3114" s="1">
        <v>3298</v>
      </c>
      <c r="F3114" s="10">
        <f t="shared" si="484"/>
        <v>-1.4492753623188359E-2</v>
      </c>
      <c r="G3114" s="1">
        <f t="shared" si="489"/>
        <v>-2.0209625139668224</v>
      </c>
      <c r="H3114" s="15">
        <f t="shared" si="485"/>
        <v>9.1978287092882027E-3</v>
      </c>
      <c r="I3114" s="10">
        <f t="shared" si="480"/>
        <v>-1.2574850299401197E-2</v>
      </c>
      <c r="J3114" s="15">
        <f t="shared" si="481"/>
        <v>-9.0964220739842006E-4</v>
      </c>
      <c r="K3114" s="1">
        <f t="shared" si="482"/>
        <v>-5.119571501604075E-4</v>
      </c>
      <c r="L3114" s="15">
        <f t="shared" si="483"/>
        <v>-3.9768505723801256E-4</v>
      </c>
      <c r="M3114" s="19" t="str">
        <f t="shared" si="487"/>
        <v>Compra</v>
      </c>
      <c r="N3114" s="10">
        <f t="shared" si="488"/>
        <v>-9.0964220739842006E-4</v>
      </c>
      <c r="O3114" s="5">
        <f t="shared" si="486"/>
        <v>1.3015029631104373</v>
      </c>
      <c r="P3114" s="5"/>
      <c r="Q3114" s="5"/>
      <c r="R3114" s="5"/>
    </row>
    <row r="3115" spans="1:18" x14ac:dyDescent="0.25">
      <c r="A3115" s="3">
        <v>43087</v>
      </c>
      <c r="B3115" s="1">
        <v>3301.5</v>
      </c>
      <c r="C3115" s="1">
        <v>3304.5</v>
      </c>
      <c r="D3115" s="1">
        <v>3282</v>
      </c>
      <c r="E3115" s="1">
        <v>3295</v>
      </c>
      <c r="F3115" s="10">
        <f t="shared" si="484"/>
        <v>-9.0964220739842006E-4</v>
      </c>
      <c r="G3115" s="1">
        <f t="shared" si="489"/>
        <v>-0.34913849826586596</v>
      </c>
      <c r="H3115" s="15">
        <f t="shared" si="485"/>
        <v>-1.4492753623188359E-2</v>
      </c>
      <c r="I3115" s="10">
        <f t="shared" si="480"/>
        <v>-1.9688020596698719E-3</v>
      </c>
      <c r="J3115" s="15">
        <f t="shared" si="481"/>
        <v>-7.587253414264028E-4</v>
      </c>
      <c r="K3115" s="1">
        <f t="shared" si="482"/>
        <v>1.1638837908119724E-3</v>
      </c>
      <c r="L3115" s="15">
        <f t="shared" si="483"/>
        <v>-1.9226091322383752E-3</v>
      </c>
      <c r="M3115" s="19" t="str">
        <f t="shared" si="487"/>
        <v>Compra</v>
      </c>
      <c r="N3115" s="10">
        <f t="shared" si="488"/>
        <v>-7.587253414264028E-4</v>
      </c>
      <c r="O3115" s="5">
        <f t="shared" si="486"/>
        <v>1.300744237769011</v>
      </c>
      <c r="P3115" s="5"/>
      <c r="Q3115" s="5"/>
      <c r="R3115" s="5"/>
    </row>
    <row r="3116" spans="1:18" x14ac:dyDescent="0.25">
      <c r="A3116" s="3">
        <v>43088</v>
      </c>
      <c r="B3116" s="1">
        <v>3300.5</v>
      </c>
      <c r="C3116" s="1">
        <v>3311</v>
      </c>
      <c r="D3116" s="1">
        <v>3285.5</v>
      </c>
      <c r="E3116" s="1">
        <v>3292.5</v>
      </c>
      <c r="F3116" s="10">
        <f t="shared" si="484"/>
        <v>-7.587253414264028E-4</v>
      </c>
      <c r="G3116" s="1">
        <f t="shared" si="489"/>
        <v>-0.3891012143966085</v>
      </c>
      <c r="H3116" s="15">
        <f t="shared" si="485"/>
        <v>-9.0964220739842006E-4</v>
      </c>
      <c r="I3116" s="10">
        <f t="shared" si="480"/>
        <v>-2.4238751704287465E-3</v>
      </c>
      <c r="J3116" s="15">
        <f t="shared" si="481"/>
        <v>2.277904328018332E-3</v>
      </c>
      <c r="K3116" s="1">
        <f t="shared" si="482"/>
        <v>-1.1945502670328486E-5</v>
      </c>
      <c r="L3116" s="15">
        <f t="shared" si="483"/>
        <v>2.2898498306886603E-3</v>
      </c>
      <c r="M3116" s="19" t="str">
        <f t="shared" si="487"/>
        <v>Compra</v>
      </c>
      <c r="N3116" s="10">
        <f t="shared" si="488"/>
        <v>2.277904328018332E-3</v>
      </c>
      <c r="O3116" s="5">
        <f t="shared" si="486"/>
        <v>1.3030221420970294</v>
      </c>
      <c r="P3116" s="5"/>
      <c r="Q3116" s="5"/>
      <c r="R3116" s="5"/>
    </row>
    <row r="3117" spans="1:18" x14ac:dyDescent="0.25">
      <c r="A3117" s="3">
        <v>43089</v>
      </c>
      <c r="B3117" s="1">
        <v>3291</v>
      </c>
      <c r="C3117" s="1">
        <v>3302</v>
      </c>
      <c r="D3117" s="1">
        <v>3284</v>
      </c>
      <c r="E3117" s="1">
        <v>3300</v>
      </c>
      <c r="F3117" s="10">
        <f t="shared" si="484"/>
        <v>2.277904328018332E-3</v>
      </c>
      <c r="G3117" s="1">
        <f t="shared" si="489"/>
        <v>-0.39687546795561013</v>
      </c>
      <c r="H3117" s="15">
        <f t="shared" si="485"/>
        <v>-7.587253414264028E-4</v>
      </c>
      <c r="I3117" s="10">
        <f t="shared" si="480"/>
        <v>2.7347310847767314E-3</v>
      </c>
      <c r="J3117" s="15">
        <f t="shared" si="481"/>
        <v>3.1818181818181746E-3</v>
      </c>
      <c r="K3117" s="1">
        <f t="shared" si="482"/>
        <v>-1.4573925851504876E-4</v>
      </c>
      <c r="L3117" s="15">
        <f t="shared" si="483"/>
        <v>3.3275574403332231E-3</v>
      </c>
      <c r="M3117" s="19" t="str">
        <f t="shared" si="487"/>
        <v>Venda</v>
      </c>
      <c r="N3117" s="10">
        <f t="shared" si="488"/>
        <v>-3.1818181818181746E-3</v>
      </c>
      <c r="O3117" s="5">
        <f t="shared" si="486"/>
        <v>1.2998403239152112</v>
      </c>
      <c r="P3117" s="5"/>
      <c r="Q3117" s="5"/>
      <c r="R3117" s="5"/>
    </row>
    <row r="3118" spans="1:18" x14ac:dyDescent="0.25">
      <c r="A3118" s="3">
        <v>43090</v>
      </c>
      <c r="B3118" s="1">
        <v>3297</v>
      </c>
      <c r="C3118" s="1">
        <v>3319</v>
      </c>
      <c r="D3118" s="1">
        <v>3293.5</v>
      </c>
      <c r="E3118" s="1">
        <v>3310.5</v>
      </c>
      <c r="F3118" s="10">
        <f t="shared" si="484"/>
        <v>3.1818181818181746E-3</v>
      </c>
      <c r="G3118" s="1">
        <f t="shared" si="489"/>
        <v>-0.41751913679994024</v>
      </c>
      <c r="H3118" s="15">
        <f t="shared" si="485"/>
        <v>2.277904328018332E-3</v>
      </c>
      <c r="I3118" s="10">
        <f t="shared" si="480"/>
        <v>4.0946314831664665E-3</v>
      </c>
      <c r="J3118" s="15">
        <f t="shared" si="481"/>
        <v>8.1558676937019126E-3</v>
      </c>
      <c r="K3118" s="1">
        <f t="shared" si="482"/>
        <v>-4.4191304424250408E-4</v>
      </c>
      <c r="L3118" s="15">
        <f t="shared" si="483"/>
        <v>8.5977807379444167E-3</v>
      </c>
      <c r="M3118" s="19" t="str">
        <f t="shared" si="487"/>
        <v>Venda</v>
      </c>
      <c r="N3118" s="10">
        <f t="shared" si="488"/>
        <v>-8.1558676937019126E-3</v>
      </c>
      <c r="O3118" s="5">
        <f t="shared" si="486"/>
        <v>1.2916844562215093</v>
      </c>
      <c r="P3118" s="5"/>
      <c r="Q3118" s="5"/>
      <c r="R3118" s="5"/>
    </row>
    <row r="3119" spans="1:18" x14ac:dyDescent="0.25">
      <c r="A3119" s="3">
        <v>43091</v>
      </c>
      <c r="B3119" s="1">
        <v>3306.5</v>
      </c>
      <c r="C3119" s="1">
        <v>3340.5</v>
      </c>
      <c r="D3119" s="1">
        <v>3304.5</v>
      </c>
      <c r="E3119" s="1">
        <v>3337.5</v>
      </c>
      <c r="F3119" s="10">
        <f t="shared" si="484"/>
        <v>8.1558676937019126E-3</v>
      </c>
      <c r="G3119" s="1">
        <f t="shared" si="489"/>
        <v>0.34786954155335303</v>
      </c>
      <c r="H3119" s="15">
        <f t="shared" si="485"/>
        <v>3.1818181818181746E-3</v>
      </c>
      <c r="I3119" s="10">
        <f t="shared" si="480"/>
        <v>9.3754725540602379E-3</v>
      </c>
      <c r="J3119" s="15">
        <f t="shared" si="481"/>
        <v>-8.2397003745318109E-3</v>
      </c>
      <c r="K3119" s="1">
        <f t="shared" si="482"/>
        <v>-7.1418113054734587E-4</v>
      </c>
      <c r="L3119" s="15">
        <f t="shared" si="483"/>
        <v>-7.5255192439844651E-3</v>
      </c>
      <c r="M3119" s="19" t="str">
        <f t="shared" si="487"/>
        <v>Venda</v>
      </c>
      <c r="N3119" s="10">
        <f t="shared" si="488"/>
        <v>8.2397003745318109E-3</v>
      </c>
      <c r="O3119" s="5">
        <f t="shared" si="486"/>
        <v>1.2999241565960411</v>
      </c>
      <c r="P3119" s="5"/>
      <c r="Q3119" s="5"/>
      <c r="R3119" s="5"/>
    </row>
    <row r="3120" spans="1:18" x14ac:dyDescent="0.25">
      <c r="A3120" s="3">
        <v>43095</v>
      </c>
      <c r="B3120" s="1">
        <v>3330</v>
      </c>
      <c r="C3120" s="1">
        <v>3333</v>
      </c>
      <c r="D3120" s="1">
        <v>3306</v>
      </c>
      <c r="E3120" s="1">
        <v>3310</v>
      </c>
      <c r="F3120" s="10">
        <f t="shared" si="484"/>
        <v>-8.2397003745318109E-3</v>
      </c>
      <c r="G3120" s="1">
        <f t="shared" si="489"/>
        <v>-0.84250800204094278</v>
      </c>
      <c r="H3120" s="15">
        <f t="shared" si="485"/>
        <v>8.1558676937019126E-3</v>
      </c>
      <c r="I3120" s="10">
        <f t="shared" si="480"/>
        <v>-6.0060060060059817E-3</v>
      </c>
      <c r="J3120" s="15">
        <f t="shared" si="481"/>
        <v>1.6616314199395799E-3</v>
      </c>
      <c r="K3120" s="1">
        <f t="shared" si="482"/>
        <v>-6.8120765621293607E-4</v>
      </c>
      <c r="L3120" s="15">
        <f t="shared" si="483"/>
        <v>2.3428390761525159E-3</v>
      </c>
      <c r="M3120" s="19" t="str">
        <f t="shared" si="487"/>
        <v>Compra</v>
      </c>
      <c r="N3120" s="10">
        <f t="shared" si="488"/>
        <v>1.6616314199395799E-3</v>
      </c>
      <c r="O3120" s="5">
        <f t="shared" si="486"/>
        <v>1.3015857880159807</v>
      </c>
      <c r="P3120" s="5"/>
      <c r="Q3120" s="5"/>
      <c r="R3120" s="5"/>
    </row>
    <row r="3121" spans="1:18" x14ac:dyDescent="0.25">
      <c r="A3121" s="3">
        <v>43096</v>
      </c>
      <c r="B3121" s="1">
        <v>3303</v>
      </c>
      <c r="C3121" s="1">
        <v>3322</v>
      </c>
      <c r="D3121" s="1">
        <v>3294</v>
      </c>
      <c r="E3121" s="1">
        <v>3315.5</v>
      </c>
      <c r="F3121" s="10">
        <f t="shared" si="484"/>
        <v>1.6616314199395799E-3</v>
      </c>
      <c r="G3121" s="1">
        <f t="shared" si="489"/>
        <v>-0.38293291643434407</v>
      </c>
      <c r="H3121" s="15">
        <f t="shared" si="485"/>
        <v>-8.2397003745318109E-3</v>
      </c>
      <c r="I3121" s="10">
        <f t="shared" si="480"/>
        <v>3.7844383893430589E-3</v>
      </c>
      <c r="J3121" s="15">
        <f t="shared" si="481"/>
        <v>4.0717840446389264E-3</v>
      </c>
      <c r="K3121" s="1">
        <f t="shared" si="482"/>
        <v>4.8379683330092304E-4</v>
      </c>
      <c r="L3121" s="15">
        <f t="shared" si="483"/>
        <v>3.5879872113380035E-3</v>
      </c>
      <c r="M3121" s="19" t="str">
        <f t="shared" si="487"/>
        <v>Compra</v>
      </c>
      <c r="N3121" s="10">
        <f t="shared" si="488"/>
        <v>4.0717840446389264E-3</v>
      </c>
      <c r="O3121" s="5">
        <f t="shared" si="486"/>
        <v>1.3056575720606196</v>
      </c>
      <c r="P3121" s="5"/>
      <c r="Q3121" s="5"/>
      <c r="R3121" s="5"/>
    </row>
    <row r="3122" spans="1:18" x14ac:dyDescent="0.25">
      <c r="A3122" s="3">
        <v>43097</v>
      </c>
      <c r="B3122" s="1">
        <v>3320.5</v>
      </c>
      <c r="C3122" s="1">
        <v>3336.5</v>
      </c>
      <c r="D3122" s="1">
        <v>3308</v>
      </c>
      <c r="E3122" s="1">
        <v>3329</v>
      </c>
      <c r="F3122" s="10">
        <f t="shared" si="484"/>
        <v>4.0717840446389264E-3</v>
      </c>
      <c r="G3122" s="1">
        <f t="shared" si="489"/>
        <v>-0.37424298833916003</v>
      </c>
      <c r="H3122" s="15">
        <f t="shared" si="485"/>
        <v>1.6616314199395799E-3</v>
      </c>
      <c r="I3122" s="10">
        <f t="shared" si="480"/>
        <v>2.5598554434573817E-3</v>
      </c>
      <c r="J3122" s="15">
        <f t="shared" si="481"/>
        <v>-1.7572844698107493E-2</v>
      </c>
      <c r="K3122" s="1">
        <f t="shared" si="482"/>
        <v>-3.5573329614101796E-4</v>
      </c>
      <c r="L3122" s="15">
        <f t="shared" si="483"/>
        <v>-1.7217111401966474E-2</v>
      </c>
      <c r="M3122" s="19" t="str">
        <f t="shared" si="487"/>
        <v>Venda</v>
      </c>
      <c r="N3122" s="10">
        <f t="shared" si="488"/>
        <v>1.7572844698107493E-2</v>
      </c>
      <c r="O3122" s="5">
        <f t="shared" si="486"/>
        <v>1.3232304167587272</v>
      </c>
      <c r="P3122" s="5"/>
      <c r="Q3122" s="5"/>
      <c r="R3122" s="5"/>
    </row>
    <row r="3123" spans="1:18" x14ac:dyDescent="0.25">
      <c r="A3123" s="3">
        <v>43102</v>
      </c>
      <c r="B3123" s="1">
        <v>3306</v>
      </c>
      <c r="C3123" s="1">
        <v>3306</v>
      </c>
      <c r="D3123" s="1">
        <v>3268.5</v>
      </c>
      <c r="E3123" s="1">
        <v>3270.5</v>
      </c>
      <c r="F3123" s="10">
        <f t="shared" si="484"/>
        <v>-1.7572844698107493E-2</v>
      </c>
      <c r="G3123" s="1">
        <f t="shared" si="489"/>
        <v>-0.66544564302774301</v>
      </c>
      <c r="H3123" s="15">
        <f t="shared" si="485"/>
        <v>4.0717840446389264E-3</v>
      </c>
      <c r="I3123" s="10">
        <f t="shared" si="480"/>
        <v>-1.0738052026618261E-2</v>
      </c>
      <c r="J3123" s="15">
        <f t="shared" si="481"/>
        <v>-7.0325638281608649E-3</v>
      </c>
      <c r="K3123" s="1">
        <f t="shared" si="482"/>
        <v>-2.2806984913785347E-4</v>
      </c>
      <c r="L3123" s="15">
        <f t="shared" si="483"/>
        <v>-6.8044939790230111E-3</v>
      </c>
      <c r="M3123" s="19" t="str">
        <f t="shared" si="487"/>
        <v>Compra</v>
      </c>
      <c r="N3123" s="10">
        <f t="shared" si="488"/>
        <v>-7.0325638281608649E-3</v>
      </c>
      <c r="O3123" s="5">
        <f t="shared" si="486"/>
        <v>1.3161978529305665</v>
      </c>
      <c r="P3123" s="5"/>
      <c r="Q3123" s="5"/>
      <c r="R3123" s="5"/>
    </row>
    <row r="3124" spans="1:18" x14ac:dyDescent="0.25">
      <c r="A3124" s="3">
        <v>43103</v>
      </c>
      <c r="B3124" s="1">
        <v>3263</v>
      </c>
      <c r="C3124" s="1">
        <v>3277.5</v>
      </c>
      <c r="D3124" s="1">
        <v>3244</v>
      </c>
      <c r="E3124" s="1">
        <v>3247.5</v>
      </c>
      <c r="F3124" s="10">
        <f t="shared" si="484"/>
        <v>-7.0325638281608649E-3</v>
      </c>
      <c r="G3124" s="1">
        <f t="shared" si="489"/>
        <v>-0.1998282142716768</v>
      </c>
      <c r="H3124" s="15">
        <f t="shared" si="485"/>
        <v>-1.7572844698107493E-2</v>
      </c>
      <c r="I3124" s="10">
        <f t="shared" si="480"/>
        <v>-4.7502298498314222E-3</v>
      </c>
      <c r="J3124" s="15">
        <f t="shared" si="481"/>
        <v>-4.6189376443417363E-4</v>
      </c>
      <c r="K3124" s="1">
        <f t="shared" si="482"/>
        <v>1.4856968281768859E-3</v>
      </c>
      <c r="L3124" s="15">
        <f t="shared" si="483"/>
        <v>-1.9475905926110595E-3</v>
      </c>
      <c r="M3124" s="19" t="str">
        <f t="shared" si="487"/>
        <v>Compra</v>
      </c>
      <c r="N3124" s="10">
        <f t="shared" si="488"/>
        <v>-4.6189376443417363E-4</v>
      </c>
      <c r="O3124" s="5">
        <f t="shared" si="486"/>
        <v>1.3157359591661324</v>
      </c>
      <c r="P3124" s="5"/>
      <c r="Q3124" s="5"/>
      <c r="R3124" s="5"/>
    </row>
    <row r="3125" spans="1:18" x14ac:dyDescent="0.25">
      <c r="A3125" s="3">
        <v>43104</v>
      </c>
      <c r="B3125" s="1">
        <v>3244.5</v>
      </c>
      <c r="C3125" s="1">
        <v>3254</v>
      </c>
      <c r="D3125" s="1">
        <v>3232.5</v>
      </c>
      <c r="E3125" s="1">
        <v>3246</v>
      </c>
      <c r="F3125" s="10">
        <f t="shared" si="484"/>
        <v>-4.6189376443417363E-4</v>
      </c>
      <c r="G3125" s="1">
        <f t="shared" si="489"/>
        <v>-0.18923090094286762</v>
      </c>
      <c r="H3125" s="15">
        <f t="shared" si="485"/>
        <v>-7.0325638281608649E-3</v>
      </c>
      <c r="I3125" s="10">
        <f t="shared" si="480"/>
        <v>4.6232085067043904E-4</v>
      </c>
      <c r="J3125" s="15">
        <f t="shared" si="481"/>
        <v>-2.00246457178066E-3</v>
      </c>
      <c r="K3125" s="1">
        <f t="shared" si="482"/>
        <v>4.3868446565727885E-4</v>
      </c>
      <c r="L3125" s="15">
        <f t="shared" si="483"/>
        <v>-2.4411490374379387E-3</v>
      </c>
      <c r="M3125" s="19" t="str">
        <f t="shared" si="487"/>
        <v>Compra</v>
      </c>
      <c r="N3125" s="10">
        <f t="shared" si="488"/>
        <v>-2.00246457178066E-3</v>
      </c>
      <c r="O3125" s="5">
        <f t="shared" si="486"/>
        <v>1.3137334945943517</v>
      </c>
      <c r="P3125" s="5"/>
      <c r="Q3125" s="5"/>
      <c r="R3125" s="5"/>
    </row>
    <row r="3126" spans="1:18" x14ac:dyDescent="0.25">
      <c r="A3126" s="3">
        <v>43105</v>
      </c>
      <c r="B3126" s="1">
        <v>3245</v>
      </c>
      <c r="C3126" s="1">
        <v>3259.5</v>
      </c>
      <c r="D3126" s="1">
        <v>3236.5</v>
      </c>
      <c r="E3126" s="1">
        <v>3239.5</v>
      </c>
      <c r="F3126" s="10">
        <f t="shared" si="484"/>
        <v>-2.00246457178066E-3</v>
      </c>
      <c r="G3126" s="1">
        <f t="shared" si="489"/>
        <v>-8.5659902580851779E-2</v>
      </c>
      <c r="H3126" s="15">
        <f t="shared" si="485"/>
        <v>-4.6189376443417363E-4</v>
      </c>
      <c r="I3126" s="10">
        <f t="shared" si="480"/>
        <v>-1.6949152542372614E-3</v>
      </c>
      <c r="J3126" s="15">
        <f t="shared" si="481"/>
        <v>3.5499305448372098E-3</v>
      </c>
      <c r="K3126" s="1">
        <f t="shared" si="482"/>
        <v>-9.5638476015080009E-5</v>
      </c>
      <c r="L3126" s="15">
        <f t="shared" si="483"/>
        <v>3.6455690208522899E-3</v>
      </c>
      <c r="M3126" s="19" t="str">
        <f t="shared" si="487"/>
        <v>Compra</v>
      </c>
      <c r="N3126" s="10">
        <f t="shared" si="488"/>
        <v>3.5499305448372098E-3</v>
      </c>
      <c r="O3126" s="5">
        <f t="shared" si="486"/>
        <v>1.3172834251391889</v>
      </c>
      <c r="P3126" s="5"/>
      <c r="Q3126" s="5"/>
      <c r="R3126" s="5"/>
    </row>
    <row r="3127" spans="1:18" x14ac:dyDescent="0.25">
      <c r="A3127" s="3">
        <v>43108</v>
      </c>
      <c r="B3127" s="1">
        <v>3242</v>
      </c>
      <c r="C3127" s="1">
        <v>3255</v>
      </c>
      <c r="D3127" s="1">
        <v>3235</v>
      </c>
      <c r="E3127" s="1">
        <v>3251</v>
      </c>
      <c r="F3127" s="10">
        <f t="shared" si="484"/>
        <v>3.5499305448372098E-3</v>
      </c>
      <c r="G3127" s="1">
        <f t="shared" si="489"/>
        <v>-0.21621475925462708</v>
      </c>
      <c r="H3127" s="15">
        <f t="shared" si="485"/>
        <v>-2.00246457178066E-3</v>
      </c>
      <c r="I3127" s="10">
        <f t="shared" si="480"/>
        <v>2.7760641579273049E-3</v>
      </c>
      <c r="J3127" s="15">
        <f t="shared" si="481"/>
        <v>2.6145801291910242E-3</v>
      </c>
      <c r="K3127" s="1">
        <f t="shared" si="482"/>
        <v>-5.4005702000690104E-5</v>
      </c>
      <c r="L3127" s="15">
        <f t="shared" si="483"/>
        <v>2.6685858311917142E-3</v>
      </c>
      <c r="M3127" s="19" t="str">
        <f t="shared" si="487"/>
        <v>Venda</v>
      </c>
      <c r="N3127" s="10">
        <f t="shared" si="488"/>
        <v>-2.6145801291910242E-3</v>
      </c>
      <c r="O3127" s="5">
        <f t="shared" si="486"/>
        <v>1.3146688450099979</v>
      </c>
      <c r="P3127" s="5"/>
      <c r="Q3127" s="5"/>
      <c r="R3127" s="5"/>
    </row>
    <row r="3128" spans="1:18" x14ac:dyDescent="0.25">
      <c r="A3128" s="3">
        <v>43109</v>
      </c>
      <c r="B3128" s="1">
        <v>3255</v>
      </c>
      <c r="C3128" s="1">
        <v>3265.5</v>
      </c>
      <c r="D3128" s="1">
        <v>3239.5</v>
      </c>
      <c r="E3128" s="1">
        <v>3259.5</v>
      </c>
      <c r="F3128" s="10">
        <f t="shared" si="484"/>
        <v>2.6145801291910242E-3</v>
      </c>
      <c r="G3128" s="1">
        <f t="shared" si="489"/>
        <v>0.43203846332609447</v>
      </c>
      <c r="H3128" s="15">
        <f t="shared" si="485"/>
        <v>3.5499305448372098E-3</v>
      </c>
      <c r="I3128" s="10">
        <f t="shared" si="480"/>
        <v>1.3824884792625891E-3</v>
      </c>
      <c r="J3128" s="15">
        <f t="shared" si="481"/>
        <v>-6.5961036968860132E-3</v>
      </c>
      <c r="K3128" s="1">
        <f t="shared" si="482"/>
        <v>-5.6611137946069052E-4</v>
      </c>
      <c r="L3128" s="15">
        <f t="shared" si="483"/>
        <v>-6.0299923174253226E-3</v>
      </c>
      <c r="M3128" s="19" t="str">
        <f t="shared" si="487"/>
        <v>Compra</v>
      </c>
      <c r="N3128" s="10">
        <f t="shared" si="488"/>
        <v>-6.5961036968860132E-3</v>
      </c>
      <c r="O3128" s="5">
        <f t="shared" si="486"/>
        <v>1.3080727413131119</v>
      </c>
      <c r="P3128" s="5"/>
      <c r="Q3128" s="5"/>
      <c r="R3128" s="5"/>
    </row>
    <row r="3129" spans="1:18" x14ac:dyDescent="0.25">
      <c r="A3129" s="3">
        <v>43110</v>
      </c>
      <c r="B3129" s="1">
        <v>3263.5</v>
      </c>
      <c r="C3129" s="1">
        <v>3265.5</v>
      </c>
      <c r="D3129" s="1">
        <v>3236</v>
      </c>
      <c r="E3129" s="1">
        <v>3238</v>
      </c>
      <c r="F3129" s="10">
        <f t="shared" si="484"/>
        <v>-6.5961036968860132E-3</v>
      </c>
      <c r="G3129" s="1">
        <f t="shared" si="489"/>
        <v>-0.18096553461494175</v>
      </c>
      <c r="H3129" s="15">
        <f t="shared" si="485"/>
        <v>2.6145801291910242E-3</v>
      </c>
      <c r="I3129" s="10">
        <f t="shared" si="480"/>
        <v>-7.8136969511261034E-3</v>
      </c>
      <c r="J3129" s="15">
        <f t="shared" si="481"/>
        <v>-4.6324891908585686E-3</v>
      </c>
      <c r="K3129" s="1">
        <f t="shared" si="482"/>
        <v>-2.1276773591205725E-4</v>
      </c>
      <c r="L3129" s="15">
        <f t="shared" si="483"/>
        <v>-4.4197214549465116E-3</v>
      </c>
      <c r="M3129" s="19" t="str">
        <f t="shared" si="487"/>
        <v>Compra</v>
      </c>
      <c r="N3129" s="10">
        <f t="shared" si="488"/>
        <v>-4.6324891908585686E-3</v>
      </c>
      <c r="O3129" s="5">
        <f t="shared" si="486"/>
        <v>1.3034402521222535</v>
      </c>
      <c r="P3129" s="5"/>
      <c r="Q3129" s="5"/>
      <c r="R3129" s="5"/>
    </row>
    <row r="3130" spans="1:18" x14ac:dyDescent="0.25">
      <c r="A3130" s="3">
        <v>43111</v>
      </c>
      <c r="B3130" s="1">
        <v>3241.5</v>
      </c>
      <c r="C3130" s="1">
        <v>3245.5</v>
      </c>
      <c r="D3130" s="1">
        <v>3220</v>
      </c>
      <c r="E3130" s="1">
        <v>3223</v>
      </c>
      <c r="F3130" s="10">
        <f t="shared" si="484"/>
        <v>-4.6324891908585686E-3</v>
      </c>
      <c r="G3130" s="1">
        <f t="shared" si="489"/>
        <v>0.18804216467363116</v>
      </c>
      <c r="H3130" s="15">
        <f t="shared" si="485"/>
        <v>-6.5961036968860132E-3</v>
      </c>
      <c r="I3130" s="10">
        <f t="shared" si="480"/>
        <v>-5.7072343051056684E-3</v>
      </c>
      <c r="J3130" s="15">
        <f t="shared" si="481"/>
        <v>-2.9475643810115137E-3</v>
      </c>
      <c r="K3130" s="1">
        <f t="shared" si="482"/>
        <v>5.1150521842445473E-4</v>
      </c>
      <c r="L3130" s="15">
        <f t="shared" si="483"/>
        <v>-3.4590695994359683E-3</v>
      </c>
      <c r="M3130" s="19" t="str">
        <f t="shared" si="487"/>
        <v>Compra</v>
      </c>
      <c r="N3130" s="10">
        <f t="shared" si="488"/>
        <v>-2.9475643810115137E-3</v>
      </c>
      <c r="O3130" s="5">
        <f t="shared" si="486"/>
        <v>1.3004926877412419</v>
      </c>
      <c r="P3130" s="5"/>
      <c r="Q3130" s="5"/>
      <c r="R3130" s="5"/>
    </row>
    <row r="3131" spans="1:18" x14ac:dyDescent="0.25">
      <c r="A3131" s="3">
        <v>43112</v>
      </c>
      <c r="B3131" s="1">
        <v>3228.5</v>
      </c>
      <c r="C3131" s="1">
        <v>3236.5</v>
      </c>
      <c r="D3131" s="1">
        <v>3206.5</v>
      </c>
      <c r="E3131" s="1">
        <v>3213.5</v>
      </c>
      <c r="F3131" s="10">
        <f t="shared" si="484"/>
        <v>-2.9475643810115137E-3</v>
      </c>
      <c r="G3131" s="1">
        <f t="shared" si="489"/>
        <v>0.2271465825089731</v>
      </c>
      <c r="H3131" s="15">
        <f t="shared" si="485"/>
        <v>-4.6324891908585686E-3</v>
      </c>
      <c r="I3131" s="10">
        <f t="shared" si="480"/>
        <v>-4.6461204893913921E-3</v>
      </c>
      <c r="J3131" s="15">
        <f t="shared" si="481"/>
        <v>3.1118717908822369E-3</v>
      </c>
      <c r="K3131" s="1">
        <f t="shared" si="482"/>
        <v>3.1099054527744421E-4</v>
      </c>
      <c r="L3131" s="15">
        <f t="shared" si="483"/>
        <v>2.8008812456047924E-3</v>
      </c>
      <c r="M3131" s="19" t="str">
        <f t="shared" si="487"/>
        <v>Compra</v>
      </c>
      <c r="N3131" s="10">
        <f t="shared" si="488"/>
        <v>3.1118717908822369E-3</v>
      </c>
      <c r="O3131" s="5">
        <f t="shared" si="486"/>
        <v>1.3036045595321242</v>
      </c>
      <c r="P3131" s="5"/>
      <c r="Q3131" s="5"/>
      <c r="R3131" s="5"/>
    </row>
    <row r="3132" spans="1:18" x14ac:dyDescent="0.25">
      <c r="A3132" s="3">
        <v>43115</v>
      </c>
      <c r="B3132" s="1">
        <v>3205</v>
      </c>
      <c r="C3132" s="1">
        <v>3226.5</v>
      </c>
      <c r="D3132" s="1">
        <v>3199</v>
      </c>
      <c r="E3132" s="1">
        <v>3223.5</v>
      </c>
      <c r="F3132" s="10">
        <f t="shared" si="484"/>
        <v>3.1118717908822369E-3</v>
      </c>
      <c r="G3132" s="1">
        <f t="shared" si="489"/>
        <v>0.16864263850488501</v>
      </c>
      <c r="H3132" s="15">
        <f t="shared" si="485"/>
        <v>-2.9475643810115137E-3</v>
      </c>
      <c r="I3132" s="10">
        <f t="shared" si="480"/>
        <v>5.7722308892356189E-3</v>
      </c>
      <c r="J3132" s="15">
        <f t="shared" si="481"/>
        <v>2.1715526601520097E-3</v>
      </c>
      <c r="K3132" s="1">
        <f t="shared" si="482"/>
        <v>-7.629015027880103E-5</v>
      </c>
      <c r="L3132" s="15">
        <f t="shared" si="483"/>
        <v>2.2478428104308109E-3</v>
      </c>
      <c r="M3132" s="19" t="str">
        <f t="shared" si="487"/>
        <v>Venda</v>
      </c>
      <c r="N3132" s="10">
        <f t="shared" si="488"/>
        <v>-2.1715526601520097E-3</v>
      </c>
      <c r="O3132" s="5">
        <f t="shared" si="486"/>
        <v>1.3014330068719722</v>
      </c>
      <c r="P3132" s="5"/>
      <c r="Q3132" s="5"/>
      <c r="R3132" s="5"/>
    </row>
    <row r="3133" spans="1:18" x14ac:dyDescent="0.25">
      <c r="A3133" s="3">
        <v>43116</v>
      </c>
      <c r="B3133" s="1">
        <v>3222</v>
      </c>
      <c r="C3133" s="1">
        <v>3244</v>
      </c>
      <c r="D3133" s="1">
        <v>3219</v>
      </c>
      <c r="E3133" s="1">
        <v>3230.5</v>
      </c>
      <c r="F3133" s="10">
        <f t="shared" si="484"/>
        <v>2.1715526601520097E-3</v>
      </c>
      <c r="G3133" s="1">
        <f t="shared" si="489"/>
        <v>0.12545767030369454</v>
      </c>
      <c r="H3133" s="15">
        <f t="shared" si="485"/>
        <v>3.1118717908822369E-3</v>
      </c>
      <c r="I3133" s="10">
        <f t="shared" si="480"/>
        <v>2.6381129733084041E-3</v>
      </c>
      <c r="J3133" s="15">
        <f t="shared" si="481"/>
        <v>0</v>
      </c>
      <c r="K3133" s="1">
        <f t="shared" si="482"/>
        <v>-5.2963916969068331E-4</v>
      </c>
      <c r="L3133" s="15">
        <f t="shared" si="483"/>
        <v>5.2963916969068331E-4</v>
      </c>
      <c r="M3133" s="19" t="str">
        <f t="shared" si="487"/>
        <v>Compra</v>
      </c>
      <c r="N3133" s="10">
        <f t="shared" si="488"/>
        <v>0</v>
      </c>
      <c r="O3133" s="5">
        <f t="shared" si="486"/>
        <v>1.3014330068719722</v>
      </c>
      <c r="P3133" s="5"/>
      <c r="Q3133" s="5"/>
      <c r="R3133" s="5"/>
    </row>
    <row r="3134" spans="1:18" x14ac:dyDescent="0.25">
      <c r="A3134" s="3">
        <v>43117</v>
      </c>
      <c r="B3134" s="1">
        <v>3236.5</v>
      </c>
      <c r="C3134" s="1">
        <v>3245</v>
      </c>
      <c r="D3134" s="1">
        <v>3218.5</v>
      </c>
      <c r="E3134" s="1">
        <v>3230.5</v>
      </c>
      <c r="F3134" s="10">
        <f t="shared" si="484"/>
        <v>0</v>
      </c>
      <c r="G3134" s="1">
        <f t="shared" si="489"/>
        <v>0.522030292765857</v>
      </c>
      <c r="H3134" s="15">
        <f t="shared" si="485"/>
        <v>2.1715526601520097E-3</v>
      </c>
      <c r="I3134" s="10">
        <f t="shared" si="480"/>
        <v>-1.8538544724239214E-3</v>
      </c>
      <c r="J3134" s="15">
        <f t="shared" si="481"/>
        <v>-5.5718928958365943E-3</v>
      </c>
      <c r="K3134" s="1">
        <f t="shared" si="482"/>
        <v>-3.7736310047124187E-4</v>
      </c>
      <c r="L3134" s="15">
        <f t="shared" si="483"/>
        <v>-5.1945297953653524E-3</v>
      </c>
      <c r="M3134" s="19" t="str">
        <f t="shared" si="487"/>
        <v>Compra</v>
      </c>
      <c r="N3134" s="10">
        <f t="shared" si="488"/>
        <v>-5.5718928958365943E-3</v>
      </c>
      <c r="O3134" s="5">
        <f t="shared" si="486"/>
        <v>1.2958611139761356</v>
      </c>
      <c r="P3134" s="5"/>
      <c r="Q3134" s="5"/>
      <c r="R3134" s="5"/>
    </row>
    <row r="3135" spans="1:18" x14ac:dyDescent="0.25">
      <c r="A3135" s="3">
        <v>43118</v>
      </c>
      <c r="B3135" s="1">
        <v>3227</v>
      </c>
      <c r="C3135" s="1">
        <v>3231</v>
      </c>
      <c r="D3135" s="1">
        <v>3208</v>
      </c>
      <c r="E3135" s="1">
        <v>3212.5</v>
      </c>
      <c r="F3135" s="10">
        <f t="shared" si="484"/>
        <v>-5.5718928958365943E-3</v>
      </c>
      <c r="G3135" s="1">
        <f t="shared" si="489"/>
        <v>0.2242524631855583</v>
      </c>
      <c r="H3135" s="15">
        <f t="shared" si="485"/>
        <v>0</v>
      </c>
      <c r="I3135" s="10">
        <f t="shared" si="480"/>
        <v>-4.4933374651379143E-3</v>
      </c>
      <c r="J3135" s="15">
        <f t="shared" si="481"/>
        <v>-3.5797665369650122E-3</v>
      </c>
      <c r="K3135" s="1">
        <f t="shared" si="482"/>
        <v>-9.8230306798065956E-5</v>
      </c>
      <c r="L3135" s="15">
        <f t="shared" si="483"/>
        <v>-3.4815362301669462E-3</v>
      </c>
      <c r="M3135" s="19" t="str">
        <f t="shared" si="487"/>
        <v>Compra</v>
      </c>
      <c r="N3135" s="10">
        <f t="shared" si="488"/>
        <v>-3.5797665369650122E-3</v>
      </c>
      <c r="O3135" s="5">
        <f t="shared" si="486"/>
        <v>1.2922813474391706</v>
      </c>
      <c r="P3135" s="5"/>
      <c r="Q3135" s="5"/>
      <c r="R3135" s="5"/>
    </row>
    <row r="3136" spans="1:18" x14ac:dyDescent="0.25">
      <c r="A3136" s="3">
        <v>43119</v>
      </c>
      <c r="B3136" s="1">
        <v>3213</v>
      </c>
      <c r="C3136" s="1">
        <v>3219.5</v>
      </c>
      <c r="D3136" s="1">
        <v>3199.5</v>
      </c>
      <c r="E3136" s="1">
        <v>3201</v>
      </c>
      <c r="F3136" s="10">
        <f t="shared" si="484"/>
        <v>-3.5797665369650122E-3</v>
      </c>
      <c r="G3136" s="1">
        <f t="shared" si="489"/>
        <v>0.28877652709489715</v>
      </c>
      <c r="H3136" s="15">
        <f t="shared" si="485"/>
        <v>-5.5718928958365943E-3</v>
      </c>
      <c r="I3136" s="10">
        <f t="shared" si="480"/>
        <v>-3.7348272642390157E-3</v>
      </c>
      <c r="J3136" s="15">
        <f t="shared" si="481"/>
        <v>1.8744142455482393E-3</v>
      </c>
      <c r="K3136" s="1">
        <f t="shared" si="482"/>
        <v>3.663263238294094E-4</v>
      </c>
      <c r="L3136" s="15">
        <f t="shared" si="483"/>
        <v>1.5080879217188299E-3</v>
      </c>
      <c r="M3136" s="19" t="str">
        <f t="shared" si="487"/>
        <v>Compra</v>
      </c>
      <c r="N3136" s="10">
        <f t="shared" si="488"/>
        <v>1.8744142455482393E-3</v>
      </c>
      <c r="O3136" s="5">
        <f t="shared" si="486"/>
        <v>1.2941557616847188</v>
      </c>
      <c r="P3136" s="5"/>
      <c r="Q3136" s="5"/>
      <c r="R3136" s="5"/>
    </row>
    <row r="3137" spans="1:18" x14ac:dyDescent="0.25">
      <c r="A3137" s="3">
        <v>43122</v>
      </c>
      <c r="B3137" s="1">
        <v>3198</v>
      </c>
      <c r="C3137" s="1">
        <v>3216</v>
      </c>
      <c r="D3137" s="1">
        <v>3188.5</v>
      </c>
      <c r="E3137" s="1">
        <v>3207</v>
      </c>
      <c r="F3137" s="10">
        <f t="shared" si="484"/>
        <v>1.8744142455482393E-3</v>
      </c>
      <c r="G3137" s="1">
        <f t="shared" si="489"/>
        <v>0.29029198807680606</v>
      </c>
      <c r="H3137" s="15">
        <f t="shared" si="485"/>
        <v>-3.5797665369650122E-3</v>
      </c>
      <c r="I3137" s="10">
        <f t="shared" si="480"/>
        <v>2.8142589118198558E-3</v>
      </c>
      <c r="J3137" s="15">
        <f t="shared" si="481"/>
        <v>1.0757717492984042E-2</v>
      </c>
      <c r="K3137" s="1">
        <f t="shared" si="482"/>
        <v>3.7684767055176009E-5</v>
      </c>
      <c r="L3137" s="15">
        <f t="shared" si="483"/>
        <v>1.0720032725928866E-2</v>
      </c>
      <c r="M3137" s="19" t="str">
        <f t="shared" si="487"/>
        <v>Compra</v>
      </c>
      <c r="N3137" s="10">
        <f t="shared" si="488"/>
        <v>1.0757717492984042E-2</v>
      </c>
      <c r="O3137" s="5">
        <f t="shared" si="486"/>
        <v>1.3049134791777028</v>
      </c>
      <c r="P3137" s="5"/>
      <c r="Q3137" s="5"/>
      <c r="R3137" s="5"/>
    </row>
    <row r="3138" spans="1:18" x14ac:dyDescent="0.25">
      <c r="A3138" s="3">
        <v>43123</v>
      </c>
      <c r="B3138" s="1">
        <v>3214.5</v>
      </c>
      <c r="C3138" s="1">
        <v>3248.5</v>
      </c>
      <c r="D3138" s="1">
        <v>3212.5</v>
      </c>
      <c r="E3138" s="1">
        <v>3241.5</v>
      </c>
      <c r="F3138" s="10">
        <f t="shared" si="484"/>
        <v>1.0757717492984042E-2</v>
      </c>
      <c r="G3138" s="1">
        <f t="shared" si="489"/>
        <v>0.78834456899722094</v>
      </c>
      <c r="H3138" s="15">
        <f t="shared" si="485"/>
        <v>1.8744142455482393E-3</v>
      </c>
      <c r="I3138" s="10">
        <f t="shared" si="480"/>
        <v>8.3994400373308409E-3</v>
      </c>
      <c r="J3138" s="15">
        <f t="shared" si="481"/>
        <v>-2.8227672373901003E-2</v>
      </c>
      <c r="K3138" s="1">
        <f t="shared" si="482"/>
        <v>-6.1634943568599778E-4</v>
      </c>
      <c r="L3138" s="15">
        <f t="shared" si="483"/>
        <v>-2.7611322938215006E-2</v>
      </c>
      <c r="M3138" s="19" t="str">
        <f t="shared" si="487"/>
        <v>Venda</v>
      </c>
      <c r="N3138" s="10">
        <f t="shared" si="488"/>
        <v>2.8227672373901003E-2</v>
      </c>
      <c r="O3138" s="5">
        <f t="shared" si="486"/>
        <v>1.3331411515516038</v>
      </c>
      <c r="P3138" s="5"/>
      <c r="Q3138" s="5"/>
      <c r="R3138" s="5"/>
    </row>
    <row r="3139" spans="1:18" x14ac:dyDescent="0.25">
      <c r="A3139" s="3">
        <v>43124</v>
      </c>
      <c r="B3139" s="1">
        <v>3230.5</v>
      </c>
      <c r="C3139" s="1">
        <v>3235</v>
      </c>
      <c r="D3139" s="1">
        <v>3138.5</v>
      </c>
      <c r="E3139" s="1">
        <v>3150</v>
      </c>
      <c r="F3139" s="10">
        <f t="shared" si="484"/>
        <v>-2.8227672373901003E-2</v>
      </c>
      <c r="G3139" s="1">
        <f t="shared" si="489"/>
        <v>-1.5747981750733491</v>
      </c>
      <c r="H3139" s="15">
        <f t="shared" si="485"/>
        <v>1.0757717492984042E-2</v>
      </c>
      <c r="I3139" s="10">
        <f t="shared" ref="I3139:I3202" si="490">(E3139/B3139)-1</f>
        <v>-2.4918743228602436E-2</v>
      </c>
      <c r="J3139" s="15">
        <f t="shared" ref="J3139:J3202" si="491">F3140</f>
        <v>1.5873015873015817E-3</v>
      </c>
      <c r="K3139" s="1">
        <f t="shared" ref="K3139:K3202" si="492">$U$17+G3139*$U$18+H3139*$U$19+I3139*$U$20</f>
        <v>-3.9862376770923187E-4</v>
      </c>
      <c r="L3139" s="15">
        <f t="shared" ref="L3139:L3202" si="493">J3139-K3139</f>
        <v>1.9859253550108136E-3</v>
      </c>
      <c r="M3139" s="19" t="str">
        <f t="shared" si="487"/>
        <v>Compra</v>
      </c>
      <c r="N3139" s="10">
        <f t="shared" si="488"/>
        <v>1.5873015873015817E-3</v>
      </c>
      <c r="O3139" s="5">
        <f t="shared" si="486"/>
        <v>1.3347284531389054</v>
      </c>
      <c r="P3139" s="5"/>
      <c r="Q3139" s="5"/>
      <c r="R3139" s="5"/>
    </row>
    <row r="3140" spans="1:18" x14ac:dyDescent="0.25">
      <c r="A3140" s="3">
        <v>43126</v>
      </c>
      <c r="B3140" s="1">
        <v>3135</v>
      </c>
      <c r="C3140" s="1">
        <v>3158.5</v>
      </c>
      <c r="D3140" s="1">
        <v>3123</v>
      </c>
      <c r="E3140" s="1">
        <v>3155</v>
      </c>
      <c r="F3140" s="10">
        <f t="shared" ref="F3140:F3203" si="494">E3140/E3139-1</f>
        <v>1.5873015873015817E-3</v>
      </c>
      <c r="G3140" s="1">
        <f t="shared" si="489"/>
        <v>-0.48019120742823207</v>
      </c>
      <c r="H3140" s="15">
        <f t="shared" ref="H3140:H3203" si="495">F3139</f>
        <v>-2.8227672373901003E-2</v>
      </c>
      <c r="I3140" s="10">
        <f t="shared" si="490"/>
        <v>6.3795853269537073E-3</v>
      </c>
      <c r="J3140" s="15">
        <f t="shared" si="491"/>
        <v>7.9239302694134039E-4</v>
      </c>
      <c r="K3140" s="1">
        <f t="shared" si="492"/>
        <v>2.1828548599496945E-3</v>
      </c>
      <c r="L3140" s="15">
        <f t="shared" si="493"/>
        <v>-1.3904618330083541E-3</v>
      </c>
      <c r="M3140" s="19" t="str">
        <f t="shared" si="487"/>
        <v>Compra</v>
      </c>
      <c r="N3140" s="10">
        <f t="shared" si="488"/>
        <v>7.9239302694134039E-4</v>
      </c>
      <c r="O3140" s="5">
        <f t="shared" ref="O3140:O3203" si="496">N3140+O3139</f>
        <v>1.3355208461658468</v>
      </c>
      <c r="P3140" s="5"/>
      <c r="Q3140" s="5"/>
      <c r="R3140" s="5"/>
    </row>
    <row r="3141" spans="1:18" x14ac:dyDescent="0.25">
      <c r="A3141" s="3">
        <v>43129</v>
      </c>
      <c r="B3141" s="1">
        <v>3162</v>
      </c>
      <c r="C3141" s="1">
        <v>3173.5</v>
      </c>
      <c r="D3141" s="1">
        <v>3155.5</v>
      </c>
      <c r="E3141" s="1">
        <v>3157.5</v>
      </c>
      <c r="F3141" s="10">
        <f t="shared" si="494"/>
        <v>7.9239302694134039E-4</v>
      </c>
      <c r="G3141" s="1">
        <f t="shared" si="489"/>
        <v>-0.43731179453473151</v>
      </c>
      <c r="H3141" s="15">
        <f t="shared" si="495"/>
        <v>1.5873015873015817E-3</v>
      </c>
      <c r="I3141" s="10">
        <f t="shared" si="490"/>
        <v>-1.4231499051233776E-3</v>
      </c>
      <c r="J3141" s="15">
        <f t="shared" si="491"/>
        <v>7.7593032462390799E-3</v>
      </c>
      <c r="K3141" s="1">
        <f t="shared" si="492"/>
        <v>-2.4990695648458331E-4</v>
      </c>
      <c r="L3141" s="15">
        <f t="shared" si="493"/>
        <v>8.0092102027236635E-3</v>
      </c>
      <c r="M3141" s="19" t="str">
        <f t="shared" ref="M3141:M3204" si="497">IF(AND(L3140&gt;L3139,K3141&lt;0),"Venda","Compra")</f>
        <v>Compra</v>
      </c>
      <c r="N3141" s="10">
        <f t="shared" ref="N3141:N3204" si="498">IF(AND(L3140&gt;L3139,K3141&lt;0),-J3141,J3141)</f>
        <v>7.7593032462390799E-3</v>
      </c>
      <c r="O3141" s="5">
        <f t="shared" si="496"/>
        <v>1.3432801494120858</v>
      </c>
      <c r="P3141" s="5"/>
      <c r="Q3141" s="5"/>
      <c r="R3141" s="5"/>
    </row>
    <row r="3142" spans="1:18" x14ac:dyDescent="0.25">
      <c r="A3142" s="3">
        <v>43130</v>
      </c>
      <c r="B3142" s="1">
        <v>3157.5</v>
      </c>
      <c r="C3142" s="1">
        <v>3196.5</v>
      </c>
      <c r="D3142" s="1">
        <v>3149.5</v>
      </c>
      <c r="E3142" s="1">
        <v>3182</v>
      </c>
      <c r="F3142" s="10">
        <f t="shared" si="494"/>
        <v>7.7593032462390799E-3</v>
      </c>
      <c r="G3142" s="1">
        <f t="shared" si="489"/>
        <v>-0.38481652185019155</v>
      </c>
      <c r="H3142" s="15">
        <f t="shared" si="495"/>
        <v>7.9239302694134039E-4</v>
      </c>
      <c r="I3142" s="10">
        <f t="shared" si="490"/>
        <v>7.7593032462390799E-3</v>
      </c>
      <c r="J3142" s="15">
        <f t="shared" si="491"/>
        <v>4.3997485857951713E-3</v>
      </c>
      <c r="K3142" s="1">
        <f t="shared" si="492"/>
        <v>-4.008510540619753E-4</v>
      </c>
      <c r="L3142" s="15">
        <f t="shared" si="493"/>
        <v>4.8005996398571464E-3</v>
      </c>
      <c r="M3142" s="19" t="str">
        <f t="shared" si="497"/>
        <v>Venda</v>
      </c>
      <c r="N3142" s="10">
        <f t="shared" si="498"/>
        <v>-4.3997485857951713E-3</v>
      </c>
      <c r="O3142" s="5">
        <f t="shared" si="496"/>
        <v>1.3388804008262907</v>
      </c>
      <c r="P3142" s="5"/>
      <c r="Q3142" s="5"/>
      <c r="R3142" s="5"/>
    </row>
    <row r="3143" spans="1:18" x14ac:dyDescent="0.25">
      <c r="A3143" s="3">
        <v>43131</v>
      </c>
      <c r="B3143" s="1">
        <v>3177.5</v>
      </c>
      <c r="C3143" s="1">
        <v>3205</v>
      </c>
      <c r="D3143" s="1">
        <v>3155.5</v>
      </c>
      <c r="E3143" s="1">
        <v>3196</v>
      </c>
      <c r="F3143" s="10">
        <f t="shared" si="494"/>
        <v>4.3997485857951713E-3</v>
      </c>
      <c r="G3143" s="1">
        <f t="shared" si="489"/>
        <v>-0.33880894662180827</v>
      </c>
      <c r="H3143" s="15">
        <f t="shared" si="495"/>
        <v>7.7593032462390799E-3</v>
      </c>
      <c r="I3143" s="10">
        <f t="shared" si="490"/>
        <v>5.8221872541306396E-3</v>
      </c>
      <c r="J3143" s="15">
        <f t="shared" si="491"/>
        <v>-5.7884856070087309E-3</v>
      </c>
      <c r="K3143" s="1">
        <f t="shared" si="492"/>
        <v>-9.6988279199539357E-4</v>
      </c>
      <c r="L3143" s="15">
        <f t="shared" si="493"/>
        <v>-4.8186028150133372E-3</v>
      </c>
      <c r="M3143" s="19" t="str">
        <f t="shared" si="497"/>
        <v>Compra</v>
      </c>
      <c r="N3143" s="10">
        <f t="shared" si="498"/>
        <v>-5.7884856070087309E-3</v>
      </c>
      <c r="O3143" s="5">
        <f t="shared" si="496"/>
        <v>1.3330919152192819</v>
      </c>
      <c r="P3143" s="5"/>
      <c r="Q3143" s="5"/>
      <c r="R3143" s="5"/>
    </row>
    <row r="3144" spans="1:18" x14ac:dyDescent="0.25">
      <c r="A3144" s="3">
        <v>43132</v>
      </c>
      <c r="B3144" s="1">
        <v>3203</v>
      </c>
      <c r="C3144" s="1">
        <v>3206.5</v>
      </c>
      <c r="D3144" s="1">
        <v>3171.5</v>
      </c>
      <c r="E3144" s="1">
        <v>3177.5</v>
      </c>
      <c r="F3144" s="10">
        <f t="shared" si="494"/>
        <v>-5.7884856070087309E-3</v>
      </c>
      <c r="G3144" s="1">
        <f t="shared" ref="G3144:G3207" si="499">SLOPE(F3140:F3144,F3139:F3143)</f>
        <v>-5.6674622925873752E-3</v>
      </c>
      <c r="H3144" s="15">
        <f t="shared" si="495"/>
        <v>4.3997485857951713E-3</v>
      </c>
      <c r="I3144" s="10">
        <f t="shared" si="490"/>
        <v>-7.9612862940993123E-3</v>
      </c>
      <c r="J3144" s="15">
        <f t="shared" si="491"/>
        <v>1.6679779701022746E-2</v>
      </c>
      <c r="K3144" s="1">
        <f t="shared" si="492"/>
        <v>-3.814970516612642E-4</v>
      </c>
      <c r="L3144" s="15">
        <f t="shared" si="493"/>
        <v>1.7061276752684009E-2</v>
      </c>
      <c r="M3144" s="19" t="str">
        <f t="shared" si="497"/>
        <v>Compra</v>
      </c>
      <c r="N3144" s="10">
        <f t="shared" si="498"/>
        <v>1.6679779701022746E-2</v>
      </c>
      <c r="O3144" s="5">
        <f t="shared" si="496"/>
        <v>1.3497716949203047</v>
      </c>
      <c r="P3144" s="5"/>
      <c r="Q3144" s="5"/>
      <c r="R3144" s="5"/>
    </row>
    <row r="3145" spans="1:18" x14ac:dyDescent="0.25">
      <c r="A3145" s="3">
        <v>43133</v>
      </c>
      <c r="B3145" s="1">
        <v>3198.5</v>
      </c>
      <c r="C3145" s="1">
        <v>3233</v>
      </c>
      <c r="D3145" s="1">
        <v>3193</v>
      </c>
      <c r="E3145" s="1">
        <v>3230.5</v>
      </c>
      <c r="F3145" s="10">
        <f t="shared" si="494"/>
        <v>1.6679779701022746E-2</v>
      </c>
      <c r="G3145" s="1">
        <f t="shared" si="499"/>
        <v>-1.2110326081189542</v>
      </c>
      <c r="H3145" s="15">
        <f t="shared" si="495"/>
        <v>-5.7884856070087309E-3</v>
      </c>
      <c r="I3145" s="10">
        <f t="shared" si="490"/>
        <v>1.0004689698296154E-2</v>
      </c>
      <c r="J3145" s="15">
        <f t="shared" si="491"/>
        <v>1.2846308620956481E-2</v>
      </c>
      <c r="K3145" s="1">
        <f t="shared" si="492"/>
        <v>1.973694824104436E-4</v>
      </c>
      <c r="L3145" s="15">
        <f t="shared" si="493"/>
        <v>1.2648939138546037E-2</v>
      </c>
      <c r="M3145" s="19" t="str">
        <f t="shared" si="497"/>
        <v>Compra</v>
      </c>
      <c r="N3145" s="10">
        <f t="shared" si="498"/>
        <v>1.2846308620956481E-2</v>
      </c>
      <c r="O3145" s="5">
        <f t="shared" si="496"/>
        <v>1.3626180035412612</v>
      </c>
      <c r="P3145" s="5"/>
      <c r="Q3145" s="5"/>
      <c r="R3145" s="5"/>
    </row>
    <row r="3146" spans="1:18" x14ac:dyDescent="0.25">
      <c r="A3146" s="3">
        <v>43136</v>
      </c>
      <c r="B3146" s="1">
        <v>3224.5</v>
      </c>
      <c r="C3146" s="1">
        <v>3283</v>
      </c>
      <c r="D3146" s="1">
        <v>3223</v>
      </c>
      <c r="E3146" s="1">
        <v>3272</v>
      </c>
      <c r="F3146" s="10">
        <f t="shared" si="494"/>
        <v>1.2846308620956481E-2</v>
      </c>
      <c r="G3146" s="1">
        <f t="shared" si="499"/>
        <v>-0.13885637695640962</v>
      </c>
      <c r="H3146" s="15">
        <f t="shared" si="495"/>
        <v>1.6679779701022746E-2</v>
      </c>
      <c r="I3146" s="10">
        <f t="shared" si="490"/>
        <v>1.4730966041246685E-2</v>
      </c>
      <c r="J3146" s="15">
        <f t="shared" si="491"/>
        <v>-8.8630806845966248E-3</v>
      </c>
      <c r="K3146" s="1">
        <f t="shared" si="492"/>
        <v>-1.9789153365740659E-3</v>
      </c>
      <c r="L3146" s="15">
        <f t="shared" si="493"/>
        <v>-6.8841653480225589E-3</v>
      </c>
      <c r="M3146" s="19" t="str">
        <f t="shared" si="497"/>
        <v>Compra</v>
      </c>
      <c r="N3146" s="10">
        <f t="shared" si="498"/>
        <v>-8.8630806845966248E-3</v>
      </c>
      <c r="O3146" s="5">
        <f t="shared" si="496"/>
        <v>1.3537549228566645</v>
      </c>
      <c r="P3146" s="5"/>
      <c r="Q3146" s="5"/>
      <c r="R3146" s="5"/>
    </row>
    <row r="3147" spans="1:18" x14ac:dyDescent="0.25">
      <c r="A3147" s="3">
        <v>43137</v>
      </c>
      <c r="B3147" s="1">
        <v>3267</v>
      </c>
      <c r="C3147" s="1">
        <v>3287</v>
      </c>
      <c r="D3147" s="1">
        <v>3241.5</v>
      </c>
      <c r="E3147" s="1">
        <v>3243</v>
      </c>
      <c r="F3147" s="10">
        <f t="shared" si="494"/>
        <v>-8.8630806845966248E-3</v>
      </c>
      <c r="G3147" s="1">
        <f t="shared" si="499"/>
        <v>-0.42143420719559066</v>
      </c>
      <c r="H3147" s="15">
        <f t="shared" si="495"/>
        <v>1.2846308620956481E-2</v>
      </c>
      <c r="I3147" s="10">
        <f t="shared" si="490"/>
        <v>-7.3461891643710198E-3</v>
      </c>
      <c r="J3147" s="15">
        <f t="shared" si="491"/>
        <v>1.1409189022510091E-2</v>
      </c>
      <c r="K3147" s="1">
        <f t="shared" si="492"/>
        <v>-1.0985878494234953E-3</v>
      </c>
      <c r="L3147" s="15">
        <f t="shared" si="493"/>
        <v>1.2507776871933586E-2</v>
      </c>
      <c r="M3147" s="19" t="str">
        <f t="shared" si="497"/>
        <v>Compra</v>
      </c>
      <c r="N3147" s="10">
        <f t="shared" si="498"/>
        <v>1.1409189022510091E-2</v>
      </c>
      <c r="O3147" s="5">
        <f t="shared" si="496"/>
        <v>1.3651641118791746</v>
      </c>
      <c r="P3147" s="5"/>
      <c r="Q3147" s="5"/>
      <c r="R3147" s="5"/>
    </row>
    <row r="3148" spans="1:18" x14ac:dyDescent="0.25">
      <c r="A3148" s="3">
        <v>43138</v>
      </c>
      <c r="B3148" s="1">
        <v>3259</v>
      </c>
      <c r="C3148" s="1">
        <v>3292</v>
      </c>
      <c r="D3148" s="1">
        <v>3246</v>
      </c>
      <c r="E3148" s="1">
        <v>3280</v>
      </c>
      <c r="F3148" s="10">
        <f t="shared" si="494"/>
        <v>1.1409189022510091E-2</v>
      </c>
      <c r="G3148" s="1">
        <f t="shared" si="499"/>
        <v>-0.44776255232554402</v>
      </c>
      <c r="H3148" s="15">
        <f t="shared" si="495"/>
        <v>-8.8630806845966248E-3</v>
      </c>
      <c r="I3148" s="10">
        <f t="shared" si="490"/>
        <v>6.4436943847805406E-3</v>
      </c>
      <c r="J3148" s="15">
        <f t="shared" si="491"/>
        <v>4.1158536585366168E-3</v>
      </c>
      <c r="K3148" s="1">
        <f t="shared" si="492"/>
        <v>4.8173926925746725E-4</v>
      </c>
      <c r="L3148" s="15">
        <f t="shared" si="493"/>
        <v>3.6341143892791496E-3</v>
      </c>
      <c r="M3148" s="19" t="str">
        <f t="shared" si="497"/>
        <v>Compra</v>
      </c>
      <c r="N3148" s="10">
        <f t="shared" si="498"/>
        <v>4.1158536585366168E-3</v>
      </c>
      <c r="O3148" s="5">
        <f t="shared" si="496"/>
        <v>1.3692799655377113</v>
      </c>
      <c r="P3148" s="5"/>
      <c r="Q3148" s="5"/>
      <c r="R3148" s="5"/>
    </row>
    <row r="3149" spans="1:18" x14ac:dyDescent="0.25">
      <c r="A3149" s="3">
        <v>43139</v>
      </c>
      <c r="B3149" s="1">
        <v>3284.5</v>
      </c>
      <c r="C3149" s="1">
        <v>3310.5</v>
      </c>
      <c r="D3149" s="1">
        <v>3264</v>
      </c>
      <c r="E3149" s="1">
        <v>3293.5</v>
      </c>
      <c r="F3149" s="10">
        <f t="shared" si="494"/>
        <v>4.1158536585366168E-3</v>
      </c>
      <c r="G3149" s="1">
        <f t="shared" si="499"/>
        <v>-0.43947634394935325</v>
      </c>
      <c r="H3149" s="15">
        <f t="shared" si="495"/>
        <v>1.1409189022510091E-2</v>
      </c>
      <c r="I3149" s="10">
        <f t="shared" si="490"/>
        <v>2.7401430963616136E-3</v>
      </c>
      <c r="J3149" s="15">
        <f t="shared" si="491"/>
        <v>2.1253985122209329E-3</v>
      </c>
      <c r="K3149" s="1">
        <f t="shared" si="492"/>
        <v>-1.2081594286907124E-3</v>
      </c>
      <c r="L3149" s="15">
        <f t="shared" si="493"/>
        <v>3.3335579409116455E-3</v>
      </c>
      <c r="M3149" s="19" t="str">
        <f t="shared" si="497"/>
        <v>Compra</v>
      </c>
      <c r="N3149" s="10">
        <f t="shared" si="498"/>
        <v>2.1253985122209329E-3</v>
      </c>
      <c r="O3149" s="5">
        <f t="shared" si="496"/>
        <v>1.3714053640499322</v>
      </c>
      <c r="P3149" s="5"/>
      <c r="Q3149" s="5"/>
      <c r="R3149" s="5"/>
    </row>
    <row r="3150" spans="1:18" x14ac:dyDescent="0.25">
      <c r="A3150" s="3">
        <v>43140</v>
      </c>
      <c r="B3150" s="1">
        <v>3285</v>
      </c>
      <c r="C3150" s="1">
        <v>3326</v>
      </c>
      <c r="D3150" s="1">
        <v>3275</v>
      </c>
      <c r="E3150" s="1">
        <v>3300.5</v>
      </c>
      <c r="F3150" s="10">
        <f t="shared" si="494"/>
        <v>2.1253985122209329E-3</v>
      </c>
      <c r="G3150" s="1">
        <f t="shared" si="499"/>
        <v>-0.24957389498090007</v>
      </c>
      <c r="H3150" s="15">
        <f t="shared" si="495"/>
        <v>4.1158536585366168E-3</v>
      </c>
      <c r="I3150" s="10">
        <f t="shared" si="490"/>
        <v>4.7184170471841202E-3</v>
      </c>
      <c r="J3150" s="15">
        <f t="shared" si="491"/>
        <v>-2.3026814119072814E-2</v>
      </c>
      <c r="K3150" s="1">
        <f t="shared" si="492"/>
        <v>-6.3273860583085368E-4</v>
      </c>
      <c r="L3150" s="15">
        <f t="shared" si="493"/>
        <v>-2.2394075513241959E-2</v>
      </c>
      <c r="M3150" s="19" t="str">
        <f t="shared" si="497"/>
        <v>Compra</v>
      </c>
      <c r="N3150" s="10">
        <f t="shared" si="498"/>
        <v>-2.3026814119072814E-2</v>
      </c>
      <c r="O3150" s="5">
        <f t="shared" si="496"/>
        <v>1.3483785499308594</v>
      </c>
      <c r="P3150" s="5"/>
      <c r="Q3150" s="5"/>
      <c r="R3150" s="5"/>
    </row>
    <row r="3151" spans="1:18" x14ac:dyDescent="0.25">
      <c r="A3151" s="3">
        <v>43145</v>
      </c>
      <c r="B3151" s="1">
        <v>3296</v>
      </c>
      <c r="C3151" s="1">
        <v>3303.5</v>
      </c>
      <c r="D3151" s="1">
        <v>3222.5</v>
      </c>
      <c r="E3151" s="1">
        <v>3224.5</v>
      </c>
      <c r="F3151" s="10">
        <f t="shared" si="494"/>
        <v>-2.3026814119072814E-2</v>
      </c>
      <c r="G3151" s="1">
        <f t="shared" si="499"/>
        <v>-0.48607434826417417</v>
      </c>
      <c r="H3151" s="15">
        <f t="shared" si="495"/>
        <v>2.1253985122209329E-3</v>
      </c>
      <c r="I3151" s="10">
        <f t="shared" si="490"/>
        <v>-2.1692961165048597E-2</v>
      </c>
      <c r="J3151" s="15">
        <f t="shared" si="491"/>
        <v>4.1866956117226906E-3</v>
      </c>
      <c r="K3151" s="1">
        <f t="shared" si="492"/>
        <v>1.8384885821795039E-4</v>
      </c>
      <c r="L3151" s="15">
        <f t="shared" si="493"/>
        <v>4.0028467535047404E-3</v>
      </c>
      <c r="M3151" s="19" t="str">
        <f t="shared" si="497"/>
        <v>Compra</v>
      </c>
      <c r="N3151" s="10">
        <f t="shared" si="498"/>
        <v>4.1866956117226906E-3</v>
      </c>
      <c r="O3151" s="5">
        <f t="shared" si="496"/>
        <v>1.3525652455425821</v>
      </c>
      <c r="P3151" s="5"/>
      <c r="Q3151" s="5"/>
      <c r="R3151" s="5"/>
    </row>
    <row r="3152" spans="1:18" x14ac:dyDescent="0.25">
      <c r="A3152" s="3">
        <v>43146</v>
      </c>
      <c r="B3152" s="1">
        <v>3212</v>
      </c>
      <c r="C3152" s="1">
        <v>3246</v>
      </c>
      <c r="D3152" s="1">
        <v>3204.5</v>
      </c>
      <c r="E3152" s="1">
        <v>3238</v>
      </c>
      <c r="F3152" s="10">
        <f t="shared" si="494"/>
        <v>4.1866956117226906E-3</v>
      </c>
      <c r="G3152" s="1">
        <f t="shared" si="499"/>
        <v>-0.26970359195223348</v>
      </c>
      <c r="H3152" s="15">
        <f t="shared" si="495"/>
        <v>-2.3026814119072814E-2</v>
      </c>
      <c r="I3152" s="10">
        <f t="shared" si="490"/>
        <v>8.0946450809464832E-3</v>
      </c>
      <c r="J3152" s="15">
        <f t="shared" si="491"/>
        <v>-9.2649783817166931E-4</v>
      </c>
      <c r="K3152" s="1">
        <f t="shared" si="492"/>
        <v>1.6678925259033606E-3</v>
      </c>
      <c r="L3152" s="15">
        <f t="shared" si="493"/>
        <v>-2.5943903640750299E-3</v>
      </c>
      <c r="M3152" s="19" t="str">
        <f t="shared" si="497"/>
        <v>Compra</v>
      </c>
      <c r="N3152" s="10">
        <f t="shared" si="498"/>
        <v>-9.2649783817166931E-4</v>
      </c>
      <c r="O3152" s="5">
        <f t="shared" si="496"/>
        <v>1.3516387477044103</v>
      </c>
      <c r="P3152" s="5"/>
      <c r="Q3152" s="5"/>
      <c r="R3152" s="5"/>
    </row>
    <row r="3153" spans="1:18" x14ac:dyDescent="0.25">
      <c r="A3153" s="3">
        <v>43147</v>
      </c>
      <c r="B3153" s="1">
        <v>3244.5</v>
      </c>
      <c r="C3153" s="1">
        <v>3252.5</v>
      </c>
      <c r="D3153" s="1">
        <v>3207</v>
      </c>
      <c r="E3153" s="1">
        <v>3235</v>
      </c>
      <c r="F3153" s="10">
        <f t="shared" si="494"/>
        <v>-9.2649783817166931E-4</v>
      </c>
      <c r="G3153" s="1">
        <f t="shared" si="499"/>
        <v>-0.13837396574149974</v>
      </c>
      <c r="H3153" s="15">
        <f t="shared" si="495"/>
        <v>4.1866956117226906E-3</v>
      </c>
      <c r="I3153" s="10">
        <f t="shared" si="490"/>
        <v>-2.9280320542456328E-3</v>
      </c>
      <c r="J3153" s="15">
        <f t="shared" si="491"/>
        <v>2.1638330757340896E-3</v>
      </c>
      <c r="K3153" s="1">
        <f t="shared" si="492"/>
        <v>-4.692032793162539E-4</v>
      </c>
      <c r="L3153" s="15">
        <f t="shared" si="493"/>
        <v>2.6330363550503433E-3</v>
      </c>
      <c r="M3153" s="19" t="str">
        <f t="shared" si="497"/>
        <v>Compra</v>
      </c>
      <c r="N3153" s="10">
        <f t="shared" si="498"/>
        <v>2.1638330757340896E-3</v>
      </c>
      <c r="O3153" s="5">
        <f t="shared" si="496"/>
        <v>1.3538025807801444</v>
      </c>
      <c r="P3153" s="5"/>
      <c r="Q3153" s="5"/>
      <c r="R3153" s="5"/>
    </row>
    <row r="3154" spans="1:18" x14ac:dyDescent="0.25">
      <c r="A3154" s="3">
        <v>43150</v>
      </c>
      <c r="B3154" s="1">
        <v>3231</v>
      </c>
      <c r="C3154" s="1">
        <v>3242.5</v>
      </c>
      <c r="D3154" s="1">
        <v>3226.5</v>
      </c>
      <c r="E3154" s="1">
        <v>3242</v>
      </c>
      <c r="F3154" s="10">
        <f t="shared" si="494"/>
        <v>2.1638330757340896E-3</v>
      </c>
      <c r="G3154" s="1">
        <f t="shared" si="499"/>
        <v>-0.34555528289954834</v>
      </c>
      <c r="H3154" s="15">
        <f t="shared" si="495"/>
        <v>-9.2649783817166931E-4</v>
      </c>
      <c r="I3154" s="10">
        <f t="shared" si="490"/>
        <v>3.404518724853034E-3</v>
      </c>
      <c r="J3154" s="15">
        <f t="shared" si="491"/>
        <v>5.5521283158543877E-3</v>
      </c>
      <c r="K3154" s="1">
        <f t="shared" si="492"/>
        <v>-1.5140648904854733E-4</v>
      </c>
      <c r="L3154" s="15">
        <f t="shared" si="493"/>
        <v>5.7035348049029348E-3</v>
      </c>
      <c r="M3154" s="19" t="str">
        <f t="shared" si="497"/>
        <v>Venda</v>
      </c>
      <c r="N3154" s="10">
        <f t="shared" si="498"/>
        <v>-5.5521283158543877E-3</v>
      </c>
      <c r="O3154" s="5">
        <f t="shared" si="496"/>
        <v>1.34825045246429</v>
      </c>
      <c r="P3154" s="5"/>
      <c r="Q3154" s="5"/>
      <c r="R3154" s="5"/>
    </row>
    <row r="3155" spans="1:18" x14ac:dyDescent="0.25">
      <c r="A3155" s="3">
        <v>43151</v>
      </c>
      <c r="B3155" s="1">
        <v>3251</v>
      </c>
      <c r="C3155" s="1">
        <v>3265</v>
      </c>
      <c r="D3155" s="1">
        <v>3243</v>
      </c>
      <c r="E3155" s="1">
        <v>3260</v>
      </c>
      <c r="F3155" s="10">
        <f t="shared" si="494"/>
        <v>5.5521283158543877E-3</v>
      </c>
      <c r="G3155" s="1">
        <f t="shared" si="499"/>
        <v>-0.34617797298087583</v>
      </c>
      <c r="H3155" s="15">
        <f t="shared" si="495"/>
        <v>2.1638330757340896E-3</v>
      </c>
      <c r="I3155" s="10">
        <f t="shared" si="490"/>
        <v>2.7683789603198949E-3</v>
      </c>
      <c r="J3155" s="15">
        <f t="shared" si="491"/>
        <v>4.7546012269938931E-3</v>
      </c>
      <c r="K3155" s="1">
        <f t="shared" si="492"/>
        <v>-4.0716460332749095E-4</v>
      </c>
      <c r="L3155" s="15">
        <f t="shared" si="493"/>
        <v>5.1617658303213841E-3</v>
      </c>
      <c r="M3155" s="19" t="str">
        <f t="shared" si="497"/>
        <v>Venda</v>
      </c>
      <c r="N3155" s="10">
        <f t="shared" si="498"/>
        <v>-4.7546012269938931E-3</v>
      </c>
      <c r="O3155" s="5">
        <f t="shared" si="496"/>
        <v>1.3434958512372961</v>
      </c>
      <c r="P3155" s="5"/>
      <c r="Q3155" s="5"/>
      <c r="R3155" s="5"/>
    </row>
    <row r="3156" spans="1:18" x14ac:dyDescent="0.25">
      <c r="A3156" s="3">
        <v>43152</v>
      </c>
      <c r="B3156" s="1">
        <v>3260</v>
      </c>
      <c r="C3156" s="1">
        <v>3275.5</v>
      </c>
      <c r="D3156" s="1">
        <v>3245.5</v>
      </c>
      <c r="E3156" s="1">
        <v>3275.5</v>
      </c>
      <c r="F3156" s="10">
        <f t="shared" si="494"/>
        <v>4.7546012269938931E-3</v>
      </c>
      <c r="G3156" s="1">
        <f t="shared" si="499"/>
        <v>-4.6776178466153832E-2</v>
      </c>
      <c r="H3156" s="15">
        <f t="shared" si="495"/>
        <v>5.5521283158543877E-3</v>
      </c>
      <c r="I3156" s="10">
        <f t="shared" si="490"/>
        <v>4.7546012269938931E-3</v>
      </c>
      <c r="J3156" s="15">
        <f t="shared" si="491"/>
        <v>-7.4797740802931001E-3</v>
      </c>
      <c r="K3156" s="1">
        <f t="shared" si="492"/>
        <v>-7.7769513761395594E-4</v>
      </c>
      <c r="L3156" s="15">
        <f t="shared" si="493"/>
        <v>-6.7020789426791441E-3</v>
      </c>
      <c r="M3156" s="19" t="str">
        <f t="shared" si="497"/>
        <v>Compra</v>
      </c>
      <c r="N3156" s="10">
        <f t="shared" si="498"/>
        <v>-7.4797740802931001E-3</v>
      </c>
      <c r="O3156" s="5">
        <f t="shared" si="496"/>
        <v>1.3360160771570029</v>
      </c>
      <c r="P3156" s="5"/>
      <c r="Q3156" s="5"/>
      <c r="R3156" s="5"/>
    </row>
    <row r="3157" spans="1:18" x14ac:dyDescent="0.25">
      <c r="A3157" s="3">
        <v>43153</v>
      </c>
      <c r="B3157" s="1">
        <v>3267.5</v>
      </c>
      <c r="C3157" s="1">
        <v>3276</v>
      </c>
      <c r="D3157" s="1">
        <v>3244.5</v>
      </c>
      <c r="E3157" s="1">
        <v>3251</v>
      </c>
      <c r="F3157" s="10">
        <f t="shared" si="494"/>
        <v>-7.4797740802931001E-3</v>
      </c>
      <c r="G3157" s="1">
        <f t="shared" si="499"/>
        <v>-0.58578090069079813</v>
      </c>
      <c r="H3157" s="15">
        <f t="shared" si="495"/>
        <v>4.7546012269938931E-3</v>
      </c>
      <c r="I3157" s="10">
        <f t="shared" si="490"/>
        <v>-5.0497322111706655E-3</v>
      </c>
      <c r="J3157" s="15">
        <f t="shared" si="491"/>
        <v>-2.9221777914487657E-3</v>
      </c>
      <c r="K3157" s="1">
        <f t="shared" si="492"/>
        <v>-4.2879445682244221E-4</v>
      </c>
      <c r="L3157" s="15">
        <f t="shared" si="493"/>
        <v>-2.4933833346263232E-3</v>
      </c>
      <c r="M3157" s="19" t="str">
        <f t="shared" si="497"/>
        <v>Compra</v>
      </c>
      <c r="N3157" s="10">
        <f t="shared" si="498"/>
        <v>-2.9221777914487657E-3</v>
      </c>
      <c r="O3157" s="5">
        <f t="shared" si="496"/>
        <v>1.3330938993655541</v>
      </c>
      <c r="P3157" s="5"/>
      <c r="Q3157" s="5"/>
      <c r="R3157" s="5"/>
    </row>
    <row r="3158" spans="1:18" x14ac:dyDescent="0.25">
      <c r="A3158" s="3">
        <v>43154</v>
      </c>
      <c r="B3158" s="1">
        <v>3247</v>
      </c>
      <c r="C3158" s="1">
        <v>3252.5</v>
      </c>
      <c r="D3158" s="1">
        <v>3234</v>
      </c>
      <c r="E3158" s="1">
        <v>3241.5</v>
      </c>
      <c r="F3158" s="10">
        <f t="shared" si="494"/>
        <v>-2.9221777914487657E-3</v>
      </c>
      <c r="G3158" s="1">
        <f t="shared" si="499"/>
        <v>0.1883206581960179</v>
      </c>
      <c r="H3158" s="15">
        <f t="shared" si="495"/>
        <v>-7.4797740802931001E-3</v>
      </c>
      <c r="I3158" s="10">
        <f t="shared" si="490"/>
        <v>-1.6938712657837973E-3</v>
      </c>
      <c r="J3158" s="15">
        <f t="shared" si="491"/>
        <v>-5.398735153478329E-3</v>
      </c>
      <c r="K3158" s="1">
        <f t="shared" si="492"/>
        <v>4.9455772499996204E-4</v>
      </c>
      <c r="L3158" s="15">
        <f t="shared" si="493"/>
        <v>-5.8932928784782915E-3</v>
      </c>
      <c r="M3158" s="19" t="str">
        <f t="shared" si="497"/>
        <v>Compra</v>
      </c>
      <c r="N3158" s="10">
        <f t="shared" si="498"/>
        <v>-5.398735153478329E-3</v>
      </c>
      <c r="O3158" s="5">
        <f t="shared" si="496"/>
        <v>1.3276951642120758</v>
      </c>
      <c r="P3158" s="5"/>
      <c r="Q3158" s="5"/>
      <c r="R3158" s="5"/>
    </row>
    <row r="3159" spans="1:18" x14ac:dyDescent="0.25">
      <c r="A3159" s="3">
        <v>43157</v>
      </c>
      <c r="B3159" s="1">
        <v>3237.5</v>
      </c>
      <c r="C3159" s="1">
        <v>3243</v>
      </c>
      <c r="D3159" s="1">
        <v>3223</v>
      </c>
      <c r="E3159" s="1">
        <v>3224</v>
      </c>
      <c r="F3159" s="10">
        <f t="shared" si="494"/>
        <v>-5.398735153478329E-3</v>
      </c>
      <c r="G3159" s="1">
        <f t="shared" si="499"/>
        <v>0.35118494186868515</v>
      </c>
      <c r="H3159" s="15">
        <f t="shared" si="495"/>
        <v>-2.9221777914487657E-3</v>
      </c>
      <c r="I3159" s="10">
        <f t="shared" si="490"/>
        <v>-4.1698841698841749E-3</v>
      </c>
      <c r="J3159" s="15">
        <f t="shared" si="491"/>
        <v>8.9950372208436047E-3</v>
      </c>
      <c r="K3159" s="1">
        <f t="shared" si="492"/>
        <v>1.387709155442464E-4</v>
      </c>
      <c r="L3159" s="15">
        <f t="shared" si="493"/>
        <v>8.8562663052993585E-3</v>
      </c>
      <c r="M3159" s="19" t="str">
        <f t="shared" si="497"/>
        <v>Compra</v>
      </c>
      <c r="N3159" s="10">
        <f t="shared" si="498"/>
        <v>8.9950372208436047E-3</v>
      </c>
      <c r="O3159" s="5">
        <f t="shared" si="496"/>
        <v>1.3366902014329194</v>
      </c>
      <c r="P3159" s="5"/>
      <c r="Q3159" s="5"/>
      <c r="R3159" s="5"/>
    </row>
    <row r="3160" spans="1:18" x14ac:dyDescent="0.25">
      <c r="A3160" s="3">
        <v>43158</v>
      </c>
      <c r="B3160" s="1">
        <v>3227.5</v>
      </c>
      <c r="C3160" s="1">
        <v>3256.5</v>
      </c>
      <c r="D3160" s="1">
        <v>3223</v>
      </c>
      <c r="E3160" s="1">
        <v>3253</v>
      </c>
      <c r="F3160" s="10">
        <f t="shared" si="494"/>
        <v>8.9950372208436047E-3</v>
      </c>
      <c r="G3160" s="1">
        <f t="shared" si="499"/>
        <v>-0.15846052300606808</v>
      </c>
      <c r="H3160" s="15">
        <f t="shared" si="495"/>
        <v>-5.398735153478329E-3</v>
      </c>
      <c r="I3160" s="10">
        <f t="shared" si="490"/>
        <v>7.9008520526724357E-3</v>
      </c>
      <c r="J3160" s="15">
        <f t="shared" si="491"/>
        <v>1.3833384568091578E-3</v>
      </c>
      <c r="K3160" s="1">
        <f t="shared" si="492"/>
        <v>1.1789234031249279E-4</v>
      </c>
      <c r="L3160" s="15">
        <f t="shared" si="493"/>
        <v>1.2654461164966651E-3</v>
      </c>
      <c r="M3160" s="19" t="str">
        <f t="shared" si="497"/>
        <v>Compra</v>
      </c>
      <c r="N3160" s="10">
        <f t="shared" si="498"/>
        <v>1.3833384568091578E-3</v>
      </c>
      <c r="O3160" s="5">
        <f t="shared" si="496"/>
        <v>1.3380735398897285</v>
      </c>
      <c r="P3160" s="5"/>
      <c r="Q3160" s="5"/>
      <c r="R3160" s="5"/>
    </row>
    <row r="3161" spans="1:18" x14ac:dyDescent="0.25">
      <c r="A3161" s="3">
        <v>43159</v>
      </c>
      <c r="B3161" s="1">
        <v>3257</v>
      </c>
      <c r="C3161" s="1">
        <v>3263</v>
      </c>
      <c r="D3161" s="1">
        <v>3246.5</v>
      </c>
      <c r="E3161" s="1">
        <v>3257.5</v>
      </c>
      <c r="F3161" s="10">
        <f t="shared" si="494"/>
        <v>1.3833384568091578E-3</v>
      </c>
      <c r="G3161" s="1">
        <f t="shared" si="499"/>
        <v>-0.18477579764766019</v>
      </c>
      <c r="H3161" s="15">
        <f t="shared" si="495"/>
        <v>8.9950372208436047E-3</v>
      </c>
      <c r="I3161" s="10">
        <f t="shared" si="490"/>
        <v>1.5351550506603751E-4</v>
      </c>
      <c r="J3161" s="15">
        <f t="shared" si="491"/>
        <v>1.5349194167306734E-3</v>
      </c>
      <c r="K3161" s="1">
        <f t="shared" si="492"/>
        <v>-9.5876472914866167E-4</v>
      </c>
      <c r="L3161" s="15">
        <f t="shared" si="493"/>
        <v>2.493684145879335E-3</v>
      </c>
      <c r="M3161" s="19" t="str">
        <f t="shared" si="497"/>
        <v>Compra</v>
      </c>
      <c r="N3161" s="10">
        <f t="shared" si="498"/>
        <v>1.5349194167306734E-3</v>
      </c>
      <c r="O3161" s="5">
        <f t="shared" si="496"/>
        <v>1.3396084593064592</v>
      </c>
      <c r="P3161" s="5"/>
      <c r="Q3161" s="5"/>
      <c r="R3161" s="5"/>
    </row>
    <row r="3162" spans="1:18" x14ac:dyDescent="0.25">
      <c r="A3162" s="3">
        <v>43160</v>
      </c>
      <c r="B3162" s="1">
        <v>3265</v>
      </c>
      <c r="C3162" s="1">
        <v>3282.5</v>
      </c>
      <c r="D3162" s="1">
        <v>3249.5</v>
      </c>
      <c r="E3162" s="1">
        <v>3262.5</v>
      </c>
      <c r="F3162" s="10">
        <f t="shared" si="494"/>
        <v>1.5349194167306734E-3</v>
      </c>
      <c r="G3162" s="1">
        <f t="shared" si="499"/>
        <v>4.4166496173888597E-2</v>
      </c>
      <c r="H3162" s="15">
        <f t="shared" si="495"/>
        <v>1.3833384568091578E-3</v>
      </c>
      <c r="I3162" s="10">
        <f t="shared" si="490"/>
        <v>-7.6569678407345521E-4</v>
      </c>
      <c r="J3162" s="15">
        <f t="shared" si="491"/>
        <v>0</v>
      </c>
      <c r="K3162" s="1">
        <f t="shared" si="492"/>
        <v>-2.9084973566617645E-4</v>
      </c>
      <c r="L3162" s="15">
        <f t="shared" si="493"/>
        <v>2.9084973566617645E-4</v>
      </c>
      <c r="M3162" s="19" t="str">
        <f t="shared" si="497"/>
        <v>Venda</v>
      </c>
      <c r="N3162" s="10">
        <f t="shared" si="498"/>
        <v>0</v>
      </c>
      <c r="O3162" s="5">
        <f t="shared" si="496"/>
        <v>1.3396084593064592</v>
      </c>
      <c r="P3162" s="5"/>
      <c r="Q3162" s="5"/>
      <c r="R3162" s="5"/>
    </row>
    <row r="3163" spans="1:18" x14ac:dyDescent="0.25">
      <c r="A3163" s="3">
        <v>43161</v>
      </c>
      <c r="B3163" s="1">
        <v>3270.5</v>
      </c>
      <c r="C3163" s="1">
        <v>3277</v>
      </c>
      <c r="D3163" s="1">
        <v>3258.5</v>
      </c>
      <c r="E3163" s="1">
        <v>3262.5</v>
      </c>
      <c r="F3163" s="10">
        <f t="shared" si="494"/>
        <v>0</v>
      </c>
      <c r="G3163" s="1">
        <f t="shared" si="499"/>
        <v>-0.19038015389383409</v>
      </c>
      <c r="H3163" s="15">
        <f t="shared" si="495"/>
        <v>1.5349194167306734E-3</v>
      </c>
      <c r="I3163" s="10">
        <f t="shared" si="490"/>
        <v>-2.4461091576211125E-3</v>
      </c>
      <c r="J3163" s="15">
        <f t="shared" si="491"/>
        <v>-3.5249042145594212E-3</v>
      </c>
      <c r="K3163" s="1">
        <f t="shared" si="492"/>
        <v>-2.4350576683244762E-4</v>
      </c>
      <c r="L3163" s="15">
        <f t="shared" si="493"/>
        <v>-3.2813984477269736E-3</v>
      </c>
      <c r="M3163" s="19" t="str">
        <f t="shared" si="497"/>
        <v>Compra</v>
      </c>
      <c r="N3163" s="10">
        <f t="shared" si="498"/>
        <v>-3.5249042145594212E-3</v>
      </c>
      <c r="O3163" s="5">
        <f t="shared" si="496"/>
        <v>1.3360835550918999</v>
      </c>
      <c r="P3163" s="5"/>
      <c r="Q3163" s="5"/>
      <c r="R3163" s="5"/>
    </row>
    <row r="3164" spans="1:18" x14ac:dyDescent="0.25">
      <c r="A3164" s="3">
        <v>43164</v>
      </c>
      <c r="B3164" s="1">
        <v>3268</v>
      </c>
      <c r="C3164" s="1">
        <v>3272</v>
      </c>
      <c r="D3164" s="1">
        <v>3249.5</v>
      </c>
      <c r="E3164" s="1">
        <v>3251</v>
      </c>
      <c r="F3164" s="10">
        <f t="shared" si="494"/>
        <v>-3.5249042145594212E-3</v>
      </c>
      <c r="G3164" s="1">
        <f t="shared" si="499"/>
        <v>-0.42446333454374435</v>
      </c>
      <c r="H3164" s="15">
        <f t="shared" si="495"/>
        <v>0</v>
      </c>
      <c r="I3164" s="10">
        <f t="shared" si="490"/>
        <v>-5.2019583843329054E-3</v>
      </c>
      <c r="J3164" s="15">
        <f t="shared" si="491"/>
        <v>-1.0304521685635226E-2</v>
      </c>
      <c r="K3164" s="1">
        <f t="shared" si="492"/>
        <v>-2.3153774316658006E-5</v>
      </c>
      <c r="L3164" s="15">
        <f t="shared" si="493"/>
        <v>-1.0281367911318569E-2</v>
      </c>
      <c r="M3164" s="19" t="str">
        <f t="shared" si="497"/>
        <v>Compra</v>
      </c>
      <c r="N3164" s="10">
        <f t="shared" si="498"/>
        <v>-1.0304521685635226E-2</v>
      </c>
      <c r="O3164" s="5">
        <f t="shared" si="496"/>
        <v>1.3257790334062647</v>
      </c>
      <c r="P3164" s="5"/>
      <c r="Q3164" s="5"/>
      <c r="R3164" s="5"/>
    </row>
    <row r="3165" spans="1:18" x14ac:dyDescent="0.25">
      <c r="A3165" s="3">
        <v>43165</v>
      </c>
      <c r="B3165" s="1">
        <v>3238.5</v>
      </c>
      <c r="C3165" s="1">
        <v>3239.5</v>
      </c>
      <c r="D3165" s="1">
        <v>3214</v>
      </c>
      <c r="E3165" s="1">
        <v>3217.5</v>
      </c>
      <c r="F3165" s="10">
        <f t="shared" si="494"/>
        <v>-1.0304521685635226E-2</v>
      </c>
      <c r="G3165" s="1">
        <f t="shared" si="499"/>
        <v>0.82835543729582761</v>
      </c>
      <c r="H3165" s="15">
        <f t="shared" si="495"/>
        <v>-3.5249042145594212E-3</v>
      </c>
      <c r="I3165" s="10">
        <f t="shared" si="490"/>
        <v>-6.4844835572024362E-3</v>
      </c>
      <c r="J3165" s="15">
        <f t="shared" si="491"/>
        <v>1.0722610722610826E-2</v>
      </c>
      <c r="K3165" s="1">
        <f t="shared" si="492"/>
        <v>2.030232561004916E-4</v>
      </c>
      <c r="L3165" s="15">
        <f t="shared" si="493"/>
        <v>1.0519587466510334E-2</v>
      </c>
      <c r="M3165" s="19" t="str">
        <f t="shared" si="497"/>
        <v>Compra</v>
      </c>
      <c r="N3165" s="10">
        <f t="shared" si="498"/>
        <v>1.0722610722610826E-2</v>
      </c>
      <c r="O3165" s="5">
        <f t="shared" si="496"/>
        <v>1.3365016441288755</v>
      </c>
      <c r="P3165" s="5"/>
      <c r="Q3165" s="5"/>
      <c r="R3165" s="5"/>
    </row>
    <row r="3166" spans="1:18" x14ac:dyDescent="0.25">
      <c r="A3166" s="3">
        <v>43166</v>
      </c>
      <c r="B3166" s="1">
        <v>3234</v>
      </c>
      <c r="C3166" s="1">
        <v>3255.5</v>
      </c>
      <c r="D3166" s="1">
        <v>3228</v>
      </c>
      <c r="E3166" s="1">
        <v>3252</v>
      </c>
      <c r="F3166" s="10">
        <f t="shared" si="494"/>
        <v>1.0722610722610826E-2</v>
      </c>
      <c r="G3166" s="1">
        <f t="shared" si="499"/>
        <v>-0.76186673442455544</v>
      </c>
      <c r="H3166" s="15">
        <f t="shared" si="495"/>
        <v>-1.0304521685635226E-2</v>
      </c>
      <c r="I3166" s="10">
        <f t="shared" si="490"/>
        <v>5.5658627087198376E-3</v>
      </c>
      <c r="J3166" s="15">
        <f t="shared" si="491"/>
        <v>6.7650676506765262E-3</v>
      </c>
      <c r="K3166" s="1">
        <f t="shared" si="492"/>
        <v>6.5695762355849174E-4</v>
      </c>
      <c r="L3166" s="15">
        <f t="shared" si="493"/>
        <v>6.1081100271180343E-3</v>
      </c>
      <c r="M3166" s="19" t="str">
        <f t="shared" si="497"/>
        <v>Compra</v>
      </c>
      <c r="N3166" s="10">
        <f t="shared" si="498"/>
        <v>6.7650676506765262E-3</v>
      </c>
      <c r="O3166" s="5">
        <f t="shared" si="496"/>
        <v>1.343266711779552</v>
      </c>
      <c r="P3166" s="5"/>
      <c r="Q3166" s="5"/>
      <c r="R3166" s="5"/>
    </row>
    <row r="3167" spans="1:18" x14ac:dyDescent="0.25">
      <c r="A3167" s="3">
        <v>43167</v>
      </c>
      <c r="B3167" s="1">
        <v>3256.5</v>
      </c>
      <c r="C3167" s="1">
        <v>3277</v>
      </c>
      <c r="D3167" s="1">
        <v>3247</v>
      </c>
      <c r="E3167" s="1">
        <v>3274</v>
      </c>
      <c r="F3167" s="10">
        <f t="shared" si="494"/>
        <v>6.7650676506765262E-3</v>
      </c>
      <c r="G3167" s="1">
        <f t="shared" si="499"/>
        <v>-2.0372442643052965E-3</v>
      </c>
      <c r="H3167" s="15">
        <f t="shared" si="495"/>
        <v>1.0722610722610826E-2</v>
      </c>
      <c r="I3167" s="10">
        <f t="shared" si="490"/>
        <v>5.3738676493166881E-3</v>
      </c>
      <c r="J3167" s="15">
        <f t="shared" si="491"/>
        <v>-3.2070861331704448E-3</v>
      </c>
      <c r="K3167" s="1">
        <f t="shared" si="492"/>
        <v>-1.2493096543767159E-3</v>
      </c>
      <c r="L3167" s="15">
        <f t="shared" si="493"/>
        <v>-1.9577764787937291E-3</v>
      </c>
      <c r="M3167" s="19" t="str">
        <f t="shared" si="497"/>
        <v>Compra</v>
      </c>
      <c r="N3167" s="10">
        <f t="shared" si="498"/>
        <v>-3.2070861331704448E-3</v>
      </c>
      <c r="O3167" s="5">
        <f t="shared" si="496"/>
        <v>1.3400596256463815</v>
      </c>
      <c r="P3167" s="5"/>
      <c r="Q3167" s="5"/>
      <c r="R3167" s="5"/>
    </row>
    <row r="3168" spans="1:18" x14ac:dyDescent="0.25">
      <c r="A3168" s="3">
        <v>43168</v>
      </c>
      <c r="B3168" s="1">
        <v>3268.5</v>
      </c>
      <c r="C3168" s="1">
        <v>3278.5</v>
      </c>
      <c r="D3168" s="1">
        <v>3245.5</v>
      </c>
      <c r="E3168" s="1">
        <v>3263.5</v>
      </c>
      <c r="F3168" s="10">
        <f t="shared" si="494"/>
        <v>-3.2070861331704448E-3</v>
      </c>
      <c r="G3168" s="1">
        <f t="shared" si="499"/>
        <v>-8.5501894393143901E-2</v>
      </c>
      <c r="H3168" s="15">
        <f t="shared" si="495"/>
        <v>6.7650676506765262E-3</v>
      </c>
      <c r="I3168" s="10">
        <f t="shared" si="490"/>
        <v>-1.5297537096526925E-3</v>
      </c>
      <c r="J3168" s="15">
        <f t="shared" si="491"/>
        <v>1.2256779531178985E-3</v>
      </c>
      <c r="K3168" s="1">
        <f t="shared" si="492"/>
        <v>-7.3274783689482792E-4</v>
      </c>
      <c r="L3168" s="15">
        <f t="shared" si="493"/>
        <v>1.9584257900127264E-3</v>
      </c>
      <c r="M3168" s="19" t="str">
        <f t="shared" si="497"/>
        <v>Compra</v>
      </c>
      <c r="N3168" s="10">
        <f t="shared" si="498"/>
        <v>1.2256779531178985E-3</v>
      </c>
      <c r="O3168" s="5">
        <f t="shared" si="496"/>
        <v>1.3412853035994994</v>
      </c>
      <c r="P3168" s="5"/>
      <c r="Q3168" s="5"/>
      <c r="R3168" s="5"/>
    </row>
    <row r="3169" spans="1:18" x14ac:dyDescent="0.25">
      <c r="A3169" s="3">
        <v>43171</v>
      </c>
      <c r="B3169" s="1">
        <v>3259.5</v>
      </c>
      <c r="C3169" s="1">
        <v>3272</v>
      </c>
      <c r="D3169" s="1">
        <v>3256.5</v>
      </c>
      <c r="E3169" s="1">
        <v>3267.5</v>
      </c>
      <c r="F3169" s="10">
        <f t="shared" si="494"/>
        <v>1.2256779531178985E-3</v>
      </c>
      <c r="G3169" s="1">
        <f t="shared" si="499"/>
        <v>-9.5741556391550575E-2</v>
      </c>
      <c r="H3169" s="15">
        <f t="shared" si="495"/>
        <v>-3.2070861331704448E-3</v>
      </c>
      <c r="I3169" s="10">
        <f t="shared" si="490"/>
        <v>2.4543641662830851E-3</v>
      </c>
      <c r="J3169" s="15">
        <f t="shared" si="491"/>
        <v>-7.6511094108644429E-4</v>
      </c>
      <c r="K3169" s="1">
        <f t="shared" si="492"/>
        <v>4.8254768471112905E-5</v>
      </c>
      <c r="L3169" s="15">
        <f t="shared" si="493"/>
        <v>-8.1336570955755716E-4</v>
      </c>
      <c r="M3169" s="19" t="str">
        <f t="shared" si="497"/>
        <v>Compra</v>
      </c>
      <c r="N3169" s="10">
        <f t="shared" si="498"/>
        <v>-7.6511094108644429E-4</v>
      </c>
      <c r="O3169" s="5">
        <f t="shared" si="496"/>
        <v>1.3405201926584129</v>
      </c>
      <c r="P3169" s="5"/>
      <c r="Q3169" s="5"/>
      <c r="R3169" s="5"/>
    </row>
    <row r="3170" spans="1:18" x14ac:dyDescent="0.25">
      <c r="A3170" s="3">
        <v>43172</v>
      </c>
      <c r="B3170" s="1">
        <v>3269.5</v>
      </c>
      <c r="C3170" s="1">
        <v>3270</v>
      </c>
      <c r="D3170" s="1">
        <v>3242</v>
      </c>
      <c r="E3170" s="1">
        <v>3265</v>
      </c>
      <c r="F3170" s="10">
        <f t="shared" si="494"/>
        <v>-7.6511094108644429E-4</v>
      </c>
      <c r="G3170" s="1">
        <f t="shared" si="499"/>
        <v>-0.29218080433012839</v>
      </c>
      <c r="H3170" s="15">
        <f t="shared" si="495"/>
        <v>1.2256779531178985E-3</v>
      </c>
      <c r="I3170" s="10">
        <f t="shared" si="490"/>
        <v>-1.3763572411683578E-3</v>
      </c>
      <c r="J3170" s="15">
        <f t="shared" si="491"/>
        <v>-3.0627871362942649E-4</v>
      </c>
      <c r="K3170" s="1">
        <f t="shared" si="492"/>
        <v>-2.3239150472622396E-4</v>
      </c>
      <c r="L3170" s="15">
        <f t="shared" si="493"/>
        <v>-7.3887208903202536E-5</v>
      </c>
      <c r="M3170" s="19" t="str">
        <f t="shared" si="497"/>
        <v>Compra</v>
      </c>
      <c r="N3170" s="10">
        <f t="shared" si="498"/>
        <v>-3.0627871362942649E-4</v>
      </c>
      <c r="O3170" s="5">
        <f t="shared" si="496"/>
        <v>1.3402139139447835</v>
      </c>
      <c r="P3170" s="5"/>
      <c r="Q3170" s="5"/>
      <c r="R3170" s="5"/>
    </row>
    <row r="3171" spans="1:18" x14ac:dyDescent="0.25">
      <c r="A3171" s="3">
        <v>43173</v>
      </c>
      <c r="B3171" s="1">
        <v>3253.5</v>
      </c>
      <c r="C3171" s="1">
        <v>3270.5</v>
      </c>
      <c r="D3171" s="1">
        <v>3250</v>
      </c>
      <c r="E3171" s="1">
        <v>3264</v>
      </c>
      <c r="F3171" s="10">
        <f t="shared" si="494"/>
        <v>-3.0627871362942649E-4</v>
      </c>
      <c r="G3171" s="1">
        <f t="shared" si="499"/>
        <v>0.27198780902799419</v>
      </c>
      <c r="H3171" s="15">
        <f t="shared" si="495"/>
        <v>-7.6511094108644429E-4</v>
      </c>
      <c r="I3171" s="10">
        <f t="shared" si="490"/>
        <v>3.2272936837252075E-3</v>
      </c>
      <c r="J3171" s="15">
        <f t="shared" si="491"/>
        <v>7.6593137254901134E-3</v>
      </c>
      <c r="K3171" s="1">
        <f t="shared" si="492"/>
        <v>-2.1699141729107407E-4</v>
      </c>
      <c r="L3171" s="15">
        <f t="shared" si="493"/>
        <v>7.876305142781188E-3</v>
      </c>
      <c r="M3171" s="19" t="str">
        <f t="shared" si="497"/>
        <v>Venda</v>
      </c>
      <c r="N3171" s="10">
        <f t="shared" si="498"/>
        <v>-7.6593137254901134E-3</v>
      </c>
      <c r="O3171" s="5">
        <f t="shared" si="496"/>
        <v>1.3325546002192934</v>
      </c>
      <c r="P3171" s="5"/>
      <c r="Q3171" s="5"/>
      <c r="R3171" s="5"/>
    </row>
    <row r="3172" spans="1:18" x14ac:dyDescent="0.25">
      <c r="A3172" s="3">
        <v>43174</v>
      </c>
      <c r="B3172" s="1">
        <v>3273</v>
      </c>
      <c r="C3172" s="1">
        <v>3301</v>
      </c>
      <c r="D3172" s="1">
        <v>3272.5</v>
      </c>
      <c r="E3172" s="1">
        <v>3289</v>
      </c>
      <c r="F3172" s="10">
        <f t="shared" si="494"/>
        <v>7.6593137254901134E-3</v>
      </c>
      <c r="G3172" s="1">
        <f t="shared" si="499"/>
        <v>-0.57855606879251043</v>
      </c>
      <c r="H3172" s="15">
        <f t="shared" si="495"/>
        <v>-3.0627871362942649E-4</v>
      </c>
      <c r="I3172" s="10">
        <f t="shared" si="490"/>
        <v>4.8884815154293104E-3</v>
      </c>
      <c r="J3172" s="15">
        <f t="shared" si="491"/>
        <v>-1.6722408026755842E-3</v>
      </c>
      <c r="K3172" s="1">
        <f t="shared" si="492"/>
        <v>-2.1965243106506714E-4</v>
      </c>
      <c r="L3172" s="15">
        <f t="shared" si="493"/>
        <v>-1.452588371610517E-3</v>
      </c>
      <c r="M3172" s="19" t="str">
        <f t="shared" si="497"/>
        <v>Venda</v>
      </c>
      <c r="N3172" s="10">
        <f t="shared" si="498"/>
        <v>1.6722408026755842E-3</v>
      </c>
      <c r="O3172" s="5">
        <f t="shared" si="496"/>
        <v>1.3342268410219691</v>
      </c>
      <c r="P3172" s="5"/>
      <c r="Q3172" s="5"/>
      <c r="R3172" s="5"/>
    </row>
    <row r="3173" spans="1:18" x14ac:dyDescent="0.25">
      <c r="A3173" s="3">
        <v>43175</v>
      </c>
      <c r="B3173" s="1">
        <v>3297</v>
      </c>
      <c r="C3173" s="1">
        <v>3303</v>
      </c>
      <c r="D3173" s="1">
        <v>3275.5</v>
      </c>
      <c r="E3173" s="1">
        <v>3283.5</v>
      </c>
      <c r="F3173" s="10">
        <f t="shared" si="494"/>
        <v>-1.6722408026755842E-3</v>
      </c>
      <c r="G3173" s="1">
        <f t="shared" si="499"/>
        <v>-0.38043390036899072</v>
      </c>
      <c r="H3173" s="15">
        <f t="shared" si="495"/>
        <v>7.6593137254901134E-3</v>
      </c>
      <c r="I3173" s="10">
        <f t="shared" si="490"/>
        <v>-4.0946314831664665E-3</v>
      </c>
      <c r="J3173" s="15">
        <f t="shared" si="491"/>
        <v>1.8273184102330919E-3</v>
      </c>
      <c r="K3173" s="1">
        <f t="shared" si="492"/>
        <v>-7.2424454792460952E-4</v>
      </c>
      <c r="L3173" s="15">
        <f t="shared" si="493"/>
        <v>2.5515629581577015E-3</v>
      </c>
      <c r="M3173" s="19" t="str">
        <f t="shared" si="497"/>
        <v>Compra</v>
      </c>
      <c r="N3173" s="10">
        <f t="shared" si="498"/>
        <v>1.8273184102330919E-3</v>
      </c>
      <c r="O3173" s="5">
        <f t="shared" si="496"/>
        <v>1.3360541594322022</v>
      </c>
      <c r="P3173" s="5"/>
      <c r="Q3173" s="5"/>
      <c r="R3173" s="5"/>
    </row>
    <row r="3174" spans="1:18" x14ac:dyDescent="0.25">
      <c r="A3174" s="3">
        <v>43178</v>
      </c>
      <c r="B3174" s="1">
        <v>3299</v>
      </c>
      <c r="C3174" s="1">
        <v>3299.5</v>
      </c>
      <c r="D3174" s="1">
        <v>3285.5</v>
      </c>
      <c r="E3174" s="1">
        <v>3289.5</v>
      </c>
      <c r="F3174" s="10">
        <f t="shared" si="494"/>
        <v>1.8273184102330919E-3</v>
      </c>
      <c r="G3174" s="1">
        <f t="shared" si="499"/>
        <v>-0.48477090139911766</v>
      </c>
      <c r="H3174" s="15">
        <f t="shared" si="495"/>
        <v>-1.6722408026755842E-3</v>
      </c>
      <c r="I3174" s="10">
        <f t="shared" si="490"/>
        <v>-2.8796605031827793E-3</v>
      </c>
      <c r="J3174" s="15">
        <f t="shared" si="491"/>
        <v>7.4479404164766727E-3</v>
      </c>
      <c r="K3174" s="1">
        <f t="shared" si="492"/>
        <v>7.4201938349291867E-5</v>
      </c>
      <c r="L3174" s="15">
        <f t="shared" si="493"/>
        <v>7.3737384781273809E-3</v>
      </c>
      <c r="M3174" s="19" t="str">
        <f t="shared" si="497"/>
        <v>Compra</v>
      </c>
      <c r="N3174" s="10">
        <f t="shared" si="498"/>
        <v>7.4479404164766727E-3</v>
      </c>
      <c r="O3174" s="5">
        <f t="shared" si="496"/>
        <v>1.3435020998486789</v>
      </c>
      <c r="P3174" s="5"/>
      <c r="Q3174" s="5"/>
      <c r="R3174" s="5"/>
    </row>
    <row r="3175" spans="1:18" x14ac:dyDescent="0.25">
      <c r="A3175" s="3">
        <v>43179</v>
      </c>
      <c r="B3175" s="1">
        <v>3284.5</v>
      </c>
      <c r="C3175" s="1">
        <v>3315</v>
      </c>
      <c r="D3175" s="1">
        <v>3282</v>
      </c>
      <c r="E3175" s="1">
        <v>3314</v>
      </c>
      <c r="F3175" s="10">
        <f t="shared" si="494"/>
        <v>7.4479404164766727E-3</v>
      </c>
      <c r="G3175" s="1">
        <f t="shared" si="499"/>
        <v>-0.43513270408280769</v>
      </c>
      <c r="H3175" s="15">
        <f t="shared" si="495"/>
        <v>1.8273184102330919E-3</v>
      </c>
      <c r="I3175" s="10">
        <f t="shared" si="490"/>
        <v>8.9815801491854863E-3</v>
      </c>
      <c r="J3175" s="15">
        <f t="shared" si="491"/>
        <v>-1.1768255884127887E-2</v>
      </c>
      <c r="K3175" s="1">
        <f t="shared" si="492"/>
        <v>-5.1573199100355847E-4</v>
      </c>
      <c r="L3175" s="15">
        <f t="shared" si="493"/>
        <v>-1.1252523893124328E-2</v>
      </c>
      <c r="M3175" s="19" t="str">
        <f t="shared" si="497"/>
        <v>Venda</v>
      </c>
      <c r="N3175" s="10">
        <f t="shared" si="498"/>
        <v>1.1768255884127887E-2</v>
      </c>
      <c r="O3175" s="5">
        <f t="shared" si="496"/>
        <v>1.3552703557328067</v>
      </c>
      <c r="P3175" s="5"/>
      <c r="Q3175" s="5"/>
      <c r="R3175" s="5"/>
    </row>
    <row r="3176" spans="1:18" x14ac:dyDescent="0.25">
      <c r="A3176" s="3">
        <v>43180</v>
      </c>
      <c r="B3176" s="1">
        <v>3303</v>
      </c>
      <c r="C3176" s="1">
        <v>3309.5</v>
      </c>
      <c r="D3176" s="1">
        <v>3266</v>
      </c>
      <c r="E3176" s="1">
        <v>3275</v>
      </c>
      <c r="F3176" s="10">
        <f t="shared" si="494"/>
        <v>-1.1768255884127887E-2</v>
      </c>
      <c r="G3176" s="1">
        <f t="shared" si="499"/>
        <v>-1.3579471265391772</v>
      </c>
      <c r="H3176" s="15">
        <f t="shared" si="495"/>
        <v>7.4479404164766727E-3</v>
      </c>
      <c r="I3176" s="10">
        <f t="shared" si="490"/>
        <v>-8.4771419921283453E-3</v>
      </c>
      <c r="J3176" s="15">
        <f t="shared" si="491"/>
        <v>1.2977099236641143E-2</v>
      </c>
      <c r="K3176" s="1">
        <f t="shared" si="492"/>
        <v>-5.1467170665676866E-4</v>
      </c>
      <c r="L3176" s="15">
        <f t="shared" si="493"/>
        <v>1.3491770943297912E-2</v>
      </c>
      <c r="M3176" s="19" t="str">
        <f t="shared" si="497"/>
        <v>Compra</v>
      </c>
      <c r="N3176" s="10">
        <f t="shared" si="498"/>
        <v>1.2977099236641143E-2</v>
      </c>
      <c r="O3176" s="5">
        <f t="shared" si="496"/>
        <v>1.3682474549694479</v>
      </c>
      <c r="P3176" s="5"/>
      <c r="Q3176" s="5"/>
      <c r="R3176" s="5"/>
    </row>
    <row r="3177" spans="1:18" x14ac:dyDescent="0.25">
      <c r="A3177" s="3">
        <v>43181</v>
      </c>
      <c r="B3177" s="1">
        <v>3285.5</v>
      </c>
      <c r="C3177" s="1">
        <v>3319.5</v>
      </c>
      <c r="D3177" s="1">
        <v>3280.5</v>
      </c>
      <c r="E3177" s="1">
        <v>3317.5</v>
      </c>
      <c r="F3177" s="10">
        <f t="shared" si="494"/>
        <v>1.2977099236641143E-2</v>
      </c>
      <c r="G3177" s="1">
        <f t="shared" si="499"/>
        <v>-0.97057071603355527</v>
      </c>
      <c r="H3177" s="15">
        <f t="shared" si="495"/>
        <v>-1.1768255884127887E-2</v>
      </c>
      <c r="I3177" s="10">
        <f t="shared" si="490"/>
        <v>9.7397656368893859E-3</v>
      </c>
      <c r="J3177" s="15">
        <f t="shared" si="491"/>
        <v>-1.3564431047475844E-3</v>
      </c>
      <c r="K3177" s="1">
        <f t="shared" si="492"/>
        <v>7.0587938849896029E-4</v>
      </c>
      <c r="L3177" s="15">
        <f t="shared" si="493"/>
        <v>-2.0623224932465449E-3</v>
      </c>
      <c r="M3177" s="19" t="str">
        <f t="shared" si="497"/>
        <v>Compra</v>
      </c>
      <c r="N3177" s="10">
        <f t="shared" si="498"/>
        <v>-1.3564431047475844E-3</v>
      </c>
      <c r="O3177" s="5">
        <f t="shared" si="496"/>
        <v>1.3668910118647002</v>
      </c>
      <c r="P3177" s="5"/>
      <c r="Q3177" s="5"/>
      <c r="R3177" s="5"/>
    </row>
    <row r="3178" spans="1:18" x14ac:dyDescent="0.25">
      <c r="A3178" s="3">
        <v>43182</v>
      </c>
      <c r="B3178" s="1">
        <v>3317</v>
      </c>
      <c r="C3178" s="1">
        <v>3320.5</v>
      </c>
      <c r="D3178" s="1">
        <v>3295</v>
      </c>
      <c r="E3178" s="1">
        <v>3313</v>
      </c>
      <c r="F3178" s="10">
        <f t="shared" si="494"/>
        <v>-1.3564431047475844E-3</v>
      </c>
      <c r="G3178" s="1">
        <f t="shared" si="499"/>
        <v>-0.74651881039907986</v>
      </c>
      <c r="H3178" s="15">
        <f t="shared" si="495"/>
        <v>1.2977099236641143E-2</v>
      </c>
      <c r="I3178" s="10">
        <f t="shared" si="490"/>
        <v>-1.2059089538739576E-3</v>
      </c>
      <c r="J3178" s="15">
        <f t="shared" si="491"/>
        <v>-3.018412315122232E-4</v>
      </c>
      <c r="K3178" s="1">
        <f t="shared" si="492"/>
        <v>-1.2251214714988892E-3</v>
      </c>
      <c r="L3178" s="15">
        <f t="shared" si="493"/>
        <v>9.2328023998666602E-4</v>
      </c>
      <c r="M3178" s="19" t="str">
        <f t="shared" si="497"/>
        <v>Compra</v>
      </c>
      <c r="N3178" s="10">
        <f t="shared" si="498"/>
        <v>-3.018412315122232E-4</v>
      </c>
      <c r="O3178" s="5">
        <f t="shared" si="496"/>
        <v>1.3665891706331879</v>
      </c>
      <c r="P3178" s="5"/>
      <c r="Q3178" s="5"/>
      <c r="R3178" s="5"/>
    </row>
    <row r="3179" spans="1:18" x14ac:dyDescent="0.25">
      <c r="A3179" s="3">
        <v>43185</v>
      </c>
      <c r="B3179" s="1">
        <v>3298</v>
      </c>
      <c r="C3179" s="1">
        <v>3314.5</v>
      </c>
      <c r="D3179" s="1">
        <v>3293.5</v>
      </c>
      <c r="E3179" s="1">
        <v>3312</v>
      </c>
      <c r="F3179" s="10">
        <f t="shared" si="494"/>
        <v>-3.018412315122232E-4</v>
      </c>
      <c r="G3179" s="1">
        <f t="shared" si="499"/>
        <v>-0.73165455629525378</v>
      </c>
      <c r="H3179" s="15">
        <f t="shared" si="495"/>
        <v>-1.3564431047475844E-3</v>
      </c>
      <c r="I3179" s="10">
        <f t="shared" si="490"/>
        <v>4.2449969678592936E-3</v>
      </c>
      <c r="J3179" s="15">
        <f t="shared" si="491"/>
        <v>3.9251207729469328E-3</v>
      </c>
      <c r="K3179" s="1">
        <f t="shared" si="492"/>
        <v>-9.8724951756936824E-5</v>
      </c>
      <c r="L3179" s="15">
        <f t="shared" si="493"/>
        <v>4.0238457247038697E-3</v>
      </c>
      <c r="M3179" s="19" t="str">
        <f t="shared" si="497"/>
        <v>Venda</v>
      </c>
      <c r="N3179" s="10">
        <f t="shared" si="498"/>
        <v>-3.9251207729469328E-3</v>
      </c>
      <c r="O3179" s="5">
        <f t="shared" si="496"/>
        <v>1.3626640498602409</v>
      </c>
      <c r="P3179" s="5"/>
      <c r="Q3179" s="5"/>
      <c r="R3179" s="5"/>
    </row>
    <row r="3180" spans="1:18" x14ac:dyDescent="0.25">
      <c r="A3180" s="3">
        <v>43186</v>
      </c>
      <c r="B3180" s="1">
        <v>3308.5</v>
      </c>
      <c r="C3180" s="1">
        <v>3334.5</v>
      </c>
      <c r="D3180" s="1">
        <v>3308.5</v>
      </c>
      <c r="E3180" s="1">
        <v>3325</v>
      </c>
      <c r="F3180" s="10">
        <f t="shared" si="494"/>
        <v>3.9251207729469328E-3</v>
      </c>
      <c r="G3180" s="1">
        <f t="shared" si="499"/>
        <v>-0.74360238620777797</v>
      </c>
      <c r="H3180" s="15">
        <f t="shared" si="495"/>
        <v>-3.018412315122232E-4</v>
      </c>
      <c r="I3180" s="10">
        <f t="shared" si="490"/>
        <v>4.9871542995314488E-3</v>
      </c>
      <c r="J3180" s="15">
        <f t="shared" si="491"/>
        <v>-1.2030075187969835E-3</v>
      </c>
      <c r="K3180" s="1">
        <f t="shared" si="492"/>
        <v>-2.0749817706599167E-4</v>
      </c>
      <c r="L3180" s="15">
        <f t="shared" si="493"/>
        <v>-9.9550934173099192E-4</v>
      </c>
      <c r="M3180" s="19" t="str">
        <f t="shared" si="497"/>
        <v>Venda</v>
      </c>
      <c r="N3180" s="10">
        <f t="shared" si="498"/>
        <v>1.2030075187969835E-3</v>
      </c>
      <c r="O3180" s="5">
        <f t="shared" si="496"/>
        <v>1.3638670573790379</v>
      </c>
      <c r="P3180" s="5"/>
      <c r="Q3180" s="5"/>
      <c r="R3180" s="5"/>
    </row>
    <row r="3181" spans="1:18" x14ac:dyDescent="0.25">
      <c r="A3181" s="3">
        <v>43187</v>
      </c>
      <c r="B3181" s="1">
        <v>3324</v>
      </c>
      <c r="C3181" s="1">
        <v>3344.5</v>
      </c>
      <c r="D3181" s="1">
        <v>3319.5</v>
      </c>
      <c r="E3181" s="1">
        <v>3321</v>
      </c>
      <c r="F3181" s="10">
        <f t="shared" si="494"/>
        <v>-1.2030075187969835E-3</v>
      </c>
      <c r="G3181" s="1">
        <f t="shared" si="499"/>
        <v>-0.57665472231727577</v>
      </c>
      <c r="H3181" s="15">
        <f t="shared" si="495"/>
        <v>3.9251207729469328E-3</v>
      </c>
      <c r="I3181" s="10">
        <f t="shared" si="490"/>
        <v>-9.0252707581228719E-4</v>
      </c>
      <c r="J3181" s="15">
        <f t="shared" si="491"/>
        <v>-2.7100271002710175E-3</v>
      </c>
      <c r="K3181" s="1">
        <f t="shared" si="492"/>
        <v>-4.5443313567535037E-4</v>
      </c>
      <c r="L3181" s="15">
        <f t="shared" si="493"/>
        <v>-2.255593964595667E-3</v>
      </c>
      <c r="M3181" s="19" t="str">
        <f t="shared" si="497"/>
        <v>Compra</v>
      </c>
      <c r="N3181" s="10">
        <f t="shared" si="498"/>
        <v>-2.7100271002710175E-3</v>
      </c>
      <c r="O3181" s="5">
        <f t="shared" si="496"/>
        <v>1.361157030278767</v>
      </c>
      <c r="P3181" s="5"/>
      <c r="Q3181" s="5"/>
      <c r="R3181" s="5"/>
    </row>
    <row r="3182" spans="1:18" x14ac:dyDescent="0.25">
      <c r="A3182" s="3">
        <v>43188</v>
      </c>
      <c r="B3182" s="1">
        <v>3328.5</v>
      </c>
      <c r="C3182" s="1">
        <v>3337</v>
      </c>
      <c r="D3182" s="1">
        <v>3300.5</v>
      </c>
      <c r="E3182" s="1">
        <v>3312</v>
      </c>
      <c r="F3182" s="10">
        <f t="shared" si="494"/>
        <v>-2.7100271002710175E-3</v>
      </c>
      <c r="G3182" s="1">
        <f t="shared" si="499"/>
        <v>-0.10298405044925099</v>
      </c>
      <c r="H3182" s="15">
        <f t="shared" si="495"/>
        <v>-1.2030075187969835E-3</v>
      </c>
      <c r="I3182" s="10">
        <f t="shared" si="490"/>
        <v>-4.9571879224875603E-3</v>
      </c>
      <c r="J3182" s="15">
        <f t="shared" si="491"/>
        <v>1.9625603864734664E-3</v>
      </c>
      <c r="K3182" s="1">
        <f t="shared" si="492"/>
        <v>4.7547500288416418E-5</v>
      </c>
      <c r="L3182" s="15">
        <f t="shared" si="493"/>
        <v>1.91501288618505E-3</v>
      </c>
      <c r="M3182" s="19" t="str">
        <f t="shared" si="497"/>
        <v>Compra</v>
      </c>
      <c r="N3182" s="10">
        <f t="shared" si="498"/>
        <v>1.9625603864734664E-3</v>
      </c>
      <c r="O3182" s="5">
        <f t="shared" si="496"/>
        <v>1.3631195906652405</v>
      </c>
      <c r="P3182" s="5"/>
      <c r="Q3182" s="5"/>
      <c r="R3182" s="5"/>
    </row>
    <row r="3183" spans="1:18" x14ac:dyDescent="0.25">
      <c r="A3183" s="3">
        <v>43192</v>
      </c>
      <c r="B3183" s="1">
        <v>3316</v>
      </c>
      <c r="C3183" s="1">
        <v>3331.5</v>
      </c>
      <c r="D3183" s="1">
        <v>3305</v>
      </c>
      <c r="E3183" s="1">
        <v>3318.5</v>
      </c>
      <c r="F3183" s="10">
        <f t="shared" si="494"/>
        <v>1.9625603864734664E-3</v>
      </c>
      <c r="G3183" s="1">
        <f t="shared" si="499"/>
        <v>-0.27376833807659728</v>
      </c>
      <c r="H3183" s="15">
        <f t="shared" si="495"/>
        <v>-2.7100271002710175E-3</v>
      </c>
      <c r="I3183" s="10">
        <f t="shared" si="490"/>
        <v>7.5392038600718969E-4</v>
      </c>
      <c r="J3183" s="15">
        <f t="shared" si="491"/>
        <v>8.8895585354828999E-3</v>
      </c>
      <c r="K3183" s="1">
        <f t="shared" si="492"/>
        <v>6.0709810948668614E-5</v>
      </c>
      <c r="L3183" s="15">
        <f t="shared" si="493"/>
        <v>8.8288487245342315E-3</v>
      </c>
      <c r="M3183" s="19" t="str">
        <f t="shared" si="497"/>
        <v>Compra</v>
      </c>
      <c r="N3183" s="10">
        <f t="shared" si="498"/>
        <v>8.8895585354828999E-3</v>
      </c>
      <c r="O3183" s="5">
        <f t="shared" si="496"/>
        <v>1.3720091492007234</v>
      </c>
      <c r="P3183" s="5"/>
      <c r="Q3183" s="5"/>
      <c r="R3183" s="5"/>
    </row>
    <row r="3184" spans="1:18" x14ac:dyDescent="0.25">
      <c r="A3184" s="3">
        <v>43193</v>
      </c>
      <c r="B3184" s="1">
        <v>3317.5</v>
      </c>
      <c r="C3184" s="1">
        <v>3351.5</v>
      </c>
      <c r="D3184" s="1">
        <v>3311</v>
      </c>
      <c r="E3184" s="1">
        <v>3348</v>
      </c>
      <c r="F3184" s="10">
        <f t="shared" si="494"/>
        <v>8.8895585354828999E-3</v>
      </c>
      <c r="G3184" s="1">
        <f t="shared" si="499"/>
        <v>0.21197212594205667</v>
      </c>
      <c r="H3184" s="15">
        <f t="shared" si="495"/>
        <v>1.9625603864734664E-3</v>
      </c>
      <c r="I3184" s="10">
        <f t="shared" si="490"/>
        <v>9.1936699321777393E-3</v>
      </c>
      <c r="J3184" s="15">
        <f t="shared" si="491"/>
        <v>-3.4348864994026007E-3</v>
      </c>
      <c r="K3184" s="1">
        <f t="shared" si="492"/>
        <v>-5.9084042125061753E-4</v>
      </c>
      <c r="L3184" s="15">
        <f t="shared" si="493"/>
        <v>-2.8440460781519834E-3</v>
      </c>
      <c r="M3184" s="19" t="str">
        <f t="shared" si="497"/>
        <v>Venda</v>
      </c>
      <c r="N3184" s="10">
        <f t="shared" si="498"/>
        <v>3.4348864994026007E-3</v>
      </c>
      <c r="O3184" s="5">
        <f t="shared" si="496"/>
        <v>1.3754440357001259</v>
      </c>
      <c r="P3184" s="5"/>
      <c r="Q3184" s="5"/>
      <c r="R3184" s="5"/>
    </row>
    <row r="3185" spans="1:18" x14ac:dyDescent="0.25">
      <c r="A3185" s="3">
        <v>43194</v>
      </c>
      <c r="B3185" s="1">
        <v>3364</v>
      </c>
      <c r="C3185" s="1">
        <v>3374</v>
      </c>
      <c r="D3185" s="1">
        <v>3333</v>
      </c>
      <c r="E3185" s="1">
        <v>3336.5</v>
      </c>
      <c r="F3185" s="10">
        <f t="shared" si="494"/>
        <v>-3.4348864994026007E-3</v>
      </c>
      <c r="G3185" s="1">
        <f t="shared" si="499"/>
        <v>-0.32926192737957011</v>
      </c>
      <c r="H3185" s="15">
        <f t="shared" si="495"/>
        <v>8.8895585354828999E-3</v>
      </c>
      <c r="I3185" s="10">
        <f t="shared" si="490"/>
        <v>-8.1747919143876357E-3</v>
      </c>
      <c r="J3185" s="15">
        <f t="shared" si="491"/>
        <v>4.3458714221489281E-3</v>
      </c>
      <c r="K3185" s="1">
        <f t="shared" si="492"/>
        <v>-7.4072613755917058E-4</v>
      </c>
      <c r="L3185" s="15">
        <f t="shared" si="493"/>
        <v>5.0865975597080984E-3</v>
      </c>
      <c r="M3185" s="19" t="str">
        <f t="shared" si="497"/>
        <v>Compra</v>
      </c>
      <c r="N3185" s="10">
        <f t="shared" si="498"/>
        <v>4.3458714221489281E-3</v>
      </c>
      <c r="O3185" s="5">
        <f t="shared" si="496"/>
        <v>1.3797899071222748</v>
      </c>
      <c r="P3185" s="5"/>
      <c r="Q3185" s="5"/>
      <c r="R3185" s="5"/>
    </row>
    <row r="3186" spans="1:18" x14ac:dyDescent="0.25">
      <c r="A3186" s="3">
        <v>43195</v>
      </c>
      <c r="B3186" s="1">
        <v>3304.5</v>
      </c>
      <c r="C3186" s="1">
        <v>3356</v>
      </c>
      <c r="D3186" s="1">
        <v>3302</v>
      </c>
      <c r="E3186" s="1">
        <v>3351</v>
      </c>
      <c r="F3186" s="10">
        <f t="shared" si="494"/>
        <v>4.3458714221489281E-3</v>
      </c>
      <c r="G3186" s="1">
        <f t="shared" si="499"/>
        <v>-0.36054936714734115</v>
      </c>
      <c r="H3186" s="15">
        <f t="shared" si="495"/>
        <v>-3.4348864994026007E-3</v>
      </c>
      <c r="I3186" s="10">
        <f t="shared" si="490"/>
        <v>1.4071720381298336E-2</v>
      </c>
      <c r="J3186" s="15">
        <f t="shared" si="491"/>
        <v>7.3112503730230483E-3</v>
      </c>
      <c r="K3186" s="1">
        <f t="shared" si="492"/>
        <v>-1.8104535284143951E-4</v>
      </c>
      <c r="L3186" s="15">
        <f t="shared" si="493"/>
        <v>7.4922957258644878E-3</v>
      </c>
      <c r="M3186" s="19" t="str">
        <f t="shared" si="497"/>
        <v>Venda</v>
      </c>
      <c r="N3186" s="10">
        <f t="shared" si="498"/>
        <v>-7.3112503730230483E-3</v>
      </c>
      <c r="O3186" s="5">
        <f t="shared" si="496"/>
        <v>1.3724786567492517</v>
      </c>
      <c r="P3186" s="5"/>
      <c r="Q3186" s="5"/>
      <c r="R3186" s="5"/>
    </row>
    <row r="3187" spans="1:18" x14ac:dyDescent="0.25">
      <c r="A3187" s="3">
        <v>43196</v>
      </c>
      <c r="B3187" s="1">
        <v>3360</v>
      </c>
      <c r="C3187" s="1">
        <v>3386</v>
      </c>
      <c r="D3187" s="1">
        <v>3351.5</v>
      </c>
      <c r="E3187" s="1">
        <v>3375.5</v>
      </c>
      <c r="F3187" s="10">
        <f t="shared" si="494"/>
        <v>7.3112503730230483E-3</v>
      </c>
      <c r="G3187" s="1">
        <f t="shared" si="499"/>
        <v>-0.34538164890423556</v>
      </c>
      <c r="H3187" s="15">
        <f t="shared" si="495"/>
        <v>4.3458714221489281E-3</v>
      </c>
      <c r="I3187" s="10">
        <f t="shared" si="490"/>
        <v>4.6130952380951662E-3</v>
      </c>
      <c r="J3187" s="15">
        <f t="shared" si="491"/>
        <v>1.5849503777218166E-2</v>
      </c>
      <c r="K3187" s="1">
        <f t="shared" si="492"/>
        <v>-6.4178871680369638E-4</v>
      </c>
      <c r="L3187" s="15">
        <f t="shared" si="493"/>
        <v>1.6491292494021863E-2</v>
      </c>
      <c r="M3187" s="19" t="str">
        <f t="shared" si="497"/>
        <v>Venda</v>
      </c>
      <c r="N3187" s="10">
        <f t="shared" si="498"/>
        <v>-1.5849503777218166E-2</v>
      </c>
      <c r="O3187" s="5">
        <f t="shared" si="496"/>
        <v>1.3566291529720336</v>
      </c>
      <c r="P3187" s="5"/>
      <c r="Q3187" s="5"/>
      <c r="R3187" s="5"/>
    </row>
    <row r="3188" spans="1:18" x14ac:dyDescent="0.25">
      <c r="A3188" s="3">
        <v>43199</v>
      </c>
      <c r="B3188" s="1">
        <v>3370</v>
      </c>
      <c r="C3188" s="1">
        <v>3430.5</v>
      </c>
      <c r="D3188" s="1">
        <v>3368.5</v>
      </c>
      <c r="E3188" s="1">
        <v>3429</v>
      </c>
      <c r="F3188" s="10">
        <f t="shared" si="494"/>
        <v>1.5849503777218166E-2</v>
      </c>
      <c r="G3188" s="1">
        <f t="shared" si="499"/>
        <v>-6.4781006470818678E-2</v>
      </c>
      <c r="H3188" s="15">
        <f t="shared" si="495"/>
        <v>7.3112503730230483E-3</v>
      </c>
      <c r="I3188" s="10">
        <f t="shared" si="490"/>
        <v>1.750741839762604E-2</v>
      </c>
      <c r="J3188" s="15">
        <f t="shared" si="491"/>
        <v>-3.937007874015741E-3</v>
      </c>
      <c r="K3188" s="1">
        <f t="shared" si="492"/>
        <v>-1.230003520663115E-3</v>
      </c>
      <c r="L3188" s="15">
        <f t="shared" si="493"/>
        <v>-2.7070043533526261E-3</v>
      </c>
      <c r="M3188" s="19" t="str">
        <f t="shared" si="497"/>
        <v>Venda</v>
      </c>
      <c r="N3188" s="10">
        <f t="shared" si="498"/>
        <v>3.937007874015741E-3</v>
      </c>
      <c r="O3188" s="5">
        <f t="shared" si="496"/>
        <v>1.3605661608460493</v>
      </c>
      <c r="P3188" s="5"/>
      <c r="Q3188" s="5"/>
      <c r="R3188" s="5"/>
    </row>
    <row r="3189" spans="1:18" x14ac:dyDescent="0.25">
      <c r="A3189" s="3">
        <v>43200</v>
      </c>
      <c r="B3189" s="1">
        <v>3415</v>
      </c>
      <c r="C3189" s="1">
        <v>3442</v>
      </c>
      <c r="D3189" s="1">
        <v>3407.5</v>
      </c>
      <c r="E3189" s="1">
        <v>3415.5</v>
      </c>
      <c r="F3189" s="10">
        <f t="shared" si="494"/>
        <v>-3.937007874015741E-3</v>
      </c>
      <c r="G3189" s="1">
        <f t="shared" si="499"/>
        <v>-0.47159158448727068</v>
      </c>
      <c r="H3189" s="15">
        <f t="shared" si="495"/>
        <v>1.5849503777218166E-2</v>
      </c>
      <c r="I3189" s="10">
        <f t="shared" si="490"/>
        <v>1.4641288433381305E-4</v>
      </c>
      <c r="J3189" s="15">
        <f t="shared" si="491"/>
        <v>-1.0247401551749413E-2</v>
      </c>
      <c r="K3189" s="1">
        <f t="shared" si="492"/>
        <v>-1.5333446683628328E-3</v>
      </c>
      <c r="L3189" s="15">
        <f t="shared" si="493"/>
        <v>-8.7140568833865804E-3</v>
      </c>
      <c r="M3189" s="19" t="str">
        <f t="shared" si="497"/>
        <v>Compra</v>
      </c>
      <c r="N3189" s="10">
        <f t="shared" si="498"/>
        <v>-1.0247401551749413E-2</v>
      </c>
      <c r="O3189" s="5">
        <f t="shared" si="496"/>
        <v>1.3503187592943</v>
      </c>
      <c r="P3189" s="5"/>
      <c r="Q3189" s="5"/>
      <c r="R3189" s="5"/>
    </row>
    <row r="3190" spans="1:18" x14ac:dyDescent="0.25">
      <c r="A3190" s="3">
        <v>43201</v>
      </c>
      <c r="B3190" s="1">
        <v>3420</v>
      </c>
      <c r="C3190" s="1">
        <v>3429.5</v>
      </c>
      <c r="D3190" s="1">
        <v>3378.5</v>
      </c>
      <c r="E3190" s="1">
        <v>3380.5</v>
      </c>
      <c r="F3190" s="10">
        <f t="shared" si="494"/>
        <v>-1.0247401551749413E-2</v>
      </c>
      <c r="G3190" s="1">
        <f t="shared" si="499"/>
        <v>0.21137862272206864</v>
      </c>
      <c r="H3190" s="15">
        <f t="shared" si="495"/>
        <v>-3.937007874015741E-3</v>
      </c>
      <c r="I3190" s="10">
        <f t="shared" si="490"/>
        <v>-1.1549707602339199E-2</v>
      </c>
      <c r="J3190" s="15">
        <f t="shared" si="491"/>
        <v>1.1093033574914868E-2</v>
      </c>
      <c r="K3190" s="1">
        <f t="shared" si="492"/>
        <v>4.1376631972920555E-4</v>
      </c>
      <c r="L3190" s="15">
        <f t="shared" si="493"/>
        <v>1.0679267255185662E-2</v>
      </c>
      <c r="M3190" s="19" t="str">
        <f t="shared" si="497"/>
        <v>Compra</v>
      </c>
      <c r="N3190" s="10">
        <f t="shared" si="498"/>
        <v>1.1093033574914868E-2</v>
      </c>
      <c r="O3190" s="5">
        <f t="shared" si="496"/>
        <v>1.3614117928692149</v>
      </c>
      <c r="P3190" s="5"/>
      <c r="Q3190" s="5"/>
      <c r="R3190" s="5"/>
    </row>
    <row r="3191" spans="1:18" x14ac:dyDescent="0.25">
      <c r="A3191" s="3">
        <v>43202</v>
      </c>
      <c r="B3191" s="1">
        <v>3375</v>
      </c>
      <c r="C3191" s="1">
        <v>3425</v>
      </c>
      <c r="D3191" s="1">
        <v>3370.5</v>
      </c>
      <c r="E3191" s="1">
        <v>3418</v>
      </c>
      <c r="F3191" s="10">
        <f t="shared" si="494"/>
        <v>1.1093033574914868E-2</v>
      </c>
      <c r="G3191" s="1">
        <f t="shared" si="499"/>
        <v>-0.1016998490515794</v>
      </c>
      <c r="H3191" s="15">
        <f t="shared" si="495"/>
        <v>-1.0247401551749413E-2</v>
      </c>
      <c r="I3191" s="10">
        <f t="shared" si="490"/>
        <v>1.2740740740740719E-2</v>
      </c>
      <c r="J3191" s="15">
        <f t="shared" si="491"/>
        <v>2.9256875365710755E-3</v>
      </c>
      <c r="K3191" s="1">
        <f t="shared" si="492"/>
        <v>4.2383351544548906E-4</v>
      </c>
      <c r="L3191" s="15">
        <f t="shared" si="493"/>
        <v>2.5018540211255865E-3</v>
      </c>
      <c r="M3191" s="19" t="str">
        <f t="shared" si="497"/>
        <v>Compra</v>
      </c>
      <c r="N3191" s="10">
        <f t="shared" si="498"/>
        <v>2.9256875365710755E-3</v>
      </c>
      <c r="O3191" s="5">
        <f t="shared" si="496"/>
        <v>1.364337480405786</v>
      </c>
      <c r="P3191" s="5"/>
      <c r="Q3191" s="5"/>
      <c r="R3191" s="5"/>
    </row>
    <row r="3192" spans="1:18" x14ac:dyDescent="0.25">
      <c r="A3192" s="3">
        <v>43203</v>
      </c>
      <c r="B3192" s="1">
        <v>3407</v>
      </c>
      <c r="C3192" s="1">
        <v>3436</v>
      </c>
      <c r="D3192" s="1">
        <v>3402.5</v>
      </c>
      <c r="E3192" s="1">
        <v>3428</v>
      </c>
      <c r="F3192" s="10">
        <f t="shared" si="494"/>
        <v>2.9256875365710755E-3</v>
      </c>
      <c r="G3192" s="1">
        <f t="shared" si="499"/>
        <v>-0.10765871960266463</v>
      </c>
      <c r="H3192" s="15">
        <f t="shared" si="495"/>
        <v>1.1093033574914868E-2</v>
      </c>
      <c r="I3192" s="10">
        <f t="shared" si="490"/>
        <v>6.1637804520104922E-3</v>
      </c>
      <c r="J3192" s="15">
        <f t="shared" si="491"/>
        <v>-1.4585764294049453E-3</v>
      </c>
      <c r="K3192" s="1">
        <f t="shared" si="492"/>
        <v>-1.2908236174089078E-3</v>
      </c>
      <c r="L3192" s="15">
        <f t="shared" si="493"/>
        <v>-1.6775281199603743E-4</v>
      </c>
      <c r="M3192" s="19" t="str">
        <f t="shared" si="497"/>
        <v>Compra</v>
      </c>
      <c r="N3192" s="10">
        <f t="shared" si="498"/>
        <v>-1.4585764294049453E-3</v>
      </c>
      <c r="O3192" s="5">
        <f t="shared" si="496"/>
        <v>1.3628789039763811</v>
      </c>
      <c r="P3192" s="5"/>
      <c r="Q3192" s="5"/>
      <c r="R3192" s="5"/>
    </row>
    <row r="3193" spans="1:18" x14ac:dyDescent="0.25">
      <c r="A3193" s="3">
        <v>43206</v>
      </c>
      <c r="B3193" s="1">
        <v>3423.5</v>
      </c>
      <c r="C3193" s="1">
        <v>3440.5</v>
      </c>
      <c r="D3193" s="1">
        <v>3411</v>
      </c>
      <c r="E3193" s="1">
        <v>3423</v>
      </c>
      <c r="F3193" s="10">
        <f t="shared" si="494"/>
        <v>-1.4585764294049453E-3</v>
      </c>
      <c r="G3193" s="1">
        <f t="shared" si="499"/>
        <v>-0.22558935152721393</v>
      </c>
      <c r="H3193" s="15">
        <f t="shared" si="495"/>
        <v>2.9256875365710755E-3</v>
      </c>
      <c r="I3193" s="10">
        <f t="shared" si="490"/>
        <v>-1.4604936468531893E-4</v>
      </c>
      <c r="J3193" s="15">
        <f t="shared" si="491"/>
        <v>-3.3596260590125215E-3</v>
      </c>
      <c r="K3193" s="1">
        <f t="shared" si="492"/>
        <v>-4.162623651162914E-4</v>
      </c>
      <c r="L3193" s="15">
        <f t="shared" si="493"/>
        <v>-2.94336369389623E-3</v>
      </c>
      <c r="M3193" s="19" t="str">
        <f t="shared" si="497"/>
        <v>Compra</v>
      </c>
      <c r="N3193" s="10">
        <f t="shared" si="498"/>
        <v>-3.3596260590125215E-3</v>
      </c>
      <c r="O3193" s="5">
        <f t="shared" si="496"/>
        <v>1.3595192779173686</v>
      </c>
      <c r="P3193" s="5"/>
      <c r="Q3193" s="5"/>
      <c r="R3193" s="5"/>
    </row>
    <row r="3194" spans="1:18" x14ac:dyDescent="0.25">
      <c r="A3194" s="3">
        <v>43207</v>
      </c>
      <c r="B3194" s="1">
        <v>3420.5</v>
      </c>
      <c r="C3194" s="1">
        <v>3425</v>
      </c>
      <c r="D3194" s="1">
        <v>3394</v>
      </c>
      <c r="E3194" s="1">
        <v>3411.5</v>
      </c>
      <c r="F3194" s="10">
        <f t="shared" si="494"/>
        <v>-3.3596260590125215E-3</v>
      </c>
      <c r="G3194" s="1">
        <f t="shared" si="499"/>
        <v>-0.15994959824714997</v>
      </c>
      <c r="H3194" s="15">
        <f t="shared" si="495"/>
        <v>-1.4585764294049453E-3</v>
      </c>
      <c r="I3194" s="10">
        <f t="shared" si="490"/>
        <v>-2.6311942698435953E-3</v>
      </c>
      <c r="J3194" s="15">
        <f t="shared" si="491"/>
        <v>-8.0609702476915901E-3</v>
      </c>
      <c r="K3194" s="1">
        <f t="shared" si="492"/>
        <v>2.0389313701057329E-5</v>
      </c>
      <c r="L3194" s="15">
        <f t="shared" si="493"/>
        <v>-8.0813595613926474E-3</v>
      </c>
      <c r="M3194" s="19" t="str">
        <f t="shared" si="497"/>
        <v>Compra</v>
      </c>
      <c r="N3194" s="10">
        <f t="shared" si="498"/>
        <v>-8.0609702476915901E-3</v>
      </c>
      <c r="O3194" s="5">
        <f t="shared" si="496"/>
        <v>1.3514583076696769</v>
      </c>
      <c r="P3194" s="5"/>
      <c r="Q3194" s="5"/>
      <c r="R3194" s="5"/>
    </row>
    <row r="3195" spans="1:18" x14ac:dyDescent="0.25">
      <c r="A3195" s="3">
        <v>43208</v>
      </c>
      <c r="B3195" s="1">
        <v>3401</v>
      </c>
      <c r="C3195" s="1">
        <v>3406</v>
      </c>
      <c r="D3195" s="1">
        <v>3376.5</v>
      </c>
      <c r="E3195" s="1">
        <v>3384</v>
      </c>
      <c r="F3195" s="10">
        <f t="shared" si="494"/>
        <v>-8.0609702476915901E-3</v>
      </c>
      <c r="G3195" s="1">
        <f t="shared" si="499"/>
        <v>-0.21322042882768946</v>
      </c>
      <c r="H3195" s="15">
        <f t="shared" si="495"/>
        <v>-3.3596260590125215E-3</v>
      </c>
      <c r="I3195" s="10">
        <f t="shared" si="490"/>
        <v>-4.9985298441634907E-3</v>
      </c>
      <c r="J3195" s="15">
        <f t="shared" si="491"/>
        <v>1.6252955082742826E-3</v>
      </c>
      <c r="K3195" s="1">
        <f t="shared" si="492"/>
        <v>2.4740512069539944E-4</v>
      </c>
      <c r="L3195" s="15">
        <f t="shared" si="493"/>
        <v>1.3778903875788832E-3</v>
      </c>
      <c r="M3195" s="19" t="str">
        <f t="shared" si="497"/>
        <v>Compra</v>
      </c>
      <c r="N3195" s="10">
        <f t="shared" si="498"/>
        <v>1.6252955082742826E-3</v>
      </c>
      <c r="O3195" s="5">
        <f t="shared" si="496"/>
        <v>1.3530836031779512</v>
      </c>
      <c r="P3195" s="5"/>
      <c r="Q3195" s="5"/>
      <c r="R3195" s="5"/>
    </row>
    <row r="3196" spans="1:18" x14ac:dyDescent="0.25">
      <c r="A3196" s="3">
        <v>43209</v>
      </c>
      <c r="B3196" s="1">
        <v>3386.5</v>
      </c>
      <c r="C3196" s="1">
        <v>3413.5</v>
      </c>
      <c r="D3196" s="1">
        <v>3384</v>
      </c>
      <c r="E3196" s="1">
        <v>3389.5</v>
      </c>
      <c r="F3196" s="10">
        <f t="shared" si="494"/>
        <v>1.6252955082742826E-3</v>
      </c>
      <c r="G3196" s="1">
        <f t="shared" si="499"/>
        <v>0.23345103402812514</v>
      </c>
      <c r="H3196" s="15">
        <f t="shared" si="495"/>
        <v>-8.0609702476915901E-3</v>
      </c>
      <c r="I3196" s="10">
        <f t="shared" si="490"/>
        <v>8.8587036763621008E-4</v>
      </c>
      <c r="J3196" s="15">
        <f t="shared" si="491"/>
        <v>7.8182622805722524E-3</v>
      </c>
      <c r="K3196" s="1">
        <f t="shared" si="492"/>
        <v>4.8077124066231186E-4</v>
      </c>
      <c r="L3196" s="15">
        <f t="shared" si="493"/>
        <v>7.3374910399099406E-3</v>
      </c>
      <c r="M3196" s="19" t="str">
        <f t="shared" si="497"/>
        <v>Compra</v>
      </c>
      <c r="N3196" s="10">
        <f t="shared" si="498"/>
        <v>7.8182622805722524E-3</v>
      </c>
      <c r="O3196" s="5">
        <f t="shared" si="496"/>
        <v>1.3609018654585234</v>
      </c>
      <c r="P3196" s="5"/>
      <c r="Q3196" s="5"/>
      <c r="R3196" s="5"/>
    </row>
    <row r="3197" spans="1:18" x14ac:dyDescent="0.25">
      <c r="A3197" s="3">
        <v>43210</v>
      </c>
      <c r="B3197" s="1">
        <v>3397</v>
      </c>
      <c r="C3197" s="1">
        <v>3420</v>
      </c>
      <c r="D3197" s="1">
        <v>3396.5</v>
      </c>
      <c r="E3197" s="1">
        <v>3416</v>
      </c>
      <c r="F3197" s="10">
        <f t="shared" si="494"/>
        <v>7.8182622805722524E-3</v>
      </c>
      <c r="G3197" s="1">
        <f t="shared" si="499"/>
        <v>0.2852203665220911</v>
      </c>
      <c r="H3197" s="15">
        <f t="shared" si="495"/>
        <v>1.6252955082742826E-3</v>
      </c>
      <c r="I3197" s="10">
        <f t="shared" si="490"/>
        <v>5.5931704445097985E-3</v>
      </c>
      <c r="J3197" s="15">
        <f t="shared" si="491"/>
        <v>1.1416861826697877E-2</v>
      </c>
      <c r="K3197" s="1">
        <f t="shared" si="492"/>
        <v>-4.8324391753203078E-4</v>
      </c>
      <c r="L3197" s="15">
        <f t="shared" si="493"/>
        <v>1.1900105744229908E-2</v>
      </c>
      <c r="M3197" s="19" t="str">
        <f t="shared" si="497"/>
        <v>Venda</v>
      </c>
      <c r="N3197" s="10">
        <f t="shared" si="498"/>
        <v>-1.1416861826697877E-2</v>
      </c>
      <c r="O3197" s="5">
        <f t="shared" si="496"/>
        <v>1.3494850036318256</v>
      </c>
      <c r="P3197" s="5"/>
      <c r="Q3197" s="5"/>
      <c r="R3197" s="5"/>
    </row>
    <row r="3198" spans="1:18" x14ac:dyDescent="0.25">
      <c r="A3198" s="3">
        <v>43213</v>
      </c>
      <c r="B3198" s="1">
        <v>3431.5</v>
      </c>
      <c r="C3198" s="1">
        <v>3456.5</v>
      </c>
      <c r="D3198" s="1">
        <v>3426.5</v>
      </c>
      <c r="E3198" s="1">
        <v>3455</v>
      </c>
      <c r="F3198" s="10">
        <f t="shared" si="494"/>
        <v>1.1416861826697877E-2</v>
      </c>
      <c r="G3198" s="1">
        <f t="shared" si="499"/>
        <v>0.91083033573992023</v>
      </c>
      <c r="H3198" s="15">
        <f t="shared" si="495"/>
        <v>7.8182622805722524E-3</v>
      </c>
      <c r="I3198" s="10">
        <f t="shared" si="490"/>
        <v>6.8483170625091017E-3</v>
      </c>
      <c r="J3198" s="15">
        <f t="shared" si="491"/>
        <v>5.9334298118669526E-3</v>
      </c>
      <c r="K3198" s="1">
        <f t="shared" si="492"/>
        <v>-1.1117035206483473E-3</v>
      </c>
      <c r="L3198" s="15">
        <f t="shared" si="493"/>
        <v>7.0451333325153003E-3</v>
      </c>
      <c r="M3198" s="19" t="str">
        <f t="shared" si="497"/>
        <v>Venda</v>
      </c>
      <c r="N3198" s="10">
        <f t="shared" si="498"/>
        <v>-5.9334298118669526E-3</v>
      </c>
      <c r="O3198" s="5">
        <f t="shared" si="496"/>
        <v>1.3435515738199586</v>
      </c>
      <c r="P3198" s="5"/>
      <c r="Q3198" s="5"/>
      <c r="R3198" s="5"/>
    </row>
    <row r="3199" spans="1:18" x14ac:dyDescent="0.25">
      <c r="A3199" s="3">
        <v>43214</v>
      </c>
      <c r="B3199" s="1">
        <v>3441</v>
      </c>
      <c r="C3199" s="1">
        <v>3482.5</v>
      </c>
      <c r="D3199" s="1">
        <v>3438</v>
      </c>
      <c r="E3199" s="1">
        <v>3475.5</v>
      </c>
      <c r="F3199" s="10">
        <f t="shared" si="494"/>
        <v>5.9334298118669526E-3</v>
      </c>
      <c r="G3199" s="1">
        <f t="shared" si="499"/>
        <v>0.58728216181380866</v>
      </c>
      <c r="H3199" s="15">
        <f t="shared" si="495"/>
        <v>1.1416861826697877E-2</v>
      </c>
      <c r="I3199" s="10">
        <f t="shared" si="490"/>
        <v>1.0026155187445429E-2</v>
      </c>
      <c r="J3199" s="15">
        <f t="shared" si="491"/>
        <v>3.165012228456332E-3</v>
      </c>
      <c r="K3199" s="1">
        <f t="shared" si="492"/>
        <v>-1.4725758432750204E-3</v>
      </c>
      <c r="L3199" s="15">
        <f t="shared" si="493"/>
        <v>4.6375880717313524E-3</v>
      </c>
      <c r="M3199" s="19" t="str">
        <f t="shared" si="497"/>
        <v>Compra</v>
      </c>
      <c r="N3199" s="10">
        <f t="shared" si="498"/>
        <v>3.165012228456332E-3</v>
      </c>
      <c r="O3199" s="5">
        <f t="shared" si="496"/>
        <v>1.3467165860484149</v>
      </c>
      <c r="P3199" s="5"/>
      <c r="Q3199" s="5"/>
      <c r="R3199" s="5"/>
    </row>
    <row r="3200" spans="1:18" x14ac:dyDescent="0.25">
      <c r="A3200" s="3">
        <v>43215</v>
      </c>
      <c r="B3200" s="1">
        <v>3500.5</v>
      </c>
      <c r="C3200" s="1">
        <v>3517</v>
      </c>
      <c r="D3200" s="1">
        <v>3483.5</v>
      </c>
      <c r="E3200" s="1">
        <v>3486.5</v>
      </c>
      <c r="F3200" s="10">
        <f t="shared" si="494"/>
        <v>3.165012228456332E-3</v>
      </c>
      <c r="G3200" s="1">
        <f t="shared" si="499"/>
        <v>0.28174691375859301</v>
      </c>
      <c r="H3200" s="15">
        <f t="shared" si="495"/>
        <v>5.9334298118669526E-3</v>
      </c>
      <c r="I3200" s="10">
        <f t="shared" si="490"/>
        <v>-3.9994286530495859E-3</v>
      </c>
      <c r="J3200" s="15">
        <f t="shared" si="491"/>
        <v>-2.7247956403270157E-3</v>
      </c>
      <c r="K3200" s="1">
        <f t="shared" si="492"/>
        <v>-6.3489449970608055E-4</v>
      </c>
      <c r="L3200" s="15">
        <f t="shared" si="493"/>
        <v>-2.0899011406209349E-3</v>
      </c>
      <c r="M3200" s="19" t="str">
        <f t="shared" si="497"/>
        <v>Compra</v>
      </c>
      <c r="N3200" s="10">
        <f t="shared" si="498"/>
        <v>-2.7247956403270157E-3</v>
      </c>
      <c r="O3200" s="5">
        <f t="shared" si="496"/>
        <v>1.3439917904080878</v>
      </c>
      <c r="P3200" s="5"/>
      <c r="Q3200" s="5"/>
      <c r="R3200" s="5"/>
    </row>
    <row r="3201" spans="1:18" x14ac:dyDescent="0.25">
      <c r="A3201" s="3">
        <v>43216</v>
      </c>
      <c r="B3201" s="1">
        <v>3485</v>
      </c>
      <c r="C3201" s="1">
        <v>3509</v>
      </c>
      <c r="D3201" s="1">
        <v>3475.5</v>
      </c>
      <c r="E3201" s="1">
        <v>3477</v>
      </c>
      <c r="F3201" s="10">
        <f t="shared" si="494"/>
        <v>-2.7247956403270157E-3</v>
      </c>
      <c r="G3201" s="1">
        <f t="shared" si="499"/>
        <v>0.44162776288472227</v>
      </c>
      <c r="H3201" s="15">
        <f t="shared" si="495"/>
        <v>3.165012228456332E-3</v>
      </c>
      <c r="I3201" s="10">
        <f t="shared" si="490"/>
        <v>-2.2955523672884004E-3</v>
      </c>
      <c r="J3201" s="15">
        <f t="shared" si="491"/>
        <v>-5.7520851308598964E-3</v>
      </c>
      <c r="K3201" s="1">
        <f t="shared" si="492"/>
        <v>-4.4678410103089712E-4</v>
      </c>
      <c r="L3201" s="15">
        <f t="shared" si="493"/>
        <v>-5.3053010298289996E-3</v>
      </c>
      <c r="M3201" s="19" t="str">
        <f t="shared" si="497"/>
        <v>Compra</v>
      </c>
      <c r="N3201" s="10">
        <f t="shared" si="498"/>
        <v>-5.7520851308598964E-3</v>
      </c>
      <c r="O3201" s="5">
        <f t="shared" si="496"/>
        <v>1.3382397052772279</v>
      </c>
      <c r="P3201" s="5"/>
      <c r="Q3201" s="5"/>
      <c r="R3201" s="5"/>
    </row>
    <row r="3202" spans="1:18" x14ac:dyDescent="0.25">
      <c r="A3202" s="3">
        <v>43217</v>
      </c>
      <c r="B3202" s="1">
        <v>3472</v>
      </c>
      <c r="C3202" s="1">
        <v>3482</v>
      </c>
      <c r="D3202" s="1">
        <v>3456.5</v>
      </c>
      <c r="E3202" s="1">
        <v>3457</v>
      </c>
      <c r="F3202" s="10">
        <f t="shared" si="494"/>
        <v>-5.7520851308598964E-3</v>
      </c>
      <c r="G3202" s="1">
        <f t="shared" si="499"/>
        <v>1.0727402308416669</v>
      </c>
      <c r="H3202" s="15">
        <f t="shared" si="495"/>
        <v>-2.7247956403270157E-3</v>
      </c>
      <c r="I3202" s="10">
        <f t="shared" si="490"/>
        <v>-4.3202764976958408E-3</v>
      </c>
      <c r="J3202" s="15">
        <f t="shared" si="491"/>
        <v>1.7645357246167226E-2</v>
      </c>
      <c r="K3202" s="1">
        <f t="shared" si="492"/>
        <v>6.0034882277414811E-5</v>
      </c>
      <c r="L3202" s="15">
        <f t="shared" si="493"/>
        <v>1.7585322363889811E-2</v>
      </c>
      <c r="M3202" s="19" t="str">
        <f t="shared" si="497"/>
        <v>Compra</v>
      </c>
      <c r="N3202" s="10">
        <f t="shared" si="498"/>
        <v>1.7645357246167226E-2</v>
      </c>
      <c r="O3202" s="5">
        <f t="shared" si="496"/>
        <v>1.3558850625233951</v>
      </c>
      <c r="P3202" s="5"/>
      <c r="Q3202" s="5"/>
      <c r="R3202" s="5"/>
    </row>
    <row r="3203" spans="1:18" x14ac:dyDescent="0.25">
      <c r="A3203" s="3">
        <v>43220</v>
      </c>
      <c r="B3203" s="1">
        <v>3482.5</v>
      </c>
      <c r="C3203" s="1">
        <v>3520.5</v>
      </c>
      <c r="D3203" s="1">
        <v>3475</v>
      </c>
      <c r="E3203" s="1">
        <v>3518</v>
      </c>
      <c r="F3203" s="10">
        <f t="shared" si="494"/>
        <v>1.7645357246167226E-2</v>
      </c>
      <c r="G3203" s="1">
        <f t="shared" si="499"/>
        <v>-0.27744788152169902</v>
      </c>
      <c r="H3203" s="15">
        <f t="shared" si="495"/>
        <v>-5.7520851308598964E-3</v>
      </c>
      <c r="I3203" s="10">
        <f t="shared" ref="I3203:I3266" si="500">(E3203/B3203)-1</f>
        <v>1.0193826274228268E-2</v>
      </c>
      <c r="J3203" s="15">
        <f t="shared" ref="J3203:J3266" si="501">F3204</f>
        <v>1.2933484934621875E-2</v>
      </c>
      <c r="K3203" s="1">
        <f t="shared" ref="K3203:K3266" si="502">$U$17+G3203*$U$18+H3203*$U$19+I3203*$U$20</f>
        <v>1.056629472014771E-4</v>
      </c>
      <c r="L3203" s="15">
        <f t="shared" ref="L3203:L3266" si="503">J3203-K3203</f>
        <v>1.2827821987420399E-2</v>
      </c>
      <c r="M3203" s="19" t="str">
        <f t="shared" si="497"/>
        <v>Compra</v>
      </c>
      <c r="N3203" s="10">
        <f t="shared" si="498"/>
        <v>1.2933484934621875E-2</v>
      </c>
      <c r="O3203" s="5">
        <f t="shared" si="496"/>
        <v>1.368818547458017</v>
      </c>
      <c r="P3203" s="5"/>
      <c r="Q3203" s="5"/>
      <c r="R3203" s="5"/>
    </row>
    <row r="3204" spans="1:18" x14ac:dyDescent="0.25">
      <c r="A3204" s="3">
        <v>43222</v>
      </c>
      <c r="B3204" s="1">
        <v>3535.5</v>
      </c>
      <c r="C3204" s="1">
        <v>3565</v>
      </c>
      <c r="D3204" s="1">
        <v>3528</v>
      </c>
      <c r="E3204" s="1">
        <v>3563.5</v>
      </c>
      <c r="F3204" s="10">
        <f t="shared" ref="F3204:F3267" si="504">E3204/E3203-1</f>
        <v>1.2933484934621875E-2</v>
      </c>
      <c r="G3204" s="1">
        <f t="shared" si="499"/>
        <v>0.18233952167901149</v>
      </c>
      <c r="H3204" s="15">
        <f t="shared" ref="H3204:H3267" si="505">F3203</f>
        <v>1.7645357246167226E-2</v>
      </c>
      <c r="I3204" s="10">
        <f t="shared" si="500"/>
        <v>7.9196718993070903E-3</v>
      </c>
      <c r="J3204" s="15">
        <f t="shared" si="501"/>
        <v>-7.1558860670688507E-3</v>
      </c>
      <c r="K3204" s="1">
        <f t="shared" si="502"/>
        <v>-1.93231870488178E-3</v>
      </c>
      <c r="L3204" s="15">
        <f t="shared" si="503"/>
        <v>-5.2235673621870704E-3</v>
      </c>
      <c r="M3204" s="19" t="str">
        <f t="shared" si="497"/>
        <v>Compra</v>
      </c>
      <c r="N3204" s="10">
        <f t="shared" si="498"/>
        <v>-7.1558860670688507E-3</v>
      </c>
      <c r="O3204" s="5">
        <f t="shared" ref="O3204:O3267" si="506">N3204+O3203</f>
        <v>1.3616626613909482</v>
      </c>
      <c r="P3204" s="5"/>
      <c r="Q3204" s="5"/>
      <c r="R3204" s="5"/>
    </row>
    <row r="3205" spans="1:18" x14ac:dyDescent="0.25">
      <c r="A3205" s="3">
        <v>43223</v>
      </c>
      <c r="B3205" s="1">
        <v>3532.5</v>
      </c>
      <c r="C3205" s="1">
        <v>3577</v>
      </c>
      <c r="D3205" s="1">
        <v>3530</v>
      </c>
      <c r="E3205" s="1">
        <v>3538</v>
      </c>
      <c r="F3205" s="10">
        <f t="shared" si="504"/>
        <v>-7.1558860670688507E-3</v>
      </c>
      <c r="G3205" s="1">
        <f t="shared" si="499"/>
        <v>-8.5462604329368225E-2</v>
      </c>
      <c r="H3205" s="15">
        <f t="shared" si="505"/>
        <v>1.2933484934621875E-2</v>
      </c>
      <c r="I3205" s="10">
        <f t="shared" si="500"/>
        <v>1.5569709837226497E-3</v>
      </c>
      <c r="J3205" s="15">
        <f t="shared" si="501"/>
        <v>2.8264556246471173E-4</v>
      </c>
      <c r="K3205" s="1">
        <f t="shared" si="502"/>
        <v>-1.3457803063231461E-3</v>
      </c>
      <c r="L3205" s="15">
        <f t="shared" si="503"/>
        <v>1.6284258687878578E-3</v>
      </c>
      <c r="M3205" s="19" t="str">
        <f t="shared" ref="M3205:M3268" si="507">IF(AND(L3204&gt;L3203,K3205&lt;0),"Venda","Compra")</f>
        <v>Compra</v>
      </c>
      <c r="N3205" s="10">
        <f t="shared" ref="N3205:N3268" si="508">IF(AND(L3204&gt;L3203,K3205&lt;0),-J3205,J3205)</f>
        <v>2.8264556246471173E-4</v>
      </c>
      <c r="O3205" s="5">
        <f t="shared" si="506"/>
        <v>1.3619453069534129</v>
      </c>
      <c r="P3205" s="5"/>
      <c r="Q3205" s="5"/>
      <c r="R3205" s="5"/>
    </row>
    <row r="3206" spans="1:18" x14ac:dyDescent="0.25">
      <c r="A3206" s="3">
        <v>43224</v>
      </c>
      <c r="B3206" s="1">
        <v>3547</v>
      </c>
      <c r="C3206" s="1">
        <v>3558</v>
      </c>
      <c r="D3206" s="1">
        <v>3523.5</v>
      </c>
      <c r="E3206" s="1">
        <v>3539</v>
      </c>
      <c r="F3206" s="10">
        <f t="shared" si="504"/>
        <v>2.8264556246471173E-4</v>
      </c>
      <c r="G3206" s="1">
        <f t="shared" si="499"/>
        <v>-1.1125566484820444E-2</v>
      </c>
      <c r="H3206" s="15">
        <f t="shared" si="505"/>
        <v>-7.1558860670688507E-3</v>
      </c>
      <c r="I3206" s="10">
        <f t="shared" si="500"/>
        <v>-2.2554271215111665E-3</v>
      </c>
      <c r="J3206" s="15">
        <f t="shared" si="501"/>
        <v>5.9338796270131944E-3</v>
      </c>
      <c r="K3206" s="1">
        <f t="shared" si="502"/>
        <v>4.9734105532664571E-4</v>
      </c>
      <c r="L3206" s="15">
        <f t="shared" si="503"/>
        <v>5.4365385716865482E-3</v>
      </c>
      <c r="M3206" s="19" t="str">
        <f t="shared" si="507"/>
        <v>Compra</v>
      </c>
      <c r="N3206" s="10">
        <f t="shared" si="508"/>
        <v>5.9338796270131944E-3</v>
      </c>
      <c r="O3206" s="5">
        <f t="shared" si="506"/>
        <v>1.3678791865804261</v>
      </c>
      <c r="P3206" s="5"/>
      <c r="Q3206" s="5"/>
      <c r="R3206" s="5"/>
    </row>
    <row r="3207" spans="1:18" x14ac:dyDescent="0.25">
      <c r="A3207" s="3">
        <v>43227</v>
      </c>
      <c r="B3207" s="1">
        <v>3552</v>
      </c>
      <c r="C3207" s="1">
        <v>3567</v>
      </c>
      <c r="D3207" s="1">
        <v>3545.5</v>
      </c>
      <c r="E3207" s="1">
        <v>3560</v>
      </c>
      <c r="F3207" s="10">
        <f t="shared" si="504"/>
        <v>5.9338796270131944E-3</v>
      </c>
      <c r="G3207" s="1">
        <f t="shared" si="499"/>
        <v>-0.14563327628884659</v>
      </c>
      <c r="H3207" s="15">
        <f t="shared" si="505"/>
        <v>2.8264556246471173E-4</v>
      </c>
      <c r="I3207" s="10">
        <f t="shared" si="500"/>
        <v>2.2522522522523403E-3</v>
      </c>
      <c r="J3207" s="15">
        <f t="shared" si="501"/>
        <v>3.0898876404494846E-3</v>
      </c>
      <c r="K3207" s="1">
        <f t="shared" si="502"/>
        <v>-2.4826463186697931E-4</v>
      </c>
      <c r="L3207" s="15">
        <f t="shared" si="503"/>
        <v>3.3381522723164641E-3</v>
      </c>
      <c r="M3207" s="19" t="str">
        <f t="shared" si="507"/>
        <v>Venda</v>
      </c>
      <c r="N3207" s="10">
        <f t="shared" si="508"/>
        <v>-3.0898876404494846E-3</v>
      </c>
      <c r="O3207" s="5">
        <f t="shared" si="506"/>
        <v>1.3647892989399766</v>
      </c>
      <c r="P3207" s="5"/>
      <c r="Q3207" s="5"/>
      <c r="R3207" s="5"/>
    </row>
    <row r="3208" spans="1:18" x14ac:dyDescent="0.25">
      <c r="A3208" s="3">
        <v>43228</v>
      </c>
      <c r="B3208" s="1">
        <v>3568.5</v>
      </c>
      <c r="C3208" s="1">
        <v>3602</v>
      </c>
      <c r="D3208" s="1">
        <v>3564</v>
      </c>
      <c r="E3208" s="1">
        <v>3571</v>
      </c>
      <c r="F3208" s="10">
        <f t="shared" si="504"/>
        <v>3.0898876404494846E-3</v>
      </c>
      <c r="G3208" s="1">
        <f t="shared" ref="G3208:G3271" si="509">SLOPE(F3204:F3208,F3203:F3207)</f>
        <v>0.16495481601006812</v>
      </c>
      <c r="H3208" s="15">
        <f t="shared" si="505"/>
        <v>5.9338796270131944E-3</v>
      </c>
      <c r="I3208" s="10">
        <f t="shared" si="500"/>
        <v>7.0057447106619541E-4</v>
      </c>
      <c r="J3208" s="15">
        <f t="shared" si="501"/>
        <v>7.8409409129096552E-3</v>
      </c>
      <c r="K3208" s="1">
        <f t="shared" si="502"/>
        <v>-7.3490633534223598E-4</v>
      </c>
      <c r="L3208" s="15">
        <f t="shared" si="503"/>
        <v>8.5758472482518906E-3</v>
      </c>
      <c r="M3208" s="19" t="str">
        <f t="shared" si="507"/>
        <v>Compra</v>
      </c>
      <c r="N3208" s="10">
        <f t="shared" si="508"/>
        <v>7.8409409129096552E-3</v>
      </c>
      <c r="O3208" s="5">
        <f t="shared" si="506"/>
        <v>1.3726302398528862</v>
      </c>
      <c r="P3208" s="5"/>
      <c r="Q3208" s="5"/>
      <c r="R3208" s="5"/>
    </row>
    <row r="3209" spans="1:18" x14ac:dyDescent="0.25">
      <c r="A3209" s="3">
        <v>43229</v>
      </c>
      <c r="B3209" s="1">
        <v>3571.5</v>
      </c>
      <c r="C3209" s="1">
        <v>3617.5</v>
      </c>
      <c r="D3209" s="1">
        <v>3567</v>
      </c>
      <c r="E3209" s="1">
        <v>3599</v>
      </c>
      <c r="F3209" s="10">
        <f t="shared" si="504"/>
        <v>7.8409409129096552E-3</v>
      </c>
      <c r="G3209" s="1">
        <f t="shared" si="509"/>
        <v>-0.36946843705454246</v>
      </c>
      <c r="H3209" s="15">
        <f t="shared" si="505"/>
        <v>3.0898876404494846E-3</v>
      </c>
      <c r="I3209" s="10">
        <f t="shared" si="500"/>
        <v>7.6998460030799354E-3</v>
      </c>
      <c r="J3209" s="15">
        <f t="shared" si="501"/>
        <v>-1.1669908307863297E-2</v>
      </c>
      <c r="K3209" s="1">
        <f t="shared" si="502"/>
        <v>-6.0213748149051368E-4</v>
      </c>
      <c r="L3209" s="15">
        <f t="shared" si="503"/>
        <v>-1.1067770826372784E-2</v>
      </c>
      <c r="M3209" s="19" t="str">
        <f t="shared" si="507"/>
        <v>Venda</v>
      </c>
      <c r="N3209" s="10">
        <f t="shared" si="508"/>
        <v>1.1669908307863297E-2</v>
      </c>
      <c r="O3209" s="5">
        <f t="shared" si="506"/>
        <v>1.3843001481607495</v>
      </c>
      <c r="P3209" s="5"/>
      <c r="Q3209" s="5"/>
      <c r="R3209" s="5"/>
    </row>
    <row r="3210" spans="1:18" x14ac:dyDescent="0.25">
      <c r="A3210" s="3">
        <v>43230</v>
      </c>
      <c r="B3210" s="1">
        <v>3589</v>
      </c>
      <c r="C3210" s="1">
        <v>3591.5</v>
      </c>
      <c r="D3210" s="1">
        <v>3550</v>
      </c>
      <c r="E3210" s="1">
        <v>3557</v>
      </c>
      <c r="F3210" s="10">
        <f t="shared" si="504"/>
        <v>-1.1669908307863297E-2</v>
      </c>
      <c r="G3210" s="1">
        <f t="shared" si="509"/>
        <v>-0.43785705641578776</v>
      </c>
      <c r="H3210" s="15">
        <f t="shared" si="505"/>
        <v>7.8409409129096552E-3</v>
      </c>
      <c r="I3210" s="10">
        <f t="shared" si="500"/>
        <v>-8.916132627472817E-3</v>
      </c>
      <c r="J3210" s="15">
        <f t="shared" si="501"/>
        <v>1.4056789429294447E-2</v>
      </c>
      <c r="K3210" s="1">
        <f t="shared" si="502"/>
        <v>-6.2164134012500632E-4</v>
      </c>
      <c r="L3210" s="15">
        <f t="shared" si="503"/>
        <v>1.4678430769419454E-2</v>
      </c>
      <c r="M3210" s="19" t="str">
        <f t="shared" si="507"/>
        <v>Compra</v>
      </c>
      <c r="N3210" s="10">
        <f t="shared" si="508"/>
        <v>1.4056789429294447E-2</v>
      </c>
      <c r="O3210" s="5">
        <f t="shared" si="506"/>
        <v>1.398356937590044</v>
      </c>
      <c r="P3210" s="5"/>
      <c r="Q3210" s="5"/>
      <c r="R3210" s="5"/>
    </row>
    <row r="3211" spans="1:18" x14ac:dyDescent="0.25">
      <c r="A3211" s="3">
        <v>43231</v>
      </c>
      <c r="B3211" s="1">
        <v>3557</v>
      </c>
      <c r="C3211" s="1">
        <v>3618</v>
      </c>
      <c r="D3211" s="1">
        <v>3551</v>
      </c>
      <c r="E3211" s="1">
        <v>3607</v>
      </c>
      <c r="F3211" s="10">
        <f t="shared" si="504"/>
        <v>1.4056789429294447E-2</v>
      </c>
      <c r="G3211" s="1">
        <f t="shared" si="509"/>
        <v>-0.98262075655544479</v>
      </c>
      <c r="H3211" s="15">
        <f t="shared" si="505"/>
        <v>-1.1669908307863297E-2</v>
      </c>
      <c r="I3211" s="10">
        <f t="shared" si="500"/>
        <v>1.4056789429294447E-2</v>
      </c>
      <c r="J3211" s="15">
        <f t="shared" si="501"/>
        <v>6.0992514555031629E-3</v>
      </c>
      <c r="K3211" s="1">
        <f t="shared" si="502"/>
        <v>5.9686098688141573E-4</v>
      </c>
      <c r="L3211" s="15">
        <f t="shared" si="503"/>
        <v>5.5023904686217475E-3</v>
      </c>
      <c r="M3211" s="19" t="str">
        <f t="shared" si="507"/>
        <v>Compra</v>
      </c>
      <c r="N3211" s="10">
        <f t="shared" si="508"/>
        <v>6.0992514555031629E-3</v>
      </c>
      <c r="O3211" s="5">
        <f t="shared" si="506"/>
        <v>1.4044561890455471</v>
      </c>
      <c r="P3211" s="5"/>
      <c r="Q3211" s="5"/>
      <c r="R3211" s="5"/>
    </row>
    <row r="3212" spans="1:18" x14ac:dyDescent="0.25">
      <c r="A3212" s="3">
        <v>43234</v>
      </c>
      <c r="B3212" s="1">
        <v>3586.5</v>
      </c>
      <c r="C3212" s="1">
        <v>3646.5</v>
      </c>
      <c r="D3212" s="1">
        <v>3578.5</v>
      </c>
      <c r="E3212" s="1">
        <v>3629</v>
      </c>
      <c r="F3212" s="10">
        <f t="shared" si="504"/>
        <v>6.0992514555031629E-3</v>
      </c>
      <c r="G3212" s="1">
        <f t="shared" si="509"/>
        <v>-0.55209272414713995</v>
      </c>
      <c r="H3212" s="15">
        <f t="shared" si="505"/>
        <v>1.4056789429294447E-2</v>
      </c>
      <c r="I3212" s="10">
        <f t="shared" si="500"/>
        <v>1.1849993029415806E-2</v>
      </c>
      <c r="J3212" s="15">
        <f t="shared" si="501"/>
        <v>8.2667401488012437E-3</v>
      </c>
      <c r="K3212" s="1">
        <f t="shared" si="502"/>
        <v>-1.6441541591762144E-3</v>
      </c>
      <c r="L3212" s="15">
        <f t="shared" si="503"/>
        <v>9.9108943079774577E-3</v>
      </c>
      <c r="M3212" s="19" t="str">
        <f t="shared" si="507"/>
        <v>Compra</v>
      </c>
      <c r="N3212" s="10">
        <f t="shared" si="508"/>
        <v>8.2667401488012437E-3</v>
      </c>
      <c r="O3212" s="5">
        <f t="shared" si="506"/>
        <v>1.4127229291943484</v>
      </c>
      <c r="P3212" s="5"/>
      <c r="Q3212" s="5"/>
      <c r="R3212" s="5"/>
    </row>
    <row r="3213" spans="1:18" x14ac:dyDescent="0.25">
      <c r="A3213" s="3">
        <v>43235</v>
      </c>
      <c r="B3213" s="1">
        <v>3656</v>
      </c>
      <c r="C3213" s="1">
        <v>3698</v>
      </c>
      <c r="D3213" s="1">
        <v>3647.5</v>
      </c>
      <c r="E3213" s="1">
        <v>3659</v>
      </c>
      <c r="F3213" s="10">
        <f t="shared" si="504"/>
        <v>8.2667401488012437E-3</v>
      </c>
      <c r="G3213" s="1">
        <f t="shared" si="509"/>
        <v>-0.52008963792292096</v>
      </c>
      <c r="H3213" s="15">
        <f t="shared" si="505"/>
        <v>6.0992514555031629E-3</v>
      </c>
      <c r="I3213" s="10">
        <f t="shared" si="500"/>
        <v>8.2056892779003299E-4</v>
      </c>
      <c r="J3213" s="15">
        <f t="shared" si="501"/>
        <v>5.8759223831648111E-3</v>
      </c>
      <c r="K3213" s="1">
        <f t="shared" si="502"/>
        <v>-6.9052736325785839E-4</v>
      </c>
      <c r="L3213" s="15">
        <f t="shared" si="503"/>
        <v>6.5664497464226696E-3</v>
      </c>
      <c r="M3213" s="19" t="str">
        <f t="shared" si="507"/>
        <v>Venda</v>
      </c>
      <c r="N3213" s="10">
        <f t="shared" si="508"/>
        <v>-5.8759223831648111E-3</v>
      </c>
      <c r="O3213" s="5">
        <f t="shared" si="506"/>
        <v>1.4068470068111836</v>
      </c>
      <c r="P3213" s="5"/>
      <c r="Q3213" s="5"/>
      <c r="R3213" s="5"/>
    </row>
    <row r="3214" spans="1:18" x14ac:dyDescent="0.25">
      <c r="A3214" s="3">
        <v>43236</v>
      </c>
      <c r="B3214" s="1">
        <v>3669</v>
      </c>
      <c r="C3214" s="1">
        <v>3699.5</v>
      </c>
      <c r="D3214" s="1">
        <v>3666.5</v>
      </c>
      <c r="E3214" s="1">
        <v>3680.5</v>
      </c>
      <c r="F3214" s="10">
        <f t="shared" si="504"/>
        <v>5.8759223831648111E-3</v>
      </c>
      <c r="G3214" s="1">
        <f t="shared" si="509"/>
        <v>-0.47947511562179584</v>
      </c>
      <c r="H3214" s="15">
        <f t="shared" si="505"/>
        <v>8.2667401488012437E-3</v>
      </c>
      <c r="I3214" s="10">
        <f t="shared" si="500"/>
        <v>3.1343690378848876E-3</v>
      </c>
      <c r="J3214" s="15">
        <f t="shared" si="501"/>
        <v>5.5698953946474727E-3</v>
      </c>
      <c r="K3214" s="1">
        <f t="shared" si="502"/>
        <v>-9.3848979050568644E-4</v>
      </c>
      <c r="L3214" s="15">
        <f t="shared" si="503"/>
        <v>6.5083851851531595E-3</v>
      </c>
      <c r="M3214" s="19" t="str">
        <f t="shared" si="507"/>
        <v>Compra</v>
      </c>
      <c r="N3214" s="10">
        <f t="shared" si="508"/>
        <v>5.5698953946474727E-3</v>
      </c>
      <c r="O3214" s="5">
        <f t="shared" si="506"/>
        <v>1.412416902205831</v>
      </c>
      <c r="P3214" s="5"/>
      <c r="Q3214" s="5"/>
      <c r="R3214" s="5"/>
    </row>
    <row r="3215" spans="1:18" x14ac:dyDescent="0.25">
      <c r="A3215" s="3">
        <v>43237</v>
      </c>
      <c r="B3215" s="1">
        <v>3657.5</v>
      </c>
      <c r="C3215" s="1">
        <v>3717</v>
      </c>
      <c r="D3215" s="1">
        <v>3655</v>
      </c>
      <c r="E3215" s="1">
        <v>3701</v>
      </c>
      <c r="F3215" s="10">
        <f t="shared" si="504"/>
        <v>5.5698953946474727E-3</v>
      </c>
      <c r="G3215" s="1">
        <f t="shared" si="509"/>
        <v>-0.34196470483270808</v>
      </c>
      <c r="H3215" s="15">
        <f t="shared" si="505"/>
        <v>5.8759223831648111E-3</v>
      </c>
      <c r="I3215" s="10">
        <f t="shared" si="500"/>
        <v>1.1893369788106734E-2</v>
      </c>
      <c r="J3215" s="15">
        <f t="shared" si="501"/>
        <v>1.0942988381518415E-2</v>
      </c>
      <c r="K3215" s="1">
        <f t="shared" si="502"/>
        <v>-9.4730444827387022E-4</v>
      </c>
      <c r="L3215" s="15">
        <f t="shared" si="503"/>
        <v>1.1890292829792285E-2</v>
      </c>
      <c r="M3215" s="19" t="str">
        <f t="shared" si="507"/>
        <v>Compra</v>
      </c>
      <c r="N3215" s="10">
        <f t="shared" si="508"/>
        <v>1.0942988381518415E-2</v>
      </c>
      <c r="O3215" s="5">
        <f t="shared" si="506"/>
        <v>1.4233598905873495</v>
      </c>
      <c r="P3215" s="5"/>
      <c r="Q3215" s="5"/>
      <c r="R3215" s="5"/>
    </row>
    <row r="3216" spans="1:18" x14ac:dyDescent="0.25">
      <c r="A3216" s="3">
        <v>43238</v>
      </c>
      <c r="B3216" s="1">
        <v>3716.5</v>
      </c>
      <c r="C3216" s="1">
        <v>3780.5</v>
      </c>
      <c r="D3216" s="1">
        <v>3713</v>
      </c>
      <c r="E3216" s="1">
        <v>3741.5</v>
      </c>
      <c r="F3216" s="10">
        <f t="shared" si="504"/>
        <v>1.0942988381518415E-2</v>
      </c>
      <c r="G3216" s="1">
        <f t="shared" si="509"/>
        <v>-0.28870933820919087</v>
      </c>
      <c r="H3216" s="15">
        <f t="shared" si="505"/>
        <v>5.5698953946474727E-3</v>
      </c>
      <c r="I3216" s="10">
        <f t="shared" si="500"/>
        <v>6.7267590474908712E-3</v>
      </c>
      <c r="J3216" s="15">
        <f t="shared" si="501"/>
        <v>-1.630362154216225E-2</v>
      </c>
      <c r="K3216" s="1">
        <f t="shared" si="502"/>
        <v>-8.0382772066031291E-4</v>
      </c>
      <c r="L3216" s="15">
        <f t="shared" si="503"/>
        <v>-1.5499793821501937E-2</v>
      </c>
      <c r="M3216" s="19" t="str">
        <f t="shared" si="507"/>
        <v>Venda</v>
      </c>
      <c r="N3216" s="10">
        <f t="shared" si="508"/>
        <v>1.630362154216225E-2</v>
      </c>
      <c r="O3216" s="5">
        <f t="shared" si="506"/>
        <v>1.4396635121295116</v>
      </c>
      <c r="P3216" s="5"/>
      <c r="Q3216" s="5"/>
      <c r="R3216" s="5"/>
    </row>
    <row r="3217" spans="1:18" x14ac:dyDescent="0.25">
      <c r="A3217" s="3">
        <v>43241</v>
      </c>
      <c r="B3217" s="1">
        <v>3704</v>
      </c>
      <c r="C3217" s="1">
        <v>3730.5</v>
      </c>
      <c r="D3217" s="1">
        <v>3676</v>
      </c>
      <c r="E3217" s="1">
        <v>3680.5</v>
      </c>
      <c r="F3217" s="10">
        <f t="shared" si="504"/>
        <v>-1.630362154216225E-2</v>
      </c>
      <c r="G3217" s="1">
        <f t="shared" si="509"/>
        <v>-4.4168975589693469</v>
      </c>
      <c r="H3217" s="15">
        <f t="shared" si="505"/>
        <v>1.0942988381518415E-2</v>
      </c>
      <c r="I3217" s="10">
        <f t="shared" si="500"/>
        <v>-6.3444924406047543E-3</v>
      </c>
      <c r="J3217" s="15">
        <f t="shared" si="501"/>
        <v>-8.2869175383779581E-3</v>
      </c>
      <c r="K3217" s="1">
        <f t="shared" si="502"/>
        <v>-5.955726676168657E-4</v>
      </c>
      <c r="L3217" s="15">
        <f t="shared" si="503"/>
        <v>-7.6913448707610927E-3</v>
      </c>
      <c r="M3217" s="19" t="str">
        <f t="shared" si="507"/>
        <v>Compra</v>
      </c>
      <c r="N3217" s="10">
        <f t="shared" si="508"/>
        <v>-8.2869175383779581E-3</v>
      </c>
      <c r="O3217" s="5">
        <f t="shared" si="506"/>
        <v>1.4313765945911336</v>
      </c>
      <c r="P3217" s="5"/>
      <c r="Q3217" s="5"/>
      <c r="R3217" s="5"/>
    </row>
    <row r="3218" spans="1:18" x14ac:dyDescent="0.25">
      <c r="A3218" s="3">
        <v>43242</v>
      </c>
      <c r="B3218" s="1">
        <v>3666</v>
      </c>
      <c r="C3218" s="1">
        <v>3670.5</v>
      </c>
      <c r="D3218" s="1">
        <v>3632</v>
      </c>
      <c r="E3218" s="1">
        <v>3650</v>
      </c>
      <c r="F3218" s="10">
        <f t="shared" si="504"/>
        <v>-8.2869175383779581E-3</v>
      </c>
      <c r="G3218" s="1">
        <f t="shared" si="509"/>
        <v>0.2201158128514393</v>
      </c>
      <c r="H3218" s="15">
        <f t="shared" si="505"/>
        <v>-1.630362154216225E-2</v>
      </c>
      <c r="I3218" s="10">
        <f t="shared" si="500"/>
        <v>-4.3644298963447792E-3</v>
      </c>
      <c r="J3218" s="15">
        <f t="shared" si="501"/>
        <v>-5.479452054794498E-3</v>
      </c>
      <c r="K3218" s="1">
        <f t="shared" si="502"/>
        <v>1.3276037112576078E-3</v>
      </c>
      <c r="L3218" s="15">
        <f t="shared" si="503"/>
        <v>-6.8070557660521057E-3</v>
      </c>
      <c r="M3218" s="19" t="str">
        <f t="shared" si="507"/>
        <v>Compra</v>
      </c>
      <c r="N3218" s="10">
        <f t="shared" si="508"/>
        <v>-5.479452054794498E-3</v>
      </c>
      <c r="O3218" s="5">
        <f t="shared" si="506"/>
        <v>1.4258971425363391</v>
      </c>
      <c r="P3218" s="5"/>
      <c r="Q3218" s="5"/>
      <c r="R3218" s="5"/>
    </row>
    <row r="3219" spans="1:18" x14ac:dyDescent="0.25">
      <c r="A3219" s="3">
        <v>43243</v>
      </c>
      <c r="B3219" s="1">
        <v>3678.5</v>
      </c>
      <c r="C3219" s="1">
        <v>3681</v>
      </c>
      <c r="D3219" s="1">
        <v>3619.5</v>
      </c>
      <c r="E3219" s="1">
        <v>3630</v>
      </c>
      <c r="F3219" s="10">
        <f t="shared" si="504"/>
        <v>-5.479452054794498E-3</v>
      </c>
      <c r="G3219" s="1">
        <f t="shared" si="509"/>
        <v>0.17311503666829189</v>
      </c>
      <c r="H3219" s="15">
        <f t="shared" si="505"/>
        <v>-8.2869175383779581E-3</v>
      </c>
      <c r="I3219" s="10">
        <f t="shared" si="500"/>
        <v>-1.3184722033437568E-2</v>
      </c>
      <c r="J3219" s="15">
        <f t="shared" si="501"/>
        <v>4.8209366391185338E-3</v>
      </c>
      <c r="K3219" s="1">
        <f t="shared" si="502"/>
        <v>8.3677937002775188E-4</v>
      </c>
      <c r="L3219" s="15">
        <f t="shared" si="503"/>
        <v>3.9841572690907821E-3</v>
      </c>
      <c r="M3219" s="19" t="str">
        <f t="shared" si="507"/>
        <v>Compra</v>
      </c>
      <c r="N3219" s="10">
        <f t="shared" si="508"/>
        <v>4.8209366391185338E-3</v>
      </c>
      <c r="O3219" s="5">
        <f t="shared" si="506"/>
        <v>1.4307180791754577</v>
      </c>
      <c r="P3219" s="5"/>
      <c r="Q3219" s="5"/>
      <c r="R3219" s="5"/>
    </row>
    <row r="3220" spans="1:18" x14ac:dyDescent="0.25">
      <c r="A3220" s="3">
        <v>43244</v>
      </c>
      <c r="B3220" s="1">
        <v>3655.5</v>
      </c>
      <c r="C3220" s="1">
        <v>3657</v>
      </c>
      <c r="D3220" s="1">
        <v>3631.5</v>
      </c>
      <c r="E3220" s="1">
        <v>3647.5</v>
      </c>
      <c r="F3220" s="10">
        <f t="shared" si="504"/>
        <v>4.8209366391185338E-3</v>
      </c>
      <c r="G3220" s="1">
        <f t="shared" si="509"/>
        <v>-4.49380514194948E-3</v>
      </c>
      <c r="H3220" s="15">
        <f t="shared" si="505"/>
        <v>-5.479452054794498E-3</v>
      </c>
      <c r="I3220" s="10">
        <f t="shared" si="500"/>
        <v>-2.1884831076459665E-3</v>
      </c>
      <c r="J3220" s="15">
        <f t="shared" si="501"/>
        <v>1.2337217272104795E-3</v>
      </c>
      <c r="K3220" s="1">
        <f t="shared" si="502"/>
        <v>3.4828418484672216E-4</v>
      </c>
      <c r="L3220" s="15">
        <f t="shared" si="503"/>
        <v>8.854375423637573E-4</v>
      </c>
      <c r="M3220" s="19" t="str">
        <f t="shared" si="507"/>
        <v>Compra</v>
      </c>
      <c r="N3220" s="10">
        <f t="shared" si="508"/>
        <v>1.2337217272104795E-3</v>
      </c>
      <c r="O3220" s="5">
        <f t="shared" si="506"/>
        <v>1.4319518009026682</v>
      </c>
      <c r="P3220" s="5"/>
      <c r="Q3220" s="5"/>
      <c r="R3220" s="5"/>
    </row>
    <row r="3221" spans="1:18" x14ac:dyDescent="0.25">
      <c r="A3221" s="3">
        <v>43245</v>
      </c>
      <c r="B3221" s="1">
        <v>3656.5</v>
      </c>
      <c r="C3221" s="1">
        <v>3679</v>
      </c>
      <c r="D3221" s="1">
        <v>3642.5</v>
      </c>
      <c r="E3221" s="1">
        <v>3652</v>
      </c>
      <c r="F3221" s="10">
        <f t="shared" si="504"/>
        <v>1.2337217272104795E-3</v>
      </c>
      <c r="G3221" s="1">
        <f t="shared" si="509"/>
        <v>-0.18663536384385926</v>
      </c>
      <c r="H3221" s="15">
        <f t="shared" si="505"/>
        <v>4.8209366391185338E-3</v>
      </c>
      <c r="I3221" s="10">
        <f t="shared" si="500"/>
        <v>-1.2306850813619263E-3</v>
      </c>
      <c r="J3221" s="15">
        <f t="shared" si="501"/>
        <v>2.2864184008762223E-2</v>
      </c>
      <c r="K3221" s="1">
        <f t="shared" si="502"/>
        <v>-5.6033021857292554E-4</v>
      </c>
      <c r="L3221" s="15">
        <f t="shared" si="503"/>
        <v>2.3424514227335148E-2</v>
      </c>
      <c r="M3221" s="19" t="str">
        <f t="shared" si="507"/>
        <v>Compra</v>
      </c>
      <c r="N3221" s="10">
        <f t="shared" si="508"/>
        <v>2.2864184008762223E-2</v>
      </c>
      <c r="O3221" s="5">
        <f t="shared" si="506"/>
        <v>1.4548159849114304</v>
      </c>
      <c r="P3221" s="5"/>
      <c r="Q3221" s="5"/>
      <c r="R3221" s="5"/>
    </row>
    <row r="3222" spans="1:18" x14ac:dyDescent="0.25">
      <c r="A3222" s="3">
        <v>43248</v>
      </c>
      <c r="B3222" s="1">
        <v>3663</v>
      </c>
      <c r="C3222" s="1">
        <v>3747</v>
      </c>
      <c r="D3222" s="1">
        <v>3661.5</v>
      </c>
      <c r="E3222" s="1">
        <v>3735.5</v>
      </c>
      <c r="F3222" s="10">
        <f t="shared" si="504"/>
        <v>2.2864184008762223E-2</v>
      </c>
      <c r="G3222" s="1">
        <f t="shared" si="509"/>
        <v>0.95294562167080554</v>
      </c>
      <c r="H3222" s="15">
        <f t="shared" si="505"/>
        <v>1.2337217272104795E-3</v>
      </c>
      <c r="I3222" s="10">
        <f t="shared" si="500"/>
        <v>1.9792519792519725E-2</v>
      </c>
      <c r="J3222" s="15">
        <f t="shared" si="501"/>
        <v>-2.4093160219514909E-3</v>
      </c>
      <c r="K3222" s="1">
        <f t="shared" si="502"/>
        <v>-8.4286934873088715E-4</v>
      </c>
      <c r="L3222" s="15">
        <f t="shared" si="503"/>
        <v>-1.5664466732206038E-3</v>
      </c>
      <c r="M3222" s="19" t="str">
        <f t="shared" si="507"/>
        <v>Venda</v>
      </c>
      <c r="N3222" s="10">
        <f t="shared" si="508"/>
        <v>2.4093160219514909E-3</v>
      </c>
      <c r="O3222" s="5">
        <f t="shared" si="506"/>
        <v>1.457225300933382</v>
      </c>
      <c r="P3222" s="5"/>
      <c r="Q3222" s="5"/>
      <c r="R3222" s="5"/>
    </row>
    <row r="3223" spans="1:18" x14ac:dyDescent="0.25">
      <c r="A3223" s="3">
        <v>43249</v>
      </c>
      <c r="B3223" s="1">
        <v>3767.5</v>
      </c>
      <c r="C3223" s="1">
        <v>3771.5</v>
      </c>
      <c r="D3223" s="1">
        <v>3713.5</v>
      </c>
      <c r="E3223" s="1">
        <v>3726.5</v>
      </c>
      <c r="F3223" s="10">
        <f t="shared" si="504"/>
        <v>-2.4093160219514909E-3</v>
      </c>
      <c r="G3223" s="1">
        <f t="shared" si="509"/>
        <v>-0.10939498868484028</v>
      </c>
      <c r="H3223" s="15">
        <f t="shared" si="505"/>
        <v>2.2864184008762223E-2</v>
      </c>
      <c r="I3223" s="10">
        <f t="shared" si="500"/>
        <v>-1.0882548108825496E-2</v>
      </c>
      <c r="J3223" s="15">
        <f t="shared" si="501"/>
        <v>2.4151348450287546E-3</v>
      </c>
      <c r="K3223" s="1">
        <f t="shared" si="502"/>
        <v>-1.9213001708677647E-3</v>
      </c>
      <c r="L3223" s="15">
        <f t="shared" si="503"/>
        <v>4.3364350158965198E-3</v>
      </c>
      <c r="M3223" s="19" t="str">
        <f t="shared" si="507"/>
        <v>Compra</v>
      </c>
      <c r="N3223" s="10">
        <f t="shared" si="508"/>
        <v>2.4151348450287546E-3</v>
      </c>
      <c r="O3223" s="5">
        <f t="shared" si="506"/>
        <v>1.4596404357784107</v>
      </c>
      <c r="P3223" s="5"/>
      <c r="Q3223" s="5"/>
      <c r="R3223" s="5"/>
    </row>
    <row r="3224" spans="1:18" x14ac:dyDescent="0.25">
      <c r="A3224" s="3">
        <v>43250</v>
      </c>
      <c r="B3224" s="1">
        <v>3707</v>
      </c>
      <c r="C3224" s="1">
        <v>3779.5</v>
      </c>
      <c r="D3224" s="1">
        <v>3702.5</v>
      </c>
      <c r="E3224" s="1">
        <v>3735.5</v>
      </c>
      <c r="F3224" s="10">
        <f t="shared" si="504"/>
        <v>2.4151348450287546E-3</v>
      </c>
      <c r="G3224" s="1">
        <f t="shared" si="509"/>
        <v>-0.35324300439485173</v>
      </c>
      <c r="H3224" s="15">
        <f t="shared" si="505"/>
        <v>-2.4093160219514909E-3</v>
      </c>
      <c r="I3224" s="10">
        <f t="shared" si="500"/>
        <v>7.6881575397895752E-3</v>
      </c>
      <c r="J3224" s="15">
        <f t="shared" si="501"/>
        <v>1.0574220318565031E-2</v>
      </c>
      <c r="K3224" s="1">
        <f t="shared" si="502"/>
        <v>-1.2149419723437671E-4</v>
      </c>
      <c r="L3224" s="15">
        <f t="shared" si="503"/>
        <v>1.0695714515799407E-2</v>
      </c>
      <c r="M3224" s="19" t="str">
        <f t="shared" si="507"/>
        <v>Venda</v>
      </c>
      <c r="N3224" s="10">
        <f t="shared" si="508"/>
        <v>-1.0574220318565031E-2</v>
      </c>
      <c r="O3224" s="5">
        <f t="shared" si="506"/>
        <v>1.4490662154598457</v>
      </c>
      <c r="P3224" s="5"/>
      <c r="Q3224" s="5"/>
      <c r="R3224" s="5"/>
    </row>
    <row r="3225" spans="1:18" x14ac:dyDescent="0.25">
      <c r="A3225" s="3">
        <v>43252</v>
      </c>
      <c r="B3225" s="1">
        <v>3758</v>
      </c>
      <c r="C3225" s="1">
        <v>3781.5</v>
      </c>
      <c r="D3225" s="1">
        <v>3732.5</v>
      </c>
      <c r="E3225" s="1">
        <v>3775</v>
      </c>
      <c r="F3225" s="10">
        <f t="shared" si="504"/>
        <v>1.0574220318565031E-2</v>
      </c>
      <c r="G3225" s="1">
        <f t="shared" si="509"/>
        <v>-0.51505464109707255</v>
      </c>
      <c r="H3225" s="15">
        <f t="shared" si="505"/>
        <v>2.4151348450287546E-3</v>
      </c>
      <c r="I3225" s="10">
        <f t="shared" si="500"/>
        <v>4.5236828100052584E-3</v>
      </c>
      <c r="J3225" s="15">
        <f t="shared" si="501"/>
        <v>-4.9006622516556408E-3</v>
      </c>
      <c r="K3225" s="1">
        <f t="shared" si="502"/>
        <v>-4.5524000832203283E-4</v>
      </c>
      <c r="L3225" s="15">
        <f t="shared" si="503"/>
        <v>-4.4454222433336077E-3</v>
      </c>
      <c r="M3225" s="19" t="str">
        <f t="shared" si="507"/>
        <v>Venda</v>
      </c>
      <c r="N3225" s="10">
        <f t="shared" si="508"/>
        <v>4.9006622516556408E-3</v>
      </c>
      <c r="O3225" s="5">
        <f t="shared" si="506"/>
        <v>1.4539668777115013</v>
      </c>
      <c r="P3225" s="5"/>
      <c r="Q3225" s="5"/>
      <c r="R3225" s="5"/>
    </row>
    <row r="3226" spans="1:18" x14ac:dyDescent="0.25">
      <c r="A3226" s="3">
        <v>43255</v>
      </c>
      <c r="B3226" s="1">
        <v>3760</v>
      </c>
      <c r="C3226" s="1">
        <v>3765</v>
      </c>
      <c r="D3226" s="1">
        <v>3737</v>
      </c>
      <c r="E3226" s="1">
        <v>3756.5</v>
      </c>
      <c r="F3226" s="10">
        <f t="shared" si="504"/>
        <v>-4.9006622516556408E-3</v>
      </c>
      <c r="G3226" s="1">
        <f t="shared" si="509"/>
        <v>-0.63095785414664485</v>
      </c>
      <c r="H3226" s="15">
        <f t="shared" si="505"/>
        <v>1.0574220318565031E-2</v>
      </c>
      <c r="I3226" s="10">
        <f t="shared" si="500"/>
        <v>-9.3085106382984062E-4</v>
      </c>
      <c r="J3226" s="15">
        <f t="shared" si="501"/>
        <v>1.6504725143085208E-2</v>
      </c>
      <c r="K3226" s="1">
        <f t="shared" si="502"/>
        <v>-1.0314584908984478E-3</v>
      </c>
      <c r="L3226" s="15">
        <f t="shared" si="503"/>
        <v>1.7536183633983658E-2</v>
      </c>
      <c r="M3226" s="19" t="str">
        <f t="shared" si="507"/>
        <v>Compra</v>
      </c>
      <c r="N3226" s="10">
        <f t="shared" si="508"/>
        <v>1.6504725143085208E-2</v>
      </c>
      <c r="O3226" s="5">
        <f t="shared" si="506"/>
        <v>1.4704716028545866</v>
      </c>
      <c r="P3226" s="5"/>
      <c r="Q3226" s="5"/>
      <c r="R3226" s="5"/>
    </row>
    <row r="3227" spans="1:18" x14ac:dyDescent="0.25">
      <c r="A3227" s="3">
        <v>43256</v>
      </c>
      <c r="B3227" s="1">
        <v>3775</v>
      </c>
      <c r="C3227" s="1">
        <v>3828</v>
      </c>
      <c r="D3227" s="1">
        <v>3768</v>
      </c>
      <c r="E3227" s="1">
        <v>3818.5</v>
      </c>
      <c r="F3227" s="10">
        <f t="shared" si="504"/>
        <v>1.6504725143085208E-2</v>
      </c>
      <c r="G3227" s="1">
        <f t="shared" si="509"/>
        <v>-0.58095727592972279</v>
      </c>
      <c r="H3227" s="15">
        <f t="shared" si="505"/>
        <v>-4.9006622516556408E-3</v>
      </c>
      <c r="I3227" s="10">
        <f t="shared" si="500"/>
        <v>1.1523178807947065E-2</v>
      </c>
      <c r="J3227" s="15">
        <f t="shared" si="501"/>
        <v>1.0606259002226004E-2</v>
      </c>
      <c r="K3227" s="1">
        <f t="shared" si="502"/>
        <v>2.7143443581722603E-5</v>
      </c>
      <c r="L3227" s="15">
        <f t="shared" si="503"/>
        <v>1.0579115558644282E-2</v>
      </c>
      <c r="M3227" s="19" t="str">
        <f t="shared" si="507"/>
        <v>Compra</v>
      </c>
      <c r="N3227" s="10">
        <f t="shared" si="508"/>
        <v>1.0606259002226004E-2</v>
      </c>
      <c r="O3227" s="5">
        <f t="shared" si="506"/>
        <v>1.4810778618568126</v>
      </c>
      <c r="P3227" s="5"/>
      <c r="Q3227" s="5"/>
      <c r="R3227" s="5"/>
    </row>
    <row r="3228" spans="1:18" x14ac:dyDescent="0.25">
      <c r="A3228" s="3">
        <v>43257</v>
      </c>
      <c r="B3228" s="1">
        <v>3817.5</v>
      </c>
      <c r="C3228" s="1">
        <v>3865</v>
      </c>
      <c r="D3228" s="1">
        <v>3814</v>
      </c>
      <c r="E3228" s="1">
        <v>3859</v>
      </c>
      <c r="F3228" s="10">
        <f t="shared" si="504"/>
        <v>1.0606259002226004E-2</v>
      </c>
      <c r="G3228" s="1">
        <f t="shared" si="509"/>
        <v>-0.29275919569720615</v>
      </c>
      <c r="H3228" s="15">
        <f t="shared" si="505"/>
        <v>1.6504725143085208E-2</v>
      </c>
      <c r="I3228" s="10">
        <f t="shared" si="500"/>
        <v>1.0870988867059506E-2</v>
      </c>
      <c r="J3228" s="15">
        <f t="shared" si="501"/>
        <v>1.399326250323929E-2</v>
      </c>
      <c r="K3228" s="1">
        <f t="shared" si="502"/>
        <v>-1.8589761341336216E-3</v>
      </c>
      <c r="L3228" s="15">
        <f t="shared" si="503"/>
        <v>1.5852238637372913E-2</v>
      </c>
      <c r="M3228" s="19" t="str">
        <f t="shared" si="507"/>
        <v>Compra</v>
      </c>
      <c r="N3228" s="10">
        <f t="shared" si="508"/>
        <v>1.399326250323929E-2</v>
      </c>
      <c r="O3228" s="5">
        <f t="shared" si="506"/>
        <v>1.4950711243600519</v>
      </c>
      <c r="P3228" s="5"/>
      <c r="Q3228" s="5"/>
      <c r="R3228" s="5"/>
    </row>
    <row r="3229" spans="1:18" x14ac:dyDescent="0.25">
      <c r="A3229" s="3">
        <v>43258</v>
      </c>
      <c r="B3229" s="1">
        <v>3868</v>
      </c>
      <c r="C3229" s="1">
        <v>3977.5</v>
      </c>
      <c r="D3229" s="1">
        <v>3860.5</v>
      </c>
      <c r="E3229" s="1">
        <v>3913</v>
      </c>
      <c r="F3229" s="10">
        <f t="shared" si="504"/>
        <v>1.399326250323929E-2</v>
      </c>
      <c r="G3229" s="1">
        <f t="shared" si="509"/>
        <v>-0.40540350159569072</v>
      </c>
      <c r="H3229" s="15">
        <f t="shared" si="505"/>
        <v>1.0606259002226004E-2</v>
      </c>
      <c r="I3229" s="10">
        <f t="shared" si="500"/>
        <v>1.163391933815916E-2</v>
      </c>
      <c r="J3229" s="15">
        <f t="shared" si="501"/>
        <v>-4.9706107845642777E-2</v>
      </c>
      <c r="K3229" s="1">
        <f t="shared" si="502"/>
        <v>-1.349955385918897E-3</v>
      </c>
      <c r="L3229" s="15">
        <f t="shared" si="503"/>
        <v>-4.8356152459723883E-2</v>
      </c>
      <c r="M3229" s="19" t="str">
        <f t="shared" si="507"/>
        <v>Venda</v>
      </c>
      <c r="N3229" s="10">
        <f t="shared" si="508"/>
        <v>4.9706107845642777E-2</v>
      </c>
      <c r="O3229" s="5">
        <f t="shared" si="506"/>
        <v>1.5447772322056945</v>
      </c>
      <c r="P3229" s="5"/>
      <c r="Q3229" s="5"/>
      <c r="R3229" s="5"/>
    </row>
    <row r="3230" spans="1:18" x14ac:dyDescent="0.25">
      <c r="A3230" s="3">
        <v>43259</v>
      </c>
      <c r="B3230" s="1">
        <v>3858.5</v>
      </c>
      <c r="C3230" s="1">
        <v>3867</v>
      </c>
      <c r="D3230" s="1">
        <v>3703.5</v>
      </c>
      <c r="E3230" s="1">
        <v>3718.5</v>
      </c>
      <c r="F3230" s="10">
        <f t="shared" si="504"/>
        <v>-4.9706107845642777E-2</v>
      </c>
      <c r="G3230" s="1">
        <f t="shared" si="509"/>
        <v>-1.3569421005704556</v>
      </c>
      <c r="H3230" s="15">
        <f t="shared" si="505"/>
        <v>1.399326250323929E-2</v>
      </c>
      <c r="I3230" s="10">
        <f t="shared" si="500"/>
        <v>-3.628352986912009E-2</v>
      </c>
      <c r="J3230" s="15">
        <f t="shared" si="501"/>
        <v>-1.344628210300236E-4</v>
      </c>
      <c r="K3230" s="1">
        <f t="shared" si="502"/>
        <v>-4.34565873362647E-4</v>
      </c>
      <c r="L3230" s="15">
        <f t="shared" si="503"/>
        <v>3.0010305233262339E-4</v>
      </c>
      <c r="M3230" s="19" t="str">
        <f t="shared" si="507"/>
        <v>Compra</v>
      </c>
      <c r="N3230" s="10">
        <f t="shared" si="508"/>
        <v>-1.344628210300236E-4</v>
      </c>
      <c r="O3230" s="5">
        <f t="shared" si="506"/>
        <v>1.5446427693846645</v>
      </c>
      <c r="P3230" s="5"/>
      <c r="Q3230" s="5"/>
      <c r="R3230" s="5"/>
    </row>
    <row r="3231" spans="1:18" x14ac:dyDescent="0.25">
      <c r="A3231" s="3">
        <v>43262</v>
      </c>
      <c r="B3231" s="1">
        <v>3726.5</v>
      </c>
      <c r="C3231" s="1">
        <v>3739</v>
      </c>
      <c r="D3231" s="1">
        <v>3681.5</v>
      </c>
      <c r="E3231" s="1">
        <v>3718</v>
      </c>
      <c r="F3231" s="10">
        <f t="shared" si="504"/>
        <v>-1.344628210300236E-4</v>
      </c>
      <c r="G3231" s="1">
        <f t="shared" si="509"/>
        <v>-0.15461670703396935</v>
      </c>
      <c r="H3231" s="15">
        <f t="shared" si="505"/>
        <v>-4.9706107845642777E-2</v>
      </c>
      <c r="I3231" s="10">
        <f t="shared" si="500"/>
        <v>-2.2809606869717003E-3</v>
      </c>
      <c r="J3231" s="15">
        <f t="shared" si="501"/>
        <v>1.7482517482516613E-3</v>
      </c>
      <c r="K3231" s="1">
        <f t="shared" si="502"/>
        <v>4.2390314188232069E-3</v>
      </c>
      <c r="L3231" s="15">
        <f t="shared" si="503"/>
        <v>-2.4907796705715456E-3</v>
      </c>
      <c r="M3231" s="19" t="str">
        <f t="shared" si="507"/>
        <v>Compra</v>
      </c>
      <c r="N3231" s="10">
        <f t="shared" si="508"/>
        <v>1.7482517482516613E-3</v>
      </c>
      <c r="O3231" s="5">
        <f t="shared" si="506"/>
        <v>1.5463910211329162</v>
      </c>
      <c r="P3231" s="5"/>
      <c r="Q3231" s="5"/>
      <c r="R3231" s="5"/>
    </row>
    <row r="3232" spans="1:18" x14ac:dyDescent="0.25">
      <c r="A3232" s="3">
        <v>43263</v>
      </c>
      <c r="B3232" s="1">
        <v>3724</v>
      </c>
      <c r="C3232" s="1">
        <v>3736.5</v>
      </c>
      <c r="D3232" s="1">
        <v>3678</v>
      </c>
      <c r="E3232" s="1">
        <v>3724.5</v>
      </c>
      <c r="F3232" s="10">
        <f t="shared" si="504"/>
        <v>1.7482517482516613E-3</v>
      </c>
      <c r="G3232" s="1">
        <f t="shared" si="509"/>
        <v>-0.13394569532496728</v>
      </c>
      <c r="H3232" s="15">
        <f t="shared" si="505"/>
        <v>-1.344628210300236E-4</v>
      </c>
      <c r="I3232" s="10">
        <f t="shared" si="500"/>
        <v>1.3426423200857407E-4</v>
      </c>
      <c r="J3232" s="15">
        <f t="shared" si="501"/>
        <v>5.3698483017861065E-4</v>
      </c>
      <c r="K3232" s="1">
        <f t="shared" si="502"/>
        <v>-1.6298028677342845E-4</v>
      </c>
      <c r="L3232" s="15">
        <f t="shared" si="503"/>
        <v>6.9996511695203907E-4</v>
      </c>
      <c r="M3232" s="19" t="str">
        <f t="shared" si="507"/>
        <v>Compra</v>
      </c>
      <c r="N3232" s="10">
        <f t="shared" si="508"/>
        <v>5.3698483017861065E-4</v>
      </c>
      <c r="O3232" s="5">
        <f t="shared" si="506"/>
        <v>1.5469280059630948</v>
      </c>
      <c r="P3232" s="5"/>
      <c r="Q3232" s="5"/>
      <c r="R3232" s="5"/>
    </row>
    <row r="3233" spans="1:18" x14ac:dyDescent="0.25">
      <c r="A3233" s="3">
        <v>43264</v>
      </c>
      <c r="B3233" s="1">
        <v>3713.5</v>
      </c>
      <c r="C3233" s="1">
        <v>3743.5</v>
      </c>
      <c r="D3233" s="1">
        <v>3691</v>
      </c>
      <c r="E3233" s="1">
        <v>3726.5</v>
      </c>
      <c r="F3233" s="10">
        <f t="shared" si="504"/>
        <v>5.3698483017861065E-4</v>
      </c>
      <c r="G3233" s="1">
        <f t="shared" si="509"/>
        <v>-0.26104810319987953</v>
      </c>
      <c r="H3233" s="15">
        <f t="shared" si="505"/>
        <v>1.7482517482516613E-3</v>
      </c>
      <c r="I3233" s="10">
        <f t="shared" si="500"/>
        <v>3.5007405412683656E-3</v>
      </c>
      <c r="J3233" s="15">
        <f t="shared" si="501"/>
        <v>2.2809606869717003E-2</v>
      </c>
      <c r="K3233" s="1">
        <f t="shared" si="502"/>
        <v>-3.956349367002071E-4</v>
      </c>
      <c r="L3233" s="15">
        <f t="shared" si="503"/>
        <v>2.3205241806417209E-2</v>
      </c>
      <c r="M3233" s="19" t="str">
        <f t="shared" si="507"/>
        <v>Venda</v>
      </c>
      <c r="N3233" s="10">
        <f t="shared" si="508"/>
        <v>-2.2809606869717003E-2</v>
      </c>
      <c r="O3233" s="5">
        <f t="shared" si="506"/>
        <v>1.5241183990933778</v>
      </c>
      <c r="P3233" s="5"/>
      <c r="Q3233" s="5"/>
      <c r="R3233" s="5"/>
    </row>
    <row r="3234" spans="1:18" x14ac:dyDescent="0.25">
      <c r="A3234" s="3">
        <v>43265</v>
      </c>
      <c r="B3234" s="1">
        <v>3708.5</v>
      </c>
      <c r="C3234" s="1">
        <v>3822</v>
      </c>
      <c r="D3234" s="1">
        <v>3692</v>
      </c>
      <c r="E3234" s="1">
        <v>3811.5</v>
      </c>
      <c r="F3234" s="10">
        <f t="shared" si="504"/>
        <v>2.2809606869717003E-2</v>
      </c>
      <c r="G3234" s="1">
        <f t="shared" si="509"/>
        <v>-0.34444174367403352</v>
      </c>
      <c r="H3234" s="15">
        <f t="shared" si="505"/>
        <v>5.3698483017861065E-4</v>
      </c>
      <c r="I3234" s="10">
        <f t="shared" si="500"/>
        <v>2.7774032627747136E-2</v>
      </c>
      <c r="J3234" s="15">
        <f t="shared" si="501"/>
        <v>-2.0070838252656431E-2</v>
      </c>
      <c r="K3234" s="1">
        <f t="shared" si="502"/>
        <v>-8.5262359977503091E-4</v>
      </c>
      <c r="L3234" s="15">
        <f t="shared" si="503"/>
        <v>-1.9218214652881399E-2</v>
      </c>
      <c r="M3234" s="19" t="str">
        <f t="shared" si="507"/>
        <v>Venda</v>
      </c>
      <c r="N3234" s="10">
        <f t="shared" si="508"/>
        <v>2.0070838252656431E-2</v>
      </c>
      <c r="O3234" s="5">
        <f t="shared" si="506"/>
        <v>1.5441892373460342</v>
      </c>
      <c r="P3234" s="5"/>
      <c r="Q3234" s="5"/>
      <c r="R3234" s="5"/>
    </row>
    <row r="3235" spans="1:18" x14ac:dyDescent="0.25">
      <c r="A3235" s="3">
        <v>43266</v>
      </c>
      <c r="B3235" s="1">
        <v>3770</v>
      </c>
      <c r="C3235" s="1">
        <v>3809.5</v>
      </c>
      <c r="D3235" s="1">
        <v>3721</v>
      </c>
      <c r="E3235" s="1">
        <v>3735</v>
      </c>
      <c r="F3235" s="10">
        <f t="shared" si="504"/>
        <v>-2.0070838252656431E-2</v>
      </c>
      <c r="G3235" s="1">
        <f t="shared" si="509"/>
        <v>-0.1441476894771512</v>
      </c>
      <c r="H3235" s="15">
        <f t="shared" si="505"/>
        <v>2.2809606869717003E-2</v>
      </c>
      <c r="I3235" s="10">
        <f t="shared" si="500"/>
        <v>-9.2838196286472163E-3</v>
      </c>
      <c r="J3235" s="15">
        <f t="shared" si="501"/>
        <v>4.417670682731023E-3</v>
      </c>
      <c r="K3235" s="1">
        <f t="shared" si="502"/>
        <v>-1.9509723029353951E-3</v>
      </c>
      <c r="L3235" s="15">
        <f t="shared" si="503"/>
        <v>6.3686429856664182E-3</v>
      </c>
      <c r="M3235" s="19" t="str">
        <f t="shared" si="507"/>
        <v>Compra</v>
      </c>
      <c r="N3235" s="10">
        <f t="shared" si="508"/>
        <v>4.417670682731023E-3</v>
      </c>
      <c r="O3235" s="5">
        <f t="shared" si="506"/>
        <v>1.5486069080287652</v>
      </c>
      <c r="P3235" s="5"/>
      <c r="Q3235" s="5"/>
      <c r="R3235" s="5"/>
    </row>
    <row r="3236" spans="1:18" x14ac:dyDescent="0.25">
      <c r="A3236" s="3">
        <v>43269</v>
      </c>
      <c r="B3236" s="1">
        <v>3751</v>
      </c>
      <c r="C3236" s="1">
        <v>3770</v>
      </c>
      <c r="D3236" s="1">
        <v>3735</v>
      </c>
      <c r="E3236" s="1">
        <v>3751.5</v>
      </c>
      <c r="F3236" s="10">
        <f t="shared" si="504"/>
        <v>4.417670682731023E-3</v>
      </c>
      <c r="G3236" s="1">
        <f t="shared" si="509"/>
        <v>-0.58886452233684095</v>
      </c>
      <c r="H3236" s="15">
        <f t="shared" si="505"/>
        <v>-2.0070838252656431E-2</v>
      </c>
      <c r="I3236" s="10">
        <f t="shared" si="500"/>
        <v>1.3329778725679198E-4</v>
      </c>
      <c r="J3236" s="15">
        <f t="shared" si="501"/>
        <v>-1.3328002132484418E-4</v>
      </c>
      <c r="K3236" s="1">
        <f t="shared" si="502"/>
        <v>1.6247954669751266E-3</v>
      </c>
      <c r="L3236" s="15">
        <f t="shared" si="503"/>
        <v>-1.7580754882999708E-3</v>
      </c>
      <c r="M3236" s="19" t="str">
        <f t="shared" si="507"/>
        <v>Compra</v>
      </c>
      <c r="N3236" s="10">
        <f t="shared" si="508"/>
        <v>-1.3328002132484418E-4</v>
      </c>
      <c r="O3236" s="5">
        <f t="shared" si="506"/>
        <v>1.5484736280074403</v>
      </c>
      <c r="P3236" s="5"/>
      <c r="Q3236" s="5"/>
      <c r="R3236" s="5"/>
    </row>
    <row r="3237" spans="1:18" x14ac:dyDescent="0.25">
      <c r="A3237" s="3">
        <v>43270</v>
      </c>
      <c r="B3237" s="1">
        <v>3786.5</v>
      </c>
      <c r="C3237" s="1">
        <v>3787.5</v>
      </c>
      <c r="D3237" s="1">
        <v>3721.5</v>
      </c>
      <c r="E3237" s="1">
        <v>3751</v>
      </c>
      <c r="F3237" s="10">
        <f t="shared" si="504"/>
        <v>-1.3328002132484418E-4</v>
      </c>
      <c r="G3237" s="1">
        <f t="shared" si="509"/>
        <v>-0.590586664947786</v>
      </c>
      <c r="H3237" s="15">
        <f t="shared" si="505"/>
        <v>4.417670682731023E-3</v>
      </c>
      <c r="I3237" s="10">
        <f t="shared" si="500"/>
        <v>-9.3754126502046953E-3</v>
      </c>
      <c r="J3237" s="15">
        <f t="shared" si="501"/>
        <v>6.3982937883231283E-3</v>
      </c>
      <c r="K3237" s="1">
        <f t="shared" si="502"/>
        <v>-2.9715047690835193E-4</v>
      </c>
      <c r="L3237" s="15">
        <f t="shared" si="503"/>
        <v>6.6954442652314801E-3</v>
      </c>
      <c r="M3237" s="19" t="str">
        <f t="shared" si="507"/>
        <v>Compra</v>
      </c>
      <c r="N3237" s="10">
        <f t="shared" si="508"/>
        <v>6.3982937883231283E-3</v>
      </c>
      <c r="O3237" s="5">
        <f t="shared" si="506"/>
        <v>1.5548719217957634</v>
      </c>
      <c r="P3237" s="5"/>
      <c r="Q3237" s="5"/>
      <c r="R3237" s="5"/>
    </row>
    <row r="3238" spans="1:18" x14ac:dyDescent="0.25">
      <c r="A3238" s="3">
        <v>43271</v>
      </c>
      <c r="B3238" s="1">
        <v>3753</v>
      </c>
      <c r="C3238" s="1">
        <v>3790</v>
      </c>
      <c r="D3238" s="1">
        <v>3709.5</v>
      </c>
      <c r="E3238" s="1">
        <v>3775</v>
      </c>
      <c r="F3238" s="10">
        <f t="shared" si="504"/>
        <v>6.3982937883231283E-3</v>
      </c>
      <c r="G3238" s="1">
        <f t="shared" si="509"/>
        <v>-0.59684012600389136</v>
      </c>
      <c r="H3238" s="15">
        <f t="shared" si="505"/>
        <v>-1.3328002132484418E-4</v>
      </c>
      <c r="I3238" s="10">
        <f t="shared" si="500"/>
        <v>5.8619770849985819E-3</v>
      </c>
      <c r="J3238" s="15">
        <f t="shared" si="501"/>
        <v>-7.947019867550198E-4</v>
      </c>
      <c r="K3238" s="1">
        <f t="shared" si="502"/>
        <v>-2.560490969657862E-4</v>
      </c>
      <c r="L3238" s="15">
        <f t="shared" si="503"/>
        <v>-5.3865288978923354E-4</v>
      </c>
      <c r="M3238" s="19" t="str">
        <f t="shared" si="507"/>
        <v>Venda</v>
      </c>
      <c r="N3238" s="10">
        <f t="shared" si="508"/>
        <v>7.947019867550198E-4</v>
      </c>
      <c r="O3238" s="5">
        <f t="shared" si="506"/>
        <v>1.5556666237825185</v>
      </c>
      <c r="P3238" s="5"/>
      <c r="Q3238" s="5"/>
      <c r="R3238" s="5"/>
    </row>
    <row r="3239" spans="1:18" x14ac:dyDescent="0.25">
      <c r="A3239" s="3">
        <v>43272</v>
      </c>
      <c r="B3239" s="1">
        <v>3793</v>
      </c>
      <c r="C3239" s="1">
        <v>3806</v>
      </c>
      <c r="D3239" s="1">
        <v>3755</v>
      </c>
      <c r="E3239" s="1">
        <v>3772</v>
      </c>
      <c r="F3239" s="10">
        <f t="shared" si="504"/>
        <v>-7.947019867550198E-4</v>
      </c>
      <c r="G3239" s="1">
        <f t="shared" si="509"/>
        <v>-0.55475755189340437</v>
      </c>
      <c r="H3239" s="15">
        <f t="shared" si="505"/>
        <v>6.3982937883231283E-3</v>
      </c>
      <c r="I3239" s="10">
        <f t="shared" si="500"/>
        <v>-5.5365146322172709E-3</v>
      </c>
      <c r="J3239" s="15">
        <f t="shared" si="501"/>
        <v>3.9766702014847333E-3</v>
      </c>
      <c r="K3239" s="1">
        <f t="shared" si="502"/>
        <v>-5.6416184255784238E-4</v>
      </c>
      <c r="L3239" s="15">
        <f t="shared" si="503"/>
        <v>4.5408320440425759E-3</v>
      </c>
      <c r="M3239" s="19" t="str">
        <f t="shared" si="507"/>
        <v>Compra</v>
      </c>
      <c r="N3239" s="10">
        <f t="shared" si="508"/>
        <v>3.9766702014847333E-3</v>
      </c>
      <c r="O3239" s="5">
        <f t="shared" si="506"/>
        <v>1.5596432939840033</v>
      </c>
      <c r="P3239" s="5"/>
      <c r="Q3239" s="5"/>
      <c r="R3239" s="5"/>
    </row>
    <row r="3240" spans="1:18" x14ac:dyDescent="0.25">
      <c r="A3240" s="3">
        <v>43273</v>
      </c>
      <c r="B3240" s="1">
        <v>3758</v>
      </c>
      <c r="C3240" s="1">
        <v>3791.5</v>
      </c>
      <c r="D3240" s="1">
        <v>3738.5</v>
      </c>
      <c r="E3240" s="1">
        <v>3787</v>
      </c>
      <c r="F3240" s="10">
        <f t="shared" si="504"/>
        <v>3.9766702014847333E-3</v>
      </c>
      <c r="G3240" s="1">
        <f t="shared" si="509"/>
        <v>-0.15820389965847437</v>
      </c>
      <c r="H3240" s="15">
        <f t="shared" si="505"/>
        <v>-7.947019867550198E-4</v>
      </c>
      <c r="I3240" s="10">
        <f t="shared" si="500"/>
        <v>7.7168706758914407E-3</v>
      </c>
      <c r="J3240" s="15">
        <f t="shared" si="501"/>
        <v>-2.5085819910218854E-3</v>
      </c>
      <c r="K3240" s="1">
        <f t="shared" si="502"/>
        <v>-2.8120217310078353E-4</v>
      </c>
      <c r="L3240" s="15">
        <f t="shared" si="503"/>
        <v>-2.2273798179211018E-3</v>
      </c>
      <c r="M3240" s="19" t="str">
        <f t="shared" si="507"/>
        <v>Venda</v>
      </c>
      <c r="N3240" s="10">
        <f t="shared" si="508"/>
        <v>2.5085819910218854E-3</v>
      </c>
      <c r="O3240" s="5">
        <f t="shared" si="506"/>
        <v>1.562151875975025</v>
      </c>
      <c r="P3240" s="5"/>
      <c r="Q3240" s="5"/>
      <c r="R3240" s="5"/>
    </row>
    <row r="3241" spans="1:18" x14ac:dyDescent="0.25">
      <c r="A3241" s="3">
        <v>43276</v>
      </c>
      <c r="B3241" s="1">
        <v>3778.5</v>
      </c>
      <c r="C3241" s="1">
        <v>3788.5</v>
      </c>
      <c r="D3241" s="1">
        <v>3763</v>
      </c>
      <c r="E3241" s="1">
        <v>3777.5</v>
      </c>
      <c r="F3241" s="10">
        <f t="shared" si="504"/>
        <v>-2.5085819910218854E-3</v>
      </c>
      <c r="G3241" s="1">
        <f t="shared" si="509"/>
        <v>-1.0111922194022054</v>
      </c>
      <c r="H3241" s="15">
        <f t="shared" si="505"/>
        <v>3.9766702014847333E-3</v>
      </c>
      <c r="I3241" s="10">
        <f t="shared" si="500"/>
        <v>-2.6465528648933478E-4</v>
      </c>
      <c r="J3241" s="15">
        <f t="shared" si="501"/>
        <v>5.8239576439444996E-3</v>
      </c>
      <c r="K3241" s="1">
        <f t="shared" si="502"/>
        <v>-4.3481432998882717E-4</v>
      </c>
      <c r="L3241" s="15">
        <f t="shared" si="503"/>
        <v>6.258771973933327E-3</v>
      </c>
      <c r="M3241" s="19" t="str">
        <f t="shared" si="507"/>
        <v>Compra</v>
      </c>
      <c r="N3241" s="10">
        <f t="shared" si="508"/>
        <v>5.8239576439444996E-3</v>
      </c>
      <c r="O3241" s="5">
        <f t="shared" si="506"/>
        <v>1.5679758336189695</v>
      </c>
      <c r="P3241" s="5"/>
      <c r="Q3241" s="5"/>
      <c r="R3241" s="5"/>
    </row>
    <row r="3242" spans="1:18" x14ac:dyDescent="0.25">
      <c r="A3242" s="3">
        <v>43277</v>
      </c>
      <c r="B3242" s="1">
        <v>3785.5</v>
      </c>
      <c r="C3242" s="1">
        <v>3806</v>
      </c>
      <c r="D3242" s="1">
        <v>3763</v>
      </c>
      <c r="E3242" s="1">
        <v>3799.5</v>
      </c>
      <c r="F3242" s="10">
        <f t="shared" si="504"/>
        <v>5.8239576439444996E-3</v>
      </c>
      <c r="G3242" s="1">
        <f t="shared" si="509"/>
        <v>-0.95398922506724038</v>
      </c>
      <c r="H3242" s="15">
        <f t="shared" si="505"/>
        <v>-2.5085819910218854E-3</v>
      </c>
      <c r="I3242" s="10">
        <f t="shared" si="500"/>
        <v>3.6983225465592184E-3</v>
      </c>
      <c r="J3242" s="15">
        <f t="shared" si="501"/>
        <v>1.6317936570601432E-2</v>
      </c>
      <c r="K3242" s="1">
        <f t="shared" si="502"/>
        <v>3.5096316855589744E-5</v>
      </c>
      <c r="L3242" s="15">
        <f t="shared" si="503"/>
        <v>1.6282840253745844E-2</v>
      </c>
      <c r="M3242" s="19" t="str">
        <f t="shared" si="507"/>
        <v>Compra</v>
      </c>
      <c r="N3242" s="10">
        <f t="shared" si="508"/>
        <v>1.6317936570601432E-2</v>
      </c>
      <c r="O3242" s="5">
        <f t="shared" si="506"/>
        <v>1.584293770189571</v>
      </c>
      <c r="P3242" s="5"/>
      <c r="Q3242" s="5"/>
      <c r="R3242" s="5"/>
    </row>
    <row r="3243" spans="1:18" x14ac:dyDescent="0.25">
      <c r="A3243" s="3">
        <v>43278</v>
      </c>
      <c r="B3243" s="1">
        <v>3793.5</v>
      </c>
      <c r="C3243" s="1">
        <v>3879</v>
      </c>
      <c r="D3243" s="1">
        <v>3791</v>
      </c>
      <c r="E3243" s="1">
        <v>3861.5</v>
      </c>
      <c r="F3243" s="10">
        <f t="shared" si="504"/>
        <v>1.6317936570601432E-2</v>
      </c>
      <c r="G3243" s="1">
        <f t="shared" si="509"/>
        <v>5.2238121463783024E-2</v>
      </c>
      <c r="H3243" s="15">
        <f t="shared" si="505"/>
        <v>5.8239576439444996E-3</v>
      </c>
      <c r="I3243" s="10">
        <f t="shared" si="500"/>
        <v>1.7925398708316775E-2</v>
      </c>
      <c r="J3243" s="15">
        <f t="shared" si="501"/>
        <v>3.8845008416421578E-4</v>
      </c>
      <c r="K3243" s="1">
        <f t="shared" si="502"/>
        <v>-1.120053632949496E-3</v>
      </c>
      <c r="L3243" s="15">
        <f t="shared" si="503"/>
        <v>1.5085037171137117E-3</v>
      </c>
      <c r="M3243" s="19" t="str">
        <f t="shared" si="507"/>
        <v>Venda</v>
      </c>
      <c r="N3243" s="10">
        <f t="shared" si="508"/>
        <v>-3.8845008416421578E-4</v>
      </c>
      <c r="O3243" s="5">
        <f t="shared" si="506"/>
        <v>1.5839053201054067</v>
      </c>
      <c r="P3243" s="5"/>
      <c r="Q3243" s="5"/>
      <c r="R3243" s="5"/>
    </row>
    <row r="3244" spans="1:18" x14ac:dyDescent="0.25">
      <c r="A3244" s="3">
        <v>43279</v>
      </c>
      <c r="B3244" s="1">
        <v>3853.5</v>
      </c>
      <c r="C3244" s="1">
        <v>3878.5</v>
      </c>
      <c r="D3244" s="1">
        <v>3835.5</v>
      </c>
      <c r="E3244" s="1">
        <v>3863</v>
      </c>
      <c r="F3244" s="10">
        <f t="shared" si="504"/>
        <v>3.8845008416421578E-4</v>
      </c>
      <c r="G3244" s="1">
        <f t="shared" si="509"/>
        <v>-0.16395994301303951</v>
      </c>
      <c r="H3244" s="15">
        <f t="shared" si="505"/>
        <v>1.6317936570601432E-2</v>
      </c>
      <c r="I3244" s="10">
        <f t="shared" si="500"/>
        <v>2.4652912936291571E-3</v>
      </c>
      <c r="J3244" s="15">
        <f t="shared" si="501"/>
        <v>6.7305203209939712E-3</v>
      </c>
      <c r="K3244" s="1">
        <f t="shared" si="502"/>
        <v>-1.6566038174707215E-3</v>
      </c>
      <c r="L3244" s="15">
        <f t="shared" si="503"/>
        <v>8.3871241384646921E-3</v>
      </c>
      <c r="M3244" s="19" t="str">
        <f t="shared" si="507"/>
        <v>Compra</v>
      </c>
      <c r="N3244" s="10">
        <f t="shared" si="508"/>
        <v>6.7305203209939712E-3</v>
      </c>
      <c r="O3244" s="5">
        <f t="shared" si="506"/>
        <v>1.5906358404264007</v>
      </c>
      <c r="P3244" s="5"/>
      <c r="Q3244" s="5"/>
      <c r="R3244" s="5"/>
    </row>
    <row r="3245" spans="1:18" x14ac:dyDescent="0.25">
      <c r="A3245" s="3">
        <v>43280</v>
      </c>
      <c r="B3245" s="1">
        <v>3858.5</v>
      </c>
      <c r="C3245" s="1">
        <v>3892</v>
      </c>
      <c r="D3245" s="1">
        <v>3841</v>
      </c>
      <c r="E3245" s="1">
        <v>3889</v>
      </c>
      <c r="F3245" s="10">
        <f t="shared" si="504"/>
        <v>6.7305203209939712E-3</v>
      </c>
      <c r="G3245" s="1">
        <f t="shared" si="509"/>
        <v>-0.23641125484430933</v>
      </c>
      <c r="H3245" s="15">
        <f t="shared" si="505"/>
        <v>3.8845008416421578E-4</v>
      </c>
      <c r="I3245" s="10">
        <f t="shared" si="500"/>
        <v>7.9046261500583803E-3</v>
      </c>
      <c r="J3245" s="15">
        <f t="shared" si="501"/>
        <v>9.1283106196966557E-3</v>
      </c>
      <c r="K3245" s="1">
        <f t="shared" si="502"/>
        <v>-3.8223881258671343E-4</v>
      </c>
      <c r="L3245" s="15">
        <f t="shared" si="503"/>
        <v>9.5105494322833689E-3</v>
      </c>
      <c r="M3245" s="19" t="str">
        <f t="shared" si="507"/>
        <v>Venda</v>
      </c>
      <c r="N3245" s="10">
        <f t="shared" si="508"/>
        <v>-9.1283106196966557E-3</v>
      </c>
      <c r="O3245" s="5">
        <f t="shared" si="506"/>
        <v>1.5815075298067041</v>
      </c>
      <c r="P3245" s="5"/>
      <c r="Q3245" s="5"/>
      <c r="R3245" s="5"/>
    </row>
    <row r="3246" spans="1:18" x14ac:dyDescent="0.25">
      <c r="A3246" s="3">
        <v>43283</v>
      </c>
      <c r="B3246" s="1">
        <v>3902.5</v>
      </c>
      <c r="C3246" s="1">
        <v>3931</v>
      </c>
      <c r="D3246" s="1">
        <v>3892.5</v>
      </c>
      <c r="E3246" s="1">
        <v>3924.5</v>
      </c>
      <c r="F3246" s="10">
        <f t="shared" si="504"/>
        <v>9.1283106196966557E-3</v>
      </c>
      <c r="G3246" s="1">
        <f t="shared" si="509"/>
        <v>-0.26141264048460205</v>
      </c>
      <c r="H3246" s="15">
        <f t="shared" si="505"/>
        <v>6.7305203209939712E-3</v>
      </c>
      <c r="I3246" s="10">
        <f t="shared" si="500"/>
        <v>5.6374119154387614E-3</v>
      </c>
      <c r="J3246" s="15">
        <f t="shared" si="501"/>
        <v>-4.3317620078990871E-3</v>
      </c>
      <c r="K3246" s="1">
        <f t="shared" si="502"/>
        <v>-8.8236870176506307E-4</v>
      </c>
      <c r="L3246" s="15">
        <f t="shared" si="503"/>
        <v>-3.4493933061340238E-3</v>
      </c>
      <c r="M3246" s="19" t="str">
        <f t="shared" si="507"/>
        <v>Venda</v>
      </c>
      <c r="N3246" s="10">
        <f t="shared" si="508"/>
        <v>4.3317620078990871E-3</v>
      </c>
      <c r="O3246" s="5">
        <f t="shared" si="506"/>
        <v>1.5858392918146031</v>
      </c>
      <c r="P3246" s="5"/>
      <c r="Q3246" s="5"/>
      <c r="R3246" s="5"/>
    </row>
    <row r="3247" spans="1:18" x14ac:dyDescent="0.25">
      <c r="A3247" s="3">
        <v>43284</v>
      </c>
      <c r="B3247" s="1">
        <v>3895.5</v>
      </c>
      <c r="C3247" s="1">
        <v>3912</v>
      </c>
      <c r="D3247" s="1">
        <v>3883.5</v>
      </c>
      <c r="E3247" s="1">
        <v>3907.5</v>
      </c>
      <c r="F3247" s="10">
        <f t="shared" si="504"/>
        <v>-4.3317620078990871E-3</v>
      </c>
      <c r="G3247" s="1">
        <f t="shared" si="509"/>
        <v>-0.67712650838925714</v>
      </c>
      <c r="H3247" s="15">
        <f t="shared" si="505"/>
        <v>9.1283106196966557E-3</v>
      </c>
      <c r="I3247" s="10">
        <f t="shared" si="500"/>
        <v>3.080477474008525E-3</v>
      </c>
      <c r="J3247" s="15">
        <f t="shared" si="501"/>
        <v>4.222648752399305E-3</v>
      </c>
      <c r="K3247" s="1">
        <f t="shared" si="502"/>
        <v>-9.9491318581138087E-4</v>
      </c>
      <c r="L3247" s="15">
        <f t="shared" si="503"/>
        <v>5.2175619382106861E-3</v>
      </c>
      <c r="M3247" s="19" t="str">
        <f t="shared" si="507"/>
        <v>Compra</v>
      </c>
      <c r="N3247" s="10">
        <f t="shared" si="508"/>
        <v>4.222648752399305E-3</v>
      </c>
      <c r="O3247" s="5">
        <f t="shared" si="506"/>
        <v>1.5900619405670025</v>
      </c>
      <c r="P3247" s="5"/>
      <c r="Q3247" s="5"/>
      <c r="R3247" s="5"/>
    </row>
    <row r="3248" spans="1:18" x14ac:dyDescent="0.25">
      <c r="A3248" s="3">
        <v>43285</v>
      </c>
      <c r="B3248" s="1">
        <v>3911.5</v>
      </c>
      <c r="C3248" s="1">
        <v>3929.5</v>
      </c>
      <c r="D3248" s="1">
        <v>3896</v>
      </c>
      <c r="E3248" s="1">
        <v>3924</v>
      </c>
      <c r="F3248" s="10">
        <f t="shared" si="504"/>
        <v>4.222648752399305E-3</v>
      </c>
      <c r="G3248" s="1">
        <f t="shared" si="509"/>
        <v>-0.3088518745456092</v>
      </c>
      <c r="H3248" s="15">
        <f t="shared" si="505"/>
        <v>-4.3317620078990871E-3</v>
      </c>
      <c r="I3248" s="10">
        <f t="shared" si="500"/>
        <v>3.1957049725168662E-3</v>
      </c>
      <c r="J3248" s="15">
        <f t="shared" si="501"/>
        <v>4.8419979612639441E-3</v>
      </c>
      <c r="K3248" s="1">
        <f t="shared" si="502"/>
        <v>1.4855988133135223E-4</v>
      </c>
      <c r="L3248" s="15">
        <f t="shared" si="503"/>
        <v>4.6934380799325921E-3</v>
      </c>
      <c r="M3248" s="19" t="str">
        <f t="shared" si="507"/>
        <v>Compra</v>
      </c>
      <c r="N3248" s="10">
        <f t="shared" si="508"/>
        <v>4.8419979612639441E-3</v>
      </c>
      <c r="O3248" s="5">
        <f t="shared" si="506"/>
        <v>1.5949039385282664</v>
      </c>
      <c r="P3248" s="5"/>
      <c r="Q3248" s="5"/>
      <c r="R3248" s="5"/>
    </row>
    <row r="3249" spans="1:18" x14ac:dyDescent="0.25">
      <c r="A3249" s="3">
        <v>43286</v>
      </c>
      <c r="B3249" s="1">
        <v>3905</v>
      </c>
      <c r="C3249" s="1">
        <v>3952</v>
      </c>
      <c r="D3249" s="1">
        <v>3896.5</v>
      </c>
      <c r="E3249" s="1">
        <v>3943</v>
      </c>
      <c r="F3249" s="10">
        <f t="shared" si="504"/>
        <v>4.8419979612639441E-3</v>
      </c>
      <c r="G3249" s="1">
        <f t="shared" si="509"/>
        <v>-0.35130286444805953</v>
      </c>
      <c r="H3249" s="15">
        <f t="shared" si="505"/>
        <v>4.222648752399305E-3</v>
      </c>
      <c r="I3249" s="10">
        <f t="shared" si="500"/>
        <v>9.7311139564659754E-3</v>
      </c>
      <c r="J3249" s="15">
        <f t="shared" si="501"/>
        <v>-1.7626172964747666E-2</v>
      </c>
      <c r="K3249" s="1">
        <f t="shared" si="502"/>
        <v>-7.5077561393796814E-4</v>
      </c>
      <c r="L3249" s="15">
        <f t="shared" si="503"/>
        <v>-1.6875397350809698E-2</v>
      </c>
      <c r="M3249" s="19" t="str">
        <f t="shared" si="507"/>
        <v>Compra</v>
      </c>
      <c r="N3249" s="10">
        <f t="shared" si="508"/>
        <v>-1.7626172964747666E-2</v>
      </c>
      <c r="O3249" s="5">
        <f t="shared" si="506"/>
        <v>1.5772777655635188</v>
      </c>
      <c r="P3249" s="5"/>
      <c r="Q3249" s="5"/>
      <c r="R3249" s="5"/>
    </row>
    <row r="3250" spans="1:18" x14ac:dyDescent="0.25">
      <c r="A3250" s="3">
        <v>43287</v>
      </c>
      <c r="B3250" s="1">
        <v>3951</v>
      </c>
      <c r="C3250" s="1">
        <v>3963</v>
      </c>
      <c r="D3250" s="1">
        <v>3870</v>
      </c>
      <c r="E3250" s="1">
        <v>3873.5</v>
      </c>
      <c r="F3250" s="10">
        <f t="shared" si="504"/>
        <v>-1.7626172964747666E-2</v>
      </c>
      <c r="G3250" s="1">
        <f t="shared" si="509"/>
        <v>-0.44086606976736359</v>
      </c>
      <c r="H3250" s="15">
        <f t="shared" si="505"/>
        <v>4.8419979612639441E-3</v>
      </c>
      <c r="I3250" s="10">
        <f t="shared" si="500"/>
        <v>-1.9615287269045822E-2</v>
      </c>
      <c r="J3250" s="15">
        <f t="shared" si="501"/>
        <v>-1.2391893636246265E-2</v>
      </c>
      <c r="K3250" s="1">
        <f t="shared" si="502"/>
        <v>-1.0708831212154213E-4</v>
      </c>
      <c r="L3250" s="15">
        <f t="shared" si="503"/>
        <v>-1.2284805324124723E-2</v>
      </c>
      <c r="M3250" s="19" t="str">
        <f t="shared" si="507"/>
        <v>Compra</v>
      </c>
      <c r="N3250" s="10">
        <f t="shared" si="508"/>
        <v>-1.2391893636246265E-2</v>
      </c>
      <c r="O3250" s="5">
        <f t="shared" si="506"/>
        <v>1.5648858719272725</v>
      </c>
      <c r="P3250" s="5"/>
      <c r="Q3250" s="5"/>
      <c r="R3250" s="5"/>
    </row>
    <row r="3251" spans="1:18" x14ac:dyDescent="0.25">
      <c r="A3251" s="3">
        <v>43291</v>
      </c>
      <c r="B3251" s="1">
        <v>3893</v>
      </c>
      <c r="C3251" s="1">
        <v>3895.5</v>
      </c>
      <c r="D3251" s="1">
        <v>3802.5</v>
      </c>
      <c r="E3251" s="1">
        <v>3825.5</v>
      </c>
      <c r="F3251" s="10">
        <f t="shared" si="504"/>
        <v>-1.2391893636246265E-2</v>
      </c>
      <c r="G3251" s="1">
        <f t="shared" si="509"/>
        <v>0.16987328742896762</v>
      </c>
      <c r="H3251" s="15">
        <f t="shared" si="505"/>
        <v>-1.7626172964747666E-2</v>
      </c>
      <c r="I3251" s="10">
        <f t="shared" si="500"/>
        <v>-1.7338813254559438E-2</v>
      </c>
      <c r="J3251" s="15">
        <f t="shared" si="501"/>
        <v>1.5553522415370447E-2</v>
      </c>
      <c r="K3251" s="1">
        <f t="shared" si="502"/>
        <v>1.7530150819314169E-3</v>
      </c>
      <c r="L3251" s="15">
        <f t="shared" si="503"/>
        <v>1.380050733343903E-2</v>
      </c>
      <c r="M3251" s="19" t="str">
        <f t="shared" si="507"/>
        <v>Compra</v>
      </c>
      <c r="N3251" s="10">
        <f t="shared" si="508"/>
        <v>1.5553522415370447E-2</v>
      </c>
      <c r="O3251" s="5">
        <f t="shared" si="506"/>
        <v>1.5804393943426429</v>
      </c>
      <c r="P3251" s="5"/>
      <c r="Q3251" s="5"/>
      <c r="R3251" s="5"/>
    </row>
    <row r="3252" spans="1:18" x14ac:dyDescent="0.25">
      <c r="A3252" s="3">
        <v>43292</v>
      </c>
      <c r="B3252" s="1">
        <v>3849.5</v>
      </c>
      <c r="C3252" s="1">
        <v>3893.5</v>
      </c>
      <c r="D3252" s="1">
        <v>3822</v>
      </c>
      <c r="E3252" s="1">
        <v>3885</v>
      </c>
      <c r="F3252" s="10">
        <f t="shared" si="504"/>
        <v>1.5553522415370447E-2</v>
      </c>
      <c r="G3252" s="1">
        <f t="shared" si="509"/>
        <v>-0.21395566004520888</v>
      </c>
      <c r="H3252" s="15">
        <f t="shared" si="505"/>
        <v>-1.2391893636246265E-2</v>
      </c>
      <c r="I3252" s="10">
        <f t="shared" si="500"/>
        <v>9.2219768801142799E-3</v>
      </c>
      <c r="J3252" s="15">
        <f t="shared" si="501"/>
        <v>1.5444015444014969E-3</v>
      </c>
      <c r="K3252" s="1">
        <f t="shared" si="502"/>
        <v>7.0455926409114338E-4</v>
      </c>
      <c r="L3252" s="15">
        <f t="shared" si="503"/>
        <v>8.3984228031035353E-4</v>
      </c>
      <c r="M3252" s="19" t="str">
        <f t="shared" si="507"/>
        <v>Compra</v>
      </c>
      <c r="N3252" s="10">
        <f t="shared" si="508"/>
        <v>1.5444015444014969E-3</v>
      </c>
      <c r="O3252" s="5">
        <f t="shared" si="506"/>
        <v>1.5819837958870444</v>
      </c>
      <c r="P3252" s="5"/>
      <c r="Q3252" s="5"/>
      <c r="R3252" s="5"/>
    </row>
    <row r="3253" spans="1:18" x14ac:dyDescent="0.25">
      <c r="A3253" s="3">
        <v>43293</v>
      </c>
      <c r="B3253" s="1">
        <v>3866.5</v>
      </c>
      <c r="C3253" s="1">
        <v>3910.5</v>
      </c>
      <c r="D3253" s="1">
        <v>3844.5</v>
      </c>
      <c r="E3253" s="1">
        <v>3891</v>
      </c>
      <c r="F3253" s="10">
        <f t="shared" si="504"/>
        <v>1.5444015444014969E-3</v>
      </c>
      <c r="G3253" s="1">
        <f t="shared" si="509"/>
        <v>-3.2253526753179086E-2</v>
      </c>
      <c r="H3253" s="15">
        <f t="shared" si="505"/>
        <v>1.5553522415370447E-2</v>
      </c>
      <c r="I3253" s="10">
        <f t="shared" si="500"/>
        <v>6.3364800206906491E-3</v>
      </c>
      <c r="J3253" s="15">
        <f t="shared" si="501"/>
        <v>-7.8386019018247266E-3</v>
      </c>
      <c r="K3253" s="1">
        <f t="shared" si="502"/>
        <v>-1.6924933229241312E-3</v>
      </c>
      <c r="L3253" s="15">
        <f t="shared" si="503"/>
        <v>-6.1461085789005949E-3</v>
      </c>
      <c r="M3253" s="19" t="str">
        <f t="shared" si="507"/>
        <v>Compra</v>
      </c>
      <c r="N3253" s="10">
        <f t="shared" si="508"/>
        <v>-7.8386019018247266E-3</v>
      </c>
      <c r="O3253" s="5">
        <f t="shared" si="506"/>
        <v>1.5741451939852196</v>
      </c>
      <c r="P3253" s="5"/>
      <c r="Q3253" s="5"/>
      <c r="R3253" s="5"/>
    </row>
    <row r="3254" spans="1:18" x14ac:dyDescent="0.25">
      <c r="A3254" s="3">
        <v>43294</v>
      </c>
      <c r="B3254" s="1">
        <v>3897</v>
      </c>
      <c r="C3254" s="1">
        <v>3908</v>
      </c>
      <c r="D3254" s="1">
        <v>3852.5</v>
      </c>
      <c r="E3254" s="1">
        <v>3860.5</v>
      </c>
      <c r="F3254" s="10">
        <f t="shared" si="504"/>
        <v>-7.8386019018247266E-3</v>
      </c>
      <c r="G3254" s="1">
        <f t="shared" si="509"/>
        <v>-0.11306400781624554</v>
      </c>
      <c r="H3254" s="15">
        <f t="shared" si="505"/>
        <v>1.5444015444014969E-3</v>
      </c>
      <c r="I3254" s="10">
        <f t="shared" si="500"/>
        <v>-9.3661791121375515E-3</v>
      </c>
      <c r="J3254" s="15">
        <f t="shared" si="501"/>
        <v>2.0722704312912121E-3</v>
      </c>
      <c r="K3254" s="1">
        <f t="shared" si="502"/>
        <v>-8.8618960352517017E-5</v>
      </c>
      <c r="L3254" s="15">
        <f t="shared" si="503"/>
        <v>2.1608893916437292E-3</v>
      </c>
      <c r="M3254" s="19" t="str">
        <f t="shared" si="507"/>
        <v>Compra</v>
      </c>
      <c r="N3254" s="10">
        <f t="shared" si="508"/>
        <v>2.0722704312912121E-3</v>
      </c>
      <c r="O3254" s="5">
        <f t="shared" si="506"/>
        <v>1.5762174644165108</v>
      </c>
      <c r="P3254" s="5"/>
      <c r="Q3254" s="5"/>
      <c r="R3254" s="5"/>
    </row>
    <row r="3255" spans="1:18" x14ac:dyDescent="0.25">
      <c r="A3255" s="3">
        <v>43297</v>
      </c>
      <c r="B3255" s="1">
        <v>3851.5</v>
      </c>
      <c r="C3255" s="1">
        <v>3879</v>
      </c>
      <c r="D3255" s="1">
        <v>3842</v>
      </c>
      <c r="E3255" s="1">
        <v>3868.5</v>
      </c>
      <c r="F3255" s="10">
        <f t="shared" si="504"/>
        <v>2.0722704312912121E-3</v>
      </c>
      <c r="G3255" s="1">
        <f t="shared" si="509"/>
        <v>2.479273476740694E-2</v>
      </c>
      <c r="H3255" s="15">
        <f t="shared" si="505"/>
        <v>-7.8386019018247266E-3</v>
      </c>
      <c r="I3255" s="10">
        <f t="shared" si="500"/>
        <v>4.4138647280280718E-3</v>
      </c>
      <c r="J3255" s="15">
        <f t="shared" si="501"/>
        <v>-6.0747059583817764E-3</v>
      </c>
      <c r="K3255" s="1">
        <f t="shared" si="502"/>
        <v>3.971401380507685E-4</v>
      </c>
      <c r="L3255" s="15">
        <f t="shared" si="503"/>
        <v>-6.471846096432545E-3</v>
      </c>
      <c r="M3255" s="19" t="str">
        <f t="shared" si="507"/>
        <v>Compra</v>
      </c>
      <c r="N3255" s="10">
        <f t="shared" si="508"/>
        <v>-6.0747059583817764E-3</v>
      </c>
      <c r="O3255" s="5">
        <f t="shared" si="506"/>
        <v>1.5701427584581289</v>
      </c>
      <c r="P3255" s="5"/>
      <c r="Q3255" s="5"/>
      <c r="R3255" s="5"/>
    </row>
    <row r="3256" spans="1:18" x14ac:dyDescent="0.25">
      <c r="A3256" s="3">
        <v>43298</v>
      </c>
      <c r="B3256" s="1">
        <v>3877</v>
      </c>
      <c r="C3256" s="1">
        <v>3886</v>
      </c>
      <c r="D3256" s="1">
        <v>3844.5</v>
      </c>
      <c r="E3256" s="1">
        <v>3845</v>
      </c>
      <c r="F3256" s="10">
        <f t="shared" si="504"/>
        <v>-6.0747059583817764E-3</v>
      </c>
      <c r="G3256" s="1">
        <f t="shared" si="509"/>
        <v>-0.45005134141159242</v>
      </c>
      <c r="H3256" s="15">
        <f t="shared" si="505"/>
        <v>2.0722704312912121E-3</v>
      </c>
      <c r="I3256" s="10">
        <f t="shared" si="500"/>
        <v>-8.2538044880061667E-3</v>
      </c>
      <c r="J3256" s="15">
        <f t="shared" si="501"/>
        <v>2.8608582574771724E-3</v>
      </c>
      <c r="K3256" s="1">
        <f t="shared" si="502"/>
        <v>-1.3067372843818153E-4</v>
      </c>
      <c r="L3256" s="15">
        <f t="shared" si="503"/>
        <v>2.9915319859153541E-3</v>
      </c>
      <c r="M3256" s="19" t="str">
        <f t="shared" si="507"/>
        <v>Compra</v>
      </c>
      <c r="N3256" s="10">
        <f t="shared" si="508"/>
        <v>2.8608582574771724E-3</v>
      </c>
      <c r="O3256" s="5">
        <f t="shared" si="506"/>
        <v>1.5730036167156061</v>
      </c>
      <c r="P3256" s="5"/>
      <c r="Q3256" s="5"/>
      <c r="R3256" s="5"/>
    </row>
    <row r="3257" spans="1:18" x14ac:dyDescent="0.25">
      <c r="A3257" s="3">
        <v>43299</v>
      </c>
      <c r="B3257" s="1">
        <v>3858.5</v>
      </c>
      <c r="C3257" s="1">
        <v>3869.5</v>
      </c>
      <c r="D3257" s="1">
        <v>3825</v>
      </c>
      <c r="E3257" s="1">
        <v>3856</v>
      </c>
      <c r="F3257" s="10">
        <f t="shared" si="504"/>
        <v>2.8608582574771724E-3</v>
      </c>
      <c r="G3257" s="1">
        <f t="shared" si="509"/>
        <v>-7.7555557238384365E-2</v>
      </c>
      <c r="H3257" s="15">
        <f t="shared" si="505"/>
        <v>-6.0747059583817764E-3</v>
      </c>
      <c r="I3257" s="10">
        <f t="shared" si="500"/>
        <v>-6.4792017623427345E-4</v>
      </c>
      <c r="J3257" s="15">
        <f t="shared" si="501"/>
        <v>-5.316390041493757E-3</v>
      </c>
      <c r="K3257" s="1">
        <f t="shared" si="502"/>
        <v>3.7080228616756159E-4</v>
      </c>
      <c r="L3257" s="15">
        <f t="shared" si="503"/>
        <v>-5.6871923276613189E-3</v>
      </c>
      <c r="M3257" s="19" t="str">
        <f t="shared" si="507"/>
        <v>Compra</v>
      </c>
      <c r="N3257" s="10">
        <f t="shared" si="508"/>
        <v>-5.316390041493757E-3</v>
      </c>
      <c r="O3257" s="5">
        <f t="shared" si="506"/>
        <v>1.5676872266741122</v>
      </c>
      <c r="P3257" s="5"/>
      <c r="Q3257" s="5"/>
      <c r="R3257" s="5"/>
    </row>
    <row r="3258" spans="1:18" x14ac:dyDescent="0.25">
      <c r="A3258" s="3">
        <v>43300</v>
      </c>
      <c r="B3258" s="1">
        <v>3875</v>
      </c>
      <c r="C3258" s="1">
        <v>3898</v>
      </c>
      <c r="D3258" s="1">
        <v>3827.5</v>
      </c>
      <c r="E3258" s="1">
        <v>3835.5</v>
      </c>
      <c r="F3258" s="10">
        <f t="shared" si="504"/>
        <v>-5.316390041493757E-3</v>
      </c>
      <c r="G3258" s="1">
        <f t="shared" si="509"/>
        <v>-0.92791155990295537</v>
      </c>
      <c r="H3258" s="15">
        <f t="shared" si="505"/>
        <v>2.8608582574771724E-3</v>
      </c>
      <c r="I3258" s="10">
        <f t="shared" si="500"/>
        <v>-1.019354838709674E-2</v>
      </c>
      <c r="J3258" s="15">
        <f t="shared" si="501"/>
        <v>-1.6686220831703791E-2</v>
      </c>
      <c r="K3258" s="1">
        <f t="shared" si="502"/>
        <v>-1.1113579450932091E-4</v>
      </c>
      <c r="L3258" s="15">
        <f t="shared" si="503"/>
        <v>-1.657508503719447E-2</v>
      </c>
      <c r="M3258" s="19" t="str">
        <f t="shared" si="507"/>
        <v>Compra</v>
      </c>
      <c r="N3258" s="10">
        <f t="shared" si="508"/>
        <v>-1.6686220831703791E-2</v>
      </c>
      <c r="O3258" s="5">
        <f t="shared" si="506"/>
        <v>1.5510010058424084</v>
      </c>
      <c r="P3258" s="5"/>
      <c r="Q3258" s="5"/>
      <c r="R3258" s="5"/>
    </row>
    <row r="3259" spans="1:18" x14ac:dyDescent="0.25">
      <c r="A3259" s="3">
        <v>43301</v>
      </c>
      <c r="B3259" s="1">
        <v>3815</v>
      </c>
      <c r="C3259" s="1">
        <v>3817</v>
      </c>
      <c r="D3259" s="1">
        <v>3763</v>
      </c>
      <c r="E3259" s="1">
        <v>3771.5</v>
      </c>
      <c r="F3259" s="10">
        <f t="shared" si="504"/>
        <v>-1.6686220831703791E-2</v>
      </c>
      <c r="G3259" s="1">
        <f t="shared" si="509"/>
        <v>-0.39595172371482151</v>
      </c>
      <c r="H3259" s="15">
        <f t="shared" si="505"/>
        <v>-5.316390041493757E-3</v>
      </c>
      <c r="I3259" s="10">
        <f t="shared" si="500"/>
        <v>-1.1402359108781179E-2</v>
      </c>
      <c r="J3259" s="15">
        <f t="shared" si="501"/>
        <v>3.9771974015643252E-3</v>
      </c>
      <c r="K3259" s="1">
        <f t="shared" si="502"/>
        <v>5.858523239448527E-4</v>
      </c>
      <c r="L3259" s="15">
        <f t="shared" si="503"/>
        <v>3.3913450776194725E-3</v>
      </c>
      <c r="M3259" s="19" t="str">
        <f t="shared" si="507"/>
        <v>Compra</v>
      </c>
      <c r="N3259" s="10">
        <f t="shared" si="508"/>
        <v>3.9771974015643252E-3</v>
      </c>
      <c r="O3259" s="5">
        <f t="shared" si="506"/>
        <v>1.5549782032439727</v>
      </c>
      <c r="P3259" s="5"/>
      <c r="Q3259" s="5"/>
      <c r="R3259" s="5"/>
    </row>
    <row r="3260" spans="1:18" x14ac:dyDescent="0.25">
      <c r="A3260" s="3">
        <v>43304</v>
      </c>
      <c r="B3260" s="1">
        <v>3779.5</v>
      </c>
      <c r="C3260" s="1">
        <v>3807</v>
      </c>
      <c r="D3260" s="1">
        <v>3776</v>
      </c>
      <c r="E3260" s="1">
        <v>3786.5</v>
      </c>
      <c r="F3260" s="10">
        <f t="shared" si="504"/>
        <v>3.9771974015643252E-3</v>
      </c>
      <c r="G3260" s="1">
        <f t="shared" si="509"/>
        <v>-0.48663032758805885</v>
      </c>
      <c r="H3260" s="15">
        <f t="shared" si="505"/>
        <v>-1.6686220831703791E-2</v>
      </c>
      <c r="I3260" s="10">
        <f t="shared" si="500"/>
        <v>1.8520968382060854E-3</v>
      </c>
      <c r="J3260" s="15">
        <f t="shared" si="501"/>
        <v>-9.2433645847088686E-3</v>
      </c>
      <c r="K3260" s="1">
        <f t="shared" si="502"/>
        <v>1.2786291562994446E-3</v>
      </c>
      <c r="L3260" s="15">
        <f t="shared" si="503"/>
        <v>-1.0521993741008314E-2</v>
      </c>
      <c r="M3260" s="19" t="str">
        <f t="shared" si="507"/>
        <v>Compra</v>
      </c>
      <c r="N3260" s="10">
        <f t="shared" si="508"/>
        <v>-9.2433645847088686E-3</v>
      </c>
      <c r="O3260" s="5">
        <f t="shared" si="506"/>
        <v>1.5457348386592638</v>
      </c>
      <c r="P3260" s="5"/>
      <c r="Q3260" s="5"/>
      <c r="R3260" s="5"/>
    </row>
    <row r="3261" spans="1:18" x14ac:dyDescent="0.25">
      <c r="A3261" s="3">
        <v>43305</v>
      </c>
      <c r="B3261" s="1">
        <v>3776</v>
      </c>
      <c r="C3261" s="1">
        <v>3780.5</v>
      </c>
      <c r="D3261" s="1">
        <v>3735</v>
      </c>
      <c r="E3261" s="1">
        <v>3751.5</v>
      </c>
      <c r="F3261" s="10">
        <f t="shared" si="504"/>
        <v>-9.2433645847088686E-3</v>
      </c>
      <c r="G3261" s="1">
        <f t="shared" si="509"/>
        <v>-0.54325325742934982</v>
      </c>
      <c r="H3261" s="15">
        <f t="shared" si="505"/>
        <v>3.9771974015643252E-3</v>
      </c>
      <c r="I3261" s="10">
        <f t="shared" si="500"/>
        <v>-6.4883474576271638E-3</v>
      </c>
      <c r="J3261" s="15">
        <f t="shared" si="501"/>
        <v>-1.6260162601625994E-2</v>
      </c>
      <c r="K3261" s="1">
        <f t="shared" si="502"/>
        <v>-3.3068991430813778E-4</v>
      </c>
      <c r="L3261" s="15">
        <f t="shared" si="503"/>
        <v>-1.5929472687317855E-2</v>
      </c>
      <c r="M3261" s="19" t="str">
        <f t="shared" si="507"/>
        <v>Compra</v>
      </c>
      <c r="N3261" s="10">
        <f t="shared" si="508"/>
        <v>-1.6260162601625994E-2</v>
      </c>
      <c r="O3261" s="5">
        <f t="shared" si="506"/>
        <v>1.5294746760576379</v>
      </c>
      <c r="P3261" s="5"/>
      <c r="Q3261" s="5"/>
      <c r="R3261" s="5"/>
    </row>
    <row r="3262" spans="1:18" x14ac:dyDescent="0.25">
      <c r="A3262" s="3">
        <v>43306</v>
      </c>
      <c r="B3262" s="1">
        <v>3726.5</v>
      </c>
      <c r="C3262" s="1">
        <v>3732</v>
      </c>
      <c r="D3262" s="1">
        <v>3690.5</v>
      </c>
      <c r="E3262" s="1">
        <v>3690.5</v>
      </c>
      <c r="F3262" s="10">
        <f t="shared" si="504"/>
        <v>-1.6260162601625994E-2</v>
      </c>
      <c r="G3262" s="1">
        <f t="shared" si="509"/>
        <v>-0.30916373310003836</v>
      </c>
      <c r="H3262" s="15">
        <f t="shared" si="505"/>
        <v>-9.2433645847088686E-3</v>
      </c>
      <c r="I3262" s="10">
        <f t="shared" si="500"/>
        <v>-9.6605393801153516E-3</v>
      </c>
      <c r="J3262" s="15">
        <f t="shared" si="501"/>
        <v>1.5716027638531305E-2</v>
      </c>
      <c r="K3262" s="1">
        <f t="shared" si="502"/>
        <v>8.8116339703220271E-4</v>
      </c>
      <c r="L3262" s="15">
        <f t="shared" si="503"/>
        <v>1.4834864241499102E-2</v>
      </c>
      <c r="M3262" s="19" t="str">
        <f t="shared" si="507"/>
        <v>Compra</v>
      </c>
      <c r="N3262" s="10">
        <f t="shared" si="508"/>
        <v>1.5716027638531305E-2</v>
      </c>
      <c r="O3262" s="5">
        <f t="shared" si="506"/>
        <v>1.5451907036961692</v>
      </c>
      <c r="P3262" s="5"/>
      <c r="Q3262" s="5"/>
      <c r="R3262" s="5"/>
    </row>
    <row r="3263" spans="1:18" x14ac:dyDescent="0.25">
      <c r="A3263" s="3">
        <v>43307</v>
      </c>
      <c r="B3263" s="1">
        <v>3708.5</v>
      </c>
      <c r="C3263" s="1">
        <v>3750.5</v>
      </c>
      <c r="D3263" s="1">
        <v>3701</v>
      </c>
      <c r="E3263" s="1">
        <v>3748.5</v>
      </c>
      <c r="F3263" s="10">
        <f t="shared" si="504"/>
        <v>1.5716027638531305E-2</v>
      </c>
      <c r="G3263" s="1">
        <f t="shared" si="509"/>
        <v>-1.0754015208955052</v>
      </c>
      <c r="H3263" s="15">
        <f t="shared" si="505"/>
        <v>-1.6260162601625994E-2</v>
      </c>
      <c r="I3263" s="10">
        <f t="shared" si="500"/>
        <v>1.0786032088445419E-2</v>
      </c>
      <c r="J3263" s="15">
        <f t="shared" si="501"/>
        <v>-1.00040016006403E-2</v>
      </c>
      <c r="K3263" s="1">
        <f t="shared" si="502"/>
        <v>1.0842957023469294E-3</v>
      </c>
      <c r="L3263" s="15">
        <f t="shared" si="503"/>
        <v>-1.1088297302987229E-2</v>
      </c>
      <c r="M3263" s="19" t="str">
        <f t="shared" si="507"/>
        <v>Compra</v>
      </c>
      <c r="N3263" s="10">
        <f t="shared" si="508"/>
        <v>-1.00040016006403E-2</v>
      </c>
      <c r="O3263" s="5">
        <f t="shared" si="506"/>
        <v>1.5351867020955288</v>
      </c>
      <c r="P3263" s="5"/>
      <c r="Q3263" s="5"/>
      <c r="R3263" s="5"/>
    </row>
    <row r="3264" spans="1:18" x14ac:dyDescent="0.25">
      <c r="A3264" s="3">
        <v>43308</v>
      </c>
      <c r="B3264" s="1">
        <v>3743.5</v>
      </c>
      <c r="C3264" s="1">
        <v>3744</v>
      </c>
      <c r="D3264" s="1">
        <v>3707.5</v>
      </c>
      <c r="E3264" s="1">
        <v>3711</v>
      </c>
      <c r="F3264" s="10">
        <f t="shared" si="504"/>
        <v>-1.00040016006403E-2</v>
      </c>
      <c r="G3264" s="1">
        <f t="shared" si="509"/>
        <v>-0.55294941557762012</v>
      </c>
      <c r="H3264" s="15">
        <f t="shared" si="505"/>
        <v>1.5716027638531305E-2</v>
      </c>
      <c r="I3264" s="10">
        <f t="shared" si="500"/>
        <v>-8.6817149726191589E-3</v>
      </c>
      <c r="J3264" s="15">
        <f t="shared" si="501"/>
        <v>5.3893829156561601E-3</v>
      </c>
      <c r="K3264" s="1">
        <f t="shared" si="502"/>
        <v>-1.3067878045698487E-3</v>
      </c>
      <c r="L3264" s="15">
        <f t="shared" si="503"/>
        <v>6.6961707202260086E-3</v>
      </c>
      <c r="M3264" s="19" t="str">
        <f t="shared" si="507"/>
        <v>Compra</v>
      </c>
      <c r="N3264" s="10">
        <f t="shared" si="508"/>
        <v>5.3893829156561601E-3</v>
      </c>
      <c r="O3264" s="5">
        <f t="shared" si="506"/>
        <v>1.5405760850111849</v>
      </c>
      <c r="P3264" s="5"/>
      <c r="Q3264" s="5"/>
      <c r="R3264" s="5"/>
    </row>
    <row r="3265" spans="1:18" x14ac:dyDescent="0.25">
      <c r="A3265" s="3">
        <v>43311</v>
      </c>
      <c r="B3265" s="1">
        <v>3695</v>
      </c>
      <c r="C3265" s="1">
        <v>3733.5</v>
      </c>
      <c r="D3265" s="1">
        <v>3695</v>
      </c>
      <c r="E3265" s="1">
        <v>3731</v>
      </c>
      <c r="F3265" s="10">
        <f t="shared" si="504"/>
        <v>5.3893829156561601E-3</v>
      </c>
      <c r="G3265" s="1">
        <f t="shared" si="509"/>
        <v>-0.60162387258484229</v>
      </c>
      <c r="H3265" s="15">
        <f t="shared" si="505"/>
        <v>-1.00040016006403E-2</v>
      </c>
      <c r="I3265" s="10">
        <f t="shared" si="500"/>
        <v>9.7428958051419823E-3</v>
      </c>
      <c r="J3265" s="15">
        <f t="shared" si="501"/>
        <v>1.0184937014205309E-2</v>
      </c>
      <c r="K3265" s="1">
        <f t="shared" si="502"/>
        <v>5.1800095089174828E-4</v>
      </c>
      <c r="L3265" s="15">
        <f t="shared" si="503"/>
        <v>9.6669360633135602E-3</v>
      </c>
      <c r="M3265" s="19" t="str">
        <f t="shared" si="507"/>
        <v>Compra</v>
      </c>
      <c r="N3265" s="10">
        <f t="shared" si="508"/>
        <v>1.0184937014205309E-2</v>
      </c>
      <c r="O3265" s="5">
        <f t="shared" si="506"/>
        <v>1.5507610220253902</v>
      </c>
      <c r="P3265" s="5"/>
      <c r="Q3265" s="5"/>
      <c r="R3265" s="5"/>
    </row>
    <row r="3266" spans="1:18" x14ac:dyDescent="0.25">
      <c r="A3266" s="3">
        <v>43312</v>
      </c>
      <c r="B3266" s="1">
        <v>3738</v>
      </c>
      <c r="C3266" s="1">
        <v>3777</v>
      </c>
      <c r="D3266" s="1">
        <v>3736.5</v>
      </c>
      <c r="E3266" s="1">
        <v>3769</v>
      </c>
      <c r="F3266" s="10">
        <f t="shared" si="504"/>
        <v>1.0184937014205309E-2</v>
      </c>
      <c r="G3266" s="1">
        <f t="shared" si="509"/>
        <v>-0.36088938228097589</v>
      </c>
      <c r="H3266" s="15">
        <f t="shared" si="505"/>
        <v>5.3893829156561601E-3</v>
      </c>
      <c r="I3266" s="10">
        <f t="shared" si="500"/>
        <v>8.2932049224184734E-3</v>
      </c>
      <c r="J3266" s="15">
        <f t="shared" si="501"/>
        <v>-1.72459538339087E-3</v>
      </c>
      <c r="K3266" s="1">
        <f t="shared" si="502"/>
        <v>-8.183363312252932E-4</v>
      </c>
      <c r="L3266" s="15">
        <f t="shared" si="503"/>
        <v>-9.0625905216557684E-4</v>
      </c>
      <c r="M3266" s="19" t="str">
        <f t="shared" si="507"/>
        <v>Venda</v>
      </c>
      <c r="N3266" s="10">
        <f t="shared" si="508"/>
        <v>1.72459538339087E-3</v>
      </c>
      <c r="O3266" s="5">
        <f t="shared" si="506"/>
        <v>1.5524856174087811</v>
      </c>
      <c r="P3266" s="5"/>
      <c r="Q3266" s="5"/>
      <c r="R3266" s="5"/>
    </row>
    <row r="3267" spans="1:18" x14ac:dyDescent="0.25">
      <c r="A3267" s="3">
        <v>43313</v>
      </c>
      <c r="B3267" s="1">
        <v>3765.5</v>
      </c>
      <c r="C3267" s="1">
        <v>3783</v>
      </c>
      <c r="D3267" s="1">
        <v>3743.5</v>
      </c>
      <c r="E3267" s="1">
        <v>3762.5</v>
      </c>
      <c r="F3267" s="10">
        <f t="shared" si="504"/>
        <v>-1.72459538339087E-3</v>
      </c>
      <c r="G3267" s="1">
        <f t="shared" si="509"/>
        <v>-0.60744985601107249</v>
      </c>
      <c r="H3267" s="15">
        <f t="shared" si="505"/>
        <v>1.0184937014205309E-2</v>
      </c>
      <c r="I3267" s="10">
        <f t="shared" ref="I3267:I3330" si="510">(E3267/B3267)-1</f>
        <v>-7.967069446288555E-4</v>
      </c>
      <c r="J3267" s="15">
        <f t="shared" ref="J3267:J3330" si="511">F3268</f>
        <v>3.9867109634550424E-4</v>
      </c>
      <c r="K3267" s="1">
        <f t="shared" ref="K3267:K3330" si="512">$U$17+G3267*$U$18+H3267*$U$19+I3267*$U$20</f>
        <v>-1.0026206918268799E-3</v>
      </c>
      <c r="L3267" s="15">
        <f t="shared" ref="L3267:L3330" si="513">J3267-K3267</f>
        <v>1.4012917881723842E-3</v>
      </c>
      <c r="M3267" s="19" t="str">
        <f t="shared" si="507"/>
        <v>Compra</v>
      </c>
      <c r="N3267" s="10">
        <f t="shared" si="508"/>
        <v>3.9867109634550424E-4</v>
      </c>
      <c r="O3267" s="5">
        <f t="shared" si="506"/>
        <v>1.5528842885051266</v>
      </c>
      <c r="P3267" s="5"/>
      <c r="Q3267" s="5"/>
      <c r="R3267" s="5"/>
    </row>
    <row r="3268" spans="1:18" x14ac:dyDescent="0.25">
      <c r="A3268" s="3">
        <v>43314</v>
      </c>
      <c r="B3268" s="1">
        <v>3786</v>
      </c>
      <c r="C3268" s="1">
        <v>3794</v>
      </c>
      <c r="D3268" s="1">
        <v>3761.5</v>
      </c>
      <c r="E3268" s="1">
        <v>3764</v>
      </c>
      <c r="F3268" s="10">
        <f t="shared" ref="F3268:F3331" si="514">E3268/E3267-1</f>
        <v>3.9867109634550424E-4</v>
      </c>
      <c r="G3268" s="1">
        <f t="shared" si="509"/>
        <v>-0.47036416601654168</v>
      </c>
      <c r="H3268" s="15">
        <f t="shared" ref="H3268:H3331" si="515">F3267</f>
        <v>-1.72459538339087E-3</v>
      </c>
      <c r="I3268" s="10">
        <f t="shared" si="510"/>
        <v>-5.8108821975699776E-3</v>
      </c>
      <c r="J3268" s="15">
        <f t="shared" si="511"/>
        <v>-1.1689691817215686E-2</v>
      </c>
      <c r="K3268" s="1">
        <f t="shared" si="512"/>
        <v>1.4640024979722547E-4</v>
      </c>
      <c r="L3268" s="15">
        <f t="shared" si="513"/>
        <v>-1.1836092067012912E-2</v>
      </c>
      <c r="M3268" s="19" t="str">
        <f t="shared" si="507"/>
        <v>Compra</v>
      </c>
      <c r="N3268" s="10">
        <f t="shared" si="508"/>
        <v>-1.1689691817215686E-2</v>
      </c>
      <c r="O3268" s="5">
        <f t="shared" ref="O3268:O3331" si="516">N3268+O3267</f>
        <v>1.541194596687911</v>
      </c>
      <c r="P3268" s="5"/>
      <c r="Q3268" s="5"/>
      <c r="R3268" s="5"/>
    </row>
    <row r="3269" spans="1:18" x14ac:dyDescent="0.25">
      <c r="A3269" s="3">
        <v>43315</v>
      </c>
      <c r="B3269" s="1">
        <v>3757</v>
      </c>
      <c r="C3269" s="1">
        <v>3763</v>
      </c>
      <c r="D3269" s="1">
        <v>3712</v>
      </c>
      <c r="E3269" s="1">
        <v>3720</v>
      </c>
      <c r="F3269" s="10">
        <f t="shared" si="514"/>
        <v>-1.1689691817215686E-2</v>
      </c>
      <c r="G3269" s="1">
        <f t="shared" si="509"/>
        <v>-0.1037472580892399</v>
      </c>
      <c r="H3269" s="15">
        <f t="shared" si="515"/>
        <v>3.9867109634550424E-4</v>
      </c>
      <c r="I3269" s="10">
        <f t="shared" si="510"/>
        <v>-9.8482832046845603E-3</v>
      </c>
      <c r="J3269" s="15">
        <f t="shared" si="511"/>
        <v>7.6612903225805606E-3</v>
      </c>
      <c r="K3269" s="1">
        <f t="shared" si="512"/>
        <v>2.226226196057614E-5</v>
      </c>
      <c r="L3269" s="15">
        <f t="shared" si="513"/>
        <v>7.6390280606199847E-3</v>
      </c>
      <c r="M3269" s="19" t="str">
        <f t="shared" ref="M3269:M3332" si="517">IF(AND(L3268&gt;L3267,K3269&lt;0),"Venda","Compra")</f>
        <v>Compra</v>
      </c>
      <c r="N3269" s="10">
        <f t="shared" ref="N3269:N3332" si="518">IF(AND(L3268&gt;L3267,K3269&lt;0),-J3269,J3269)</f>
        <v>7.6612903225805606E-3</v>
      </c>
      <c r="O3269" s="5">
        <f t="shared" si="516"/>
        <v>1.5488558870104916</v>
      </c>
      <c r="P3269" s="5"/>
      <c r="Q3269" s="5"/>
      <c r="R3269" s="5"/>
    </row>
    <row r="3270" spans="1:18" x14ac:dyDescent="0.25">
      <c r="A3270" s="3">
        <v>43318</v>
      </c>
      <c r="B3270" s="1">
        <v>3717</v>
      </c>
      <c r="C3270" s="1">
        <v>3748.5</v>
      </c>
      <c r="D3270" s="1">
        <v>3702.5</v>
      </c>
      <c r="E3270" s="1">
        <v>3748.5</v>
      </c>
      <c r="F3270" s="10">
        <f t="shared" si="514"/>
        <v>7.6612903225805606E-3</v>
      </c>
      <c r="G3270" s="1">
        <f t="shared" si="509"/>
        <v>-0.22139047833932182</v>
      </c>
      <c r="H3270" s="15">
        <f t="shared" si="515"/>
        <v>-1.1689691817215686E-2</v>
      </c>
      <c r="I3270" s="10">
        <f t="shared" si="510"/>
        <v>8.4745762711864181E-3</v>
      </c>
      <c r="J3270" s="15">
        <f t="shared" si="511"/>
        <v>3.3346672002134703E-3</v>
      </c>
      <c r="K3270" s="1">
        <f t="shared" si="512"/>
        <v>6.612734348147365E-4</v>
      </c>
      <c r="L3270" s="15">
        <f t="shared" si="513"/>
        <v>2.6733937653987336E-3</v>
      </c>
      <c r="M3270" s="19" t="str">
        <f t="shared" si="517"/>
        <v>Compra</v>
      </c>
      <c r="N3270" s="10">
        <f t="shared" si="518"/>
        <v>3.3346672002134703E-3</v>
      </c>
      <c r="O3270" s="5">
        <f t="shared" si="516"/>
        <v>1.5521905542107051</v>
      </c>
      <c r="P3270" s="5"/>
      <c r="Q3270" s="5"/>
      <c r="R3270" s="5"/>
    </row>
    <row r="3271" spans="1:18" x14ac:dyDescent="0.25">
      <c r="A3271" s="3">
        <v>43319</v>
      </c>
      <c r="B3271" s="1">
        <v>3728.5</v>
      </c>
      <c r="C3271" s="1">
        <v>3782</v>
      </c>
      <c r="D3271" s="1">
        <v>3713.5</v>
      </c>
      <c r="E3271" s="1">
        <v>3761</v>
      </c>
      <c r="F3271" s="10">
        <f t="shared" si="514"/>
        <v>3.3346672002134703E-3</v>
      </c>
      <c r="G3271" s="1">
        <f t="shared" si="509"/>
        <v>-0.2855778765822426</v>
      </c>
      <c r="H3271" s="15">
        <f t="shared" si="515"/>
        <v>7.6612903225805606E-3</v>
      </c>
      <c r="I3271" s="10">
        <f t="shared" si="510"/>
        <v>8.7166420812658796E-3</v>
      </c>
      <c r="J3271" s="15">
        <f t="shared" si="511"/>
        <v>5.4506780111671649E-3</v>
      </c>
      <c r="K3271" s="1">
        <f t="shared" si="512"/>
        <v>-1.0341327597205878E-3</v>
      </c>
      <c r="L3271" s="15">
        <f t="shared" si="513"/>
        <v>6.4848107708877526E-3</v>
      </c>
      <c r="M3271" s="19" t="str">
        <f t="shared" si="517"/>
        <v>Compra</v>
      </c>
      <c r="N3271" s="10">
        <f t="shared" si="518"/>
        <v>5.4506780111671649E-3</v>
      </c>
      <c r="O3271" s="5">
        <f t="shared" si="516"/>
        <v>1.5576412322218722</v>
      </c>
      <c r="P3271" s="5"/>
      <c r="Q3271" s="5"/>
      <c r="R3271" s="5"/>
    </row>
    <row r="3272" spans="1:18" x14ac:dyDescent="0.25">
      <c r="A3272" s="3">
        <v>43320</v>
      </c>
      <c r="B3272" s="1">
        <v>3768.5</v>
      </c>
      <c r="C3272" s="1">
        <v>3783</v>
      </c>
      <c r="D3272" s="1">
        <v>3745</v>
      </c>
      <c r="E3272" s="1">
        <v>3781.5</v>
      </c>
      <c r="F3272" s="10">
        <f t="shared" si="514"/>
        <v>5.4506780111671649E-3</v>
      </c>
      <c r="G3272" s="1">
        <f t="shared" ref="G3272:G3335" si="519">SLOPE(F3268:F3272,F3267:F3271)</f>
        <v>-0.23517128179231436</v>
      </c>
      <c r="H3272" s="15">
        <f t="shared" si="515"/>
        <v>3.3346672002134703E-3</v>
      </c>
      <c r="I3272" s="10">
        <f t="shared" si="510"/>
        <v>3.4496484012207507E-3</v>
      </c>
      <c r="J3272" s="15">
        <f t="shared" si="511"/>
        <v>7.9333597778659115E-3</v>
      </c>
      <c r="K3272" s="1">
        <f t="shared" si="512"/>
        <v>-5.3576275854592536E-4</v>
      </c>
      <c r="L3272" s="15">
        <f t="shared" si="513"/>
        <v>8.4691225364118376E-3</v>
      </c>
      <c r="M3272" s="19" t="str">
        <f t="shared" si="517"/>
        <v>Venda</v>
      </c>
      <c r="N3272" s="10">
        <f t="shared" si="518"/>
        <v>-7.9333597778659115E-3</v>
      </c>
      <c r="O3272" s="5">
        <f t="shared" si="516"/>
        <v>1.5497078724440063</v>
      </c>
      <c r="P3272" s="5"/>
      <c r="Q3272" s="5"/>
      <c r="R3272" s="5"/>
    </row>
    <row r="3273" spans="1:18" x14ac:dyDescent="0.25">
      <c r="A3273" s="3">
        <v>43321</v>
      </c>
      <c r="B3273" s="1">
        <v>3799</v>
      </c>
      <c r="C3273" s="1">
        <v>3829.5</v>
      </c>
      <c r="D3273" s="1">
        <v>3786.5</v>
      </c>
      <c r="E3273" s="1">
        <v>3811.5</v>
      </c>
      <c r="F3273" s="10">
        <f t="shared" si="514"/>
        <v>7.9333597778659115E-3</v>
      </c>
      <c r="G3273" s="1">
        <f t="shared" si="519"/>
        <v>-8.8034584696644144E-2</v>
      </c>
      <c r="H3273" s="15">
        <f t="shared" si="515"/>
        <v>5.4506780111671649E-3</v>
      </c>
      <c r="I3273" s="10">
        <f t="shared" si="510"/>
        <v>3.2903395630428101E-3</v>
      </c>
      <c r="J3273" s="15">
        <f t="shared" si="511"/>
        <v>1.4954742227469398E-2</v>
      </c>
      <c r="K3273" s="1">
        <f t="shared" si="512"/>
        <v>-7.3066835752703095E-4</v>
      </c>
      <c r="L3273" s="15">
        <f t="shared" si="513"/>
        <v>1.568541058499643E-2</v>
      </c>
      <c r="M3273" s="19" t="str">
        <f t="shared" si="517"/>
        <v>Venda</v>
      </c>
      <c r="N3273" s="10">
        <f t="shared" si="518"/>
        <v>-1.4954742227469398E-2</v>
      </c>
      <c r="O3273" s="5">
        <f t="shared" si="516"/>
        <v>1.5347531302165369</v>
      </c>
      <c r="P3273" s="5"/>
      <c r="Q3273" s="5"/>
      <c r="R3273" s="5"/>
    </row>
    <row r="3274" spans="1:18" x14ac:dyDescent="0.25">
      <c r="A3274" s="3">
        <v>43322</v>
      </c>
      <c r="B3274" s="1">
        <v>3839.5</v>
      </c>
      <c r="C3274" s="1">
        <v>3883</v>
      </c>
      <c r="D3274" s="1">
        <v>3833.5</v>
      </c>
      <c r="E3274" s="1">
        <v>3868.5</v>
      </c>
      <c r="F3274" s="10">
        <f t="shared" si="514"/>
        <v>1.4954742227469398E-2</v>
      </c>
      <c r="G3274" s="1">
        <f t="shared" si="519"/>
        <v>6.0754208019980813E-2</v>
      </c>
      <c r="H3274" s="15">
        <f t="shared" si="515"/>
        <v>7.9333597778659115E-3</v>
      </c>
      <c r="I3274" s="10">
        <f t="shared" si="510"/>
        <v>7.5530668055736605E-3</v>
      </c>
      <c r="J3274" s="15">
        <f t="shared" si="511"/>
        <v>6.3332040842702941E-3</v>
      </c>
      <c r="K3274" s="1">
        <f t="shared" si="512"/>
        <v>-1.0618049117914383E-3</v>
      </c>
      <c r="L3274" s="15">
        <f t="shared" si="513"/>
        <v>7.3950089960617329E-3</v>
      </c>
      <c r="M3274" s="19" t="str">
        <f t="shared" si="517"/>
        <v>Venda</v>
      </c>
      <c r="N3274" s="10">
        <f t="shared" si="518"/>
        <v>-6.3332040842702941E-3</v>
      </c>
      <c r="O3274" s="5">
        <f t="shared" si="516"/>
        <v>1.5284199261322666</v>
      </c>
      <c r="P3274" s="5"/>
      <c r="Q3274" s="5"/>
      <c r="R3274" s="5"/>
    </row>
    <row r="3275" spans="1:18" x14ac:dyDescent="0.25">
      <c r="A3275" s="3">
        <v>43325</v>
      </c>
      <c r="B3275" s="1">
        <v>3910</v>
      </c>
      <c r="C3275" s="1">
        <v>3937.5</v>
      </c>
      <c r="D3275" s="1">
        <v>3887</v>
      </c>
      <c r="E3275" s="1">
        <v>3893</v>
      </c>
      <c r="F3275" s="10">
        <f t="shared" si="514"/>
        <v>6.3332040842702941E-3</v>
      </c>
      <c r="G3275" s="1">
        <f t="shared" si="519"/>
        <v>1.7253260950684923E-2</v>
      </c>
      <c r="H3275" s="15">
        <f t="shared" si="515"/>
        <v>1.4954742227469398E-2</v>
      </c>
      <c r="I3275" s="10">
        <f t="shared" si="510"/>
        <v>-4.3478260869564966E-3</v>
      </c>
      <c r="J3275" s="15">
        <f t="shared" si="511"/>
        <v>-4.7521191882866631E-3</v>
      </c>
      <c r="K3275" s="1">
        <f t="shared" si="512"/>
        <v>-1.3933161369373346E-3</v>
      </c>
      <c r="L3275" s="15">
        <f t="shared" si="513"/>
        <v>-3.3588030513493285E-3</v>
      </c>
      <c r="M3275" s="19" t="str">
        <f t="shared" si="517"/>
        <v>Compra</v>
      </c>
      <c r="N3275" s="10">
        <f t="shared" si="518"/>
        <v>-4.7521191882866631E-3</v>
      </c>
      <c r="O3275" s="5">
        <f t="shared" si="516"/>
        <v>1.52366780694398</v>
      </c>
      <c r="P3275" s="5"/>
      <c r="Q3275" s="5"/>
      <c r="R3275" s="5"/>
    </row>
    <row r="3276" spans="1:18" x14ac:dyDescent="0.25">
      <c r="A3276" s="3">
        <v>43326</v>
      </c>
      <c r="B3276" s="1">
        <v>3869</v>
      </c>
      <c r="C3276" s="1">
        <v>3911.5</v>
      </c>
      <c r="D3276" s="1">
        <v>3867</v>
      </c>
      <c r="E3276" s="1">
        <v>3874.5</v>
      </c>
      <c r="F3276" s="10">
        <f t="shared" si="514"/>
        <v>-4.7521191882866631E-3</v>
      </c>
      <c r="G3276" s="1">
        <f t="shared" si="519"/>
        <v>0.21933460910825184</v>
      </c>
      <c r="H3276" s="15">
        <f t="shared" si="515"/>
        <v>6.3332040842702941E-3</v>
      </c>
      <c r="I3276" s="10">
        <f t="shared" si="510"/>
        <v>1.4215559576118419E-3</v>
      </c>
      <c r="J3276" s="15">
        <f t="shared" si="511"/>
        <v>9.2915214866433615E-3</v>
      </c>
      <c r="K3276" s="1">
        <f t="shared" si="512"/>
        <v>-7.9174051932451414E-4</v>
      </c>
      <c r="L3276" s="15">
        <f t="shared" si="513"/>
        <v>1.0083262005967876E-2</v>
      </c>
      <c r="M3276" s="19" t="str">
        <f t="shared" si="517"/>
        <v>Compra</v>
      </c>
      <c r="N3276" s="10">
        <f t="shared" si="518"/>
        <v>9.2915214866433615E-3</v>
      </c>
      <c r="O3276" s="5">
        <f t="shared" si="516"/>
        <v>1.5329593284306233</v>
      </c>
      <c r="P3276" s="5"/>
      <c r="Q3276" s="5"/>
      <c r="R3276" s="5"/>
    </row>
    <row r="3277" spans="1:18" x14ac:dyDescent="0.25">
      <c r="A3277" s="3">
        <v>43327</v>
      </c>
      <c r="B3277" s="1">
        <v>3908</v>
      </c>
      <c r="C3277" s="1">
        <v>3935</v>
      </c>
      <c r="D3277" s="1">
        <v>3886</v>
      </c>
      <c r="E3277" s="1">
        <v>3910.5</v>
      </c>
      <c r="F3277" s="10">
        <f t="shared" si="514"/>
        <v>9.2915214866433615E-3</v>
      </c>
      <c r="G3277" s="1">
        <f t="shared" si="519"/>
        <v>-9.8420890884397164E-2</v>
      </c>
      <c r="H3277" s="15">
        <f t="shared" si="515"/>
        <v>-4.7521191882866631E-3</v>
      </c>
      <c r="I3277" s="10">
        <f t="shared" si="510"/>
        <v>6.3971340839308333E-4</v>
      </c>
      <c r="J3277" s="15">
        <f t="shared" si="511"/>
        <v>8.9502621148196404E-4</v>
      </c>
      <c r="K3277" s="1">
        <f t="shared" si="512"/>
        <v>2.2652847983527837E-4</v>
      </c>
      <c r="L3277" s="15">
        <f t="shared" si="513"/>
        <v>6.6849773164668561E-4</v>
      </c>
      <c r="M3277" s="19" t="str">
        <f t="shared" si="517"/>
        <v>Compra</v>
      </c>
      <c r="N3277" s="10">
        <f t="shared" si="518"/>
        <v>8.9502621148196404E-4</v>
      </c>
      <c r="O3277" s="5">
        <f t="shared" si="516"/>
        <v>1.5338543546421053</v>
      </c>
      <c r="P3277" s="5"/>
      <c r="Q3277" s="5"/>
      <c r="R3277" s="5"/>
    </row>
    <row r="3278" spans="1:18" x14ac:dyDescent="0.25">
      <c r="A3278" s="3">
        <v>43328</v>
      </c>
      <c r="B3278" s="1">
        <v>3894</v>
      </c>
      <c r="C3278" s="1">
        <v>3935</v>
      </c>
      <c r="D3278" s="1">
        <v>3874.5</v>
      </c>
      <c r="E3278" s="1">
        <v>3914</v>
      </c>
      <c r="F3278" s="10">
        <f t="shared" si="514"/>
        <v>8.9502621148196404E-4</v>
      </c>
      <c r="G3278" s="1">
        <f t="shared" si="519"/>
        <v>-0.15899298427851102</v>
      </c>
      <c r="H3278" s="15">
        <f t="shared" si="515"/>
        <v>9.2915214866433615E-3</v>
      </c>
      <c r="I3278" s="10">
        <f t="shared" si="510"/>
        <v>5.1361068310220581E-3</v>
      </c>
      <c r="J3278" s="15">
        <f t="shared" si="511"/>
        <v>1.2774655084313302E-3</v>
      </c>
      <c r="K3278" s="1">
        <f t="shared" si="512"/>
        <v>-1.1041968543330167E-3</v>
      </c>
      <c r="L3278" s="15">
        <f t="shared" si="513"/>
        <v>2.3816623627643469E-3</v>
      </c>
      <c r="M3278" s="19" t="str">
        <f t="shared" si="517"/>
        <v>Compra</v>
      </c>
      <c r="N3278" s="10">
        <f t="shared" si="518"/>
        <v>1.2774655084313302E-3</v>
      </c>
      <c r="O3278" s="5">
        <f t="shared" si="516"/>
        <v>1.5351318201505366</v>
      </c>
      <c r="P3278" s="5"/>
      <c r="Q3278" s="5"/>
      <c r="R3278" s="5"/>
    </row>
    <row r="3279" spans="1:18" x14ac:dyDescent="0.25">
      <c r="A3279" s="3">
        <v>43329</v>
      </c>
      <c r="B3279" s="1">
        <v>3932.5</v>
      </c>
      <c r="C3279" s="1">
        <v>3959.5</v>
      </c>
      <c r="D3279" s="1">
        <v>3915.5</v>
      </c>
      <c r="E3279" s="1">
        <v>3919</v>
      </c>
      <c r="F3279" s="10">
        <f t="shared" si="514"/>
        <v>1.2774655084313302E-3</v>
      </c>
      <c r="G3279" s="1">
        <f t="shared" si="519"/>
        <v>-0.17254853364445738</v>
      </c>
      <c r="H3279" s="15">
        <f t="shared" si="515"/>
        <v>8.9502621148196404E-4</v>
      </c>
      <c r="I3279" s="10">
        <f t="shared" si="510"/>
        <v>-3.4329307056579772E-3</v>
      </c>
      <c r="J3279" s="15">
        <f t="shared" si="511"/>
        <v>1.3906608828782918E-2</v>
      </c>
      <c r="K3279" s="1">
        <f t="shared" si="512"/>
        <v>-1.6584668715316023E-4</v>
      </c>
      <c r="L3279" s="15">
        <f t="shared" si="513"/>
        <v>1.4072455515936078E-2</v>
      </c>
      <c r="M3279" s="19" t="str">
        <f t="shared" si="517"/>
        <v>Venda</v>
      </c>
      <c r="N3279" s="10">
        <f t="shared" si="518"/>
        <v>-1.3906608828782918E-2</v>
      </c>
      <c r="O3279" s="5">
        <f t="shared" si="516"/>
        <v>1.5212252113217537</v>
      </c>
      <c r="P3279" s="5"/>
      <c r="Q3279" s="5"/>
      <c r="R3279" s="5"/>
    </row>
    <row r="3280" spans="1:18" x14ac:dyDescent="0.25">
      <c r="A3280" s="3">
        <v>43332</v>
      </c>
      <c r="B3280" s="1">
        <v>3923.5</v>
      </c>
      <c r="C3280" s="1">
        <v>3977.5</v>
      </c>
      <c r="D3280" s="1">
        <v>3921</v>
      </c>
      <c r="E3280" s="1">
        <v>3973.5</v>
      </c>
      <c r="F3280" s="10">
        <f t="shared" si="514"/>
        <v>1.3906608828782918E-2</v>
      </c>
      <c r="G3280" s="1">
        <f t="shared" si="519"/>
        <v>-0.85860763966141063</v>
      </c>
      <c r="H3280" s="15">
        <f t="shared" si="515"/>
        <v>1.2774655084313302E-3</v>
      </c>
      <c r="I3280" s="10">
        <f t="shared" si="510"/>
        <v>1.274372371606991E-2</v>
      </c>
      <c r="J3280" s="15">
        <f t="shared" si="511"/>
        <v>2.0510884610544844E-2</v>
      </c>
      <c r="K3280" s="1">
        <f t="shared" si="512"/>
        <v>-5.1786243531550067E-4</v>
      </c>
      <c r="L3280" s="15">
        <f t="shared" si="513"/>
        <v>2.1028747045860344E-2</v>
      </c>
      <c r="M3280" s="19" t="str">
        <f t="shared" si="517"/>
        <v>Venda</v>
      </c>
      <c r="N3280" s="10">
        <f t="shared" si="518"/>
        <v>-2.0510884610544844E-2</v>
      </c>
      <c r="O3280" s="5">
        <f t="shared" si="516"/>
        <v>1.5007143267112089</v>
      </c>
      <c r="P3280" s="5"/>
      <c r="Q3280" s="5"/>
      <c r="R3280" s="5"/>
    </row>
    <row r="3281" spans="1:18" x14ac:dyDescent="0.25">
      <c r="A3281" s="3">
        <v>43333</v>
      </c>
      <c r="B3281" s="1">
        <v>3961</v>
      </c>
      <c r="C3281" s="1">
        <v>4058</v>
      </c>
      <c r="D3281" s="1">
        <v>3960.5</v>
      </c>
      <c r="E3281" s="1">
        <v>4055</v>
      </c>
      <c r="F3281" s="10">
        <f t="shared" si="514"/>
        <v>2.0510884610544844E-2</v>
      </c>
      <c r="G3281" s="1">
        <f t="shared" si="519"/>
        <v>0.36003352079122036</v>
      </c>
      <c r="H3281" s="15">
        <f t="shared" si="515"/>
        <v>1.3906608828782918E-2</v>
      </c>
      <c r="I3281" s="10">
        <f t="shared" si="510"/>
        <v>2.3731380964402859E-2</v>
      </c>
      <c r="J3281" s="15">
        <f t="shared" si="511"/>
        <v>-2.2194821208384452E-3</v>
      </c>
      <c r="K3281" s="1">
        <f t="shared" si="512"/>
        <v>-1.9924470587802104E-3</v>
      </c>
      <c r="L3281" s="15">
        <f t="shared" si="513"/>
        <v>-2.2703506205823485E-4</v>
      </c>
      <c r="M3281" s="19" t="str">
        <f t="shared" si="517"/>
        <v>Venda</v>
      </c>
      <c r="N3281" s="10">
        <f t="shared" si="518"/>
        <v>2.2194821208384452E-3</v>
      </c>
      <c r="O3281" s="5">
        <f t="shared" si="516"/>
        <v>1.5029338088320472</v>
      </c>
      <c r="P3281" s="5"/>
      <c r="Q3281" s="5"/>
      <c r="R3281" s="5"/>
    </row>
    <row r="3282" spans="1:18" x14ac:dyDescent="0.25">
      <c r="A3282" s="3">
        <v>43334</v>
      </c>
      <c r="B3282" s="1">
        <v>4042.5</v>
      </c>
      <c r="C3282" s="1">
        <v>4095.5</v>
      </c>
      <c r="D3282" s="1">
        <v>4035.5</v>
      </c>
      <c r="E3282" s="1">
        <v>4046</v>
      </c>
      <c r="F3282" s="10">
        <f t="shared" si="514"/>
        <v>-2.2194821208384452E-3</v>
      </c>
      <c r="G3282" s="1">
        <f t="shared" si="519"/>
        <v>-0.17193179639321862</v>
      </c>
      <c r="H3282" s="15">
        <f t="shared" si="515"/>
        <v>2.0510884610544844E-2</v>
      </c>
      <c r="I3282" s="10">
        <f t="shared" si="510"/>
        <v>8.658008658009031E-4</v>
      </c>
      <c r="J3282" s="15">
        <f t="shared" si="511"/>
        <v>1.791893227879382E-2</v>
      </c>
      <c r="K3282" s="1">
        <f t="shared" si="512"/>
        <v>-1.9856624431722919E-3</v>
      </c>
      <c r="L3282" s="15">
        <f t="shared" si="513"/>
        <v>1.9904594721966113E-2</v>
      </c>
      <c r="M3282" s="19" t="str">
        <f t="shared" si="517"/>
        <v>Compra</v>
      </c>
      <c r="N3282" s="10">
        <f t="shared" si="518"/>
        <v>1.791893227879382E-2</v>
      </c>
      <c r="O3282" s="5">
        <f t="shared" si="516"/>
        <v>1.520852741110841</v>
      </c>
      <c r="P3282" s="5"/>
      <c r="Q3282" s="5"/>
      <c r="R3282" s="5"/>
    </row>
    <row r="3283" spans="1:18" x14ac:dyDescent="0.25">
      <c r="A3283" s="3">
        <v>43335</v>
      </c>
      <c r="B3283" s="1">
        <v>4069</v>
      </c>
      <c r="C3283" s="1">
        <v>4132</v>
      </c>
      <c r="D3283" s="1">
        <v>4044.5</v>
      </c>
      <c r="E3283" s="1">
        <v>4118.5</v>
      </c>
      <c r="F3283" s="10">
        <f t="shared" si="514"/>
        <v>1.791893227879382E-2</v>
      </c>
      <c r="G3283" s="1">
        <f t="shared" si="519"/>
        <v>-0.34902687803416432</v>
      </c>
      <c r="H3283" s="15">
        <f t="shared" si="515"/>
        <v>-2.2194821208384452E-3</v>
      </c>
      <c r="I3283" s="10">
        <f t="shared" si="510"/>
        <v>1.2165151142786934E-2</v>
      </c>
      <c r="J3283" s="15">
        <f t="shared" si="511"/>
        <v>-2.549471895107458E-3</v>
      </c>
      <c r="K3283" s="1">
        <f t="shared" si="512"/>
        <v>-2.4375389138632739E-4</v>
      </c>
      <c r="L3283" s="15">
        <f t="shared" si="513"/>
        <v>-2.3057180037211306E-3</v>
      </c>
      <c r="M3283" s="19" t="str">
        <f t="shared" si="517"/>
        <v>Venda</v>
      </c>
      <c r="N3283" s="10">
        <f t="shared" si="518"/>
        <v>2.549471895107458E-3</v>
      </c>
      <c r="O3283" s="5">
        <f t="shared" si="516"/>
        <v>1.5234022130059484</v>
      </c>
      <c r="P3283" s="5"/>
      <c r="Q3283" s="5"/>
      <c r="R3283" s="5"/>
    </row>
    <row r="3284" spans="1:18" x14ac:dyDescent="0.25">
      <c r="A3284" s="3">
        <v>43336</v>
      </c>
      <c r="B3284" s="1">
        <v>4098</v>
      </c>
      <c r="C3284" s="1">
        <v>4136</v>
      </c>
      <c r="D3284" s="1">
        <v>4076.5</v>
      </c>
      <c r="E3284" s="1">
        <v>4108</v>
      </c>
      <c r="F3284" s="10">
        <f t="shared" si="514"/>
        <v>-2.549471895107458E-3</v>
      </c>
      <c r="G3284" s="1">
        <f t="shared" si="519"/>
        <v>-0.76649987171563172</v>
      </c>
      <c r="H3284" s="15">
        <f t="shared" si="515"/>
        <v>1.791893227879382E-2</v>
      </c>
      <c r="I3284" s="10">
        <f t="shared" si="510"/>
        <v>2.4402147388971063E-3</v>
      </c>
      <c r="J3284" s="15">
        <f t="shared" si="511"/>
        <v>-6.2074001947419744E-3</v>
      </c>
      <c r="K3284" s="1">
        <f t="shared" si="512"/>
        <v>-1.7420307240838004E-3</v>
      </c>
      <c r="L3284" s="15">
        <f t="shared" si="513"/>
        <v>-4.4653694706581742E-3</v>
      </c>
      <c r="M3284" s="19" t="str">
        <f t="shared" si="517"/>
        <v>Compra</v>
      </c>
      <c r="N3284" s="10">
        <f t="shared" si="518"/>
        <v>-6.2074001947419744E-3</v>
      </c>
      <c r="O3284" s="5">
        <f t="shared" si="516"/>
        <v>1.5171948128112063</v>
      </c>
      <c r="P3284" s="5"/>
      <c r="Q3284" s="5"/>
      <c r="R3284" s="5"/>
    </row>
    <row r="3285" spans="1:18" x14ac:dyDescent="0.25">
      <c r="A3285" s="3">
        <v>43339</v>
      </c>
      <c r="B3285" s="1">
        <v>4110</v>
      </c>
      <c r="C3285" s="1">
        <v>4120</v>
      </c>
      <c r="D3285" s="1">
        <v>4052</v>
      </c>
      <c r="E3285" s="1">
        <v>4082.5</v>
      </c>
      <c r="F3285" s="10">
        <f t="shared" si="514"/>
        <v>-6.2074001947419744E-3</v>
      </c>
      <c r="G3285" s="1">
        <f t="shared" si="519"/>
        <v>-0.18437424207932449</v>
      </c>
      <c r="H3285" s="15">
        <f t="shared" si="515"/>
        <v>-2.549471895107458E-3</v>
      </c>
      <c r="I3285" s="10">
        <f t="shared" si="510"/>
        <v>-6.6909975669099397E-3</v>
      </c>
      <c r="J3285" s="15">
        <f t="shared" si="511"/>
        <v>1.4329454990814394E-2</v>
      </c>
      <c r="K3285" s="1">
        <f t="shared" si="512"/>
        <v>2.1361060409976106E-4</v>
      </c>
      <c r="L3285" s="15">
        <f t="shared" si="513"/>
        <v>1.4115844386714633E-2</v>
      </c>
      <c r="M3285" s="19" t="str">
        <f t="shared" si="517"/>
        <v>Compra</v>
      </c>
      <c r="N3285" s="10">
        <f t="shared" si="518"/>
        <v>1.4329454990814394E-2</v>
      </c>
      <c r="O3285" s="5">
        <f t="shared" si="516"/>
        <v>1.5315242678020207</v>
      </c>
      <c r="P3285" s="5"/>
      <c r="Q3285" s="5"/>
      <c r="R3285" s="5"/>
    </row>
    <row r="3286" spans="1:18" x14ac:dyDescent="0.25">
      <c r="A3286" s="3">
        <v>43340</v>
      </c>
      <c r="B3286" s="1">
        <v>4072.5</v>
      </c>
      <c r="C3286" s="1">
        <v>4150.5</v>
      </c>
      <c r="D3286" s="1">
        <v>4066.5</v>
      </c>
      <c r="E3286" s="1">
        <v>4141</v>
      </c>
      <c r="F3286" s="10">
        <f t="shared" si="514"/>
        <v>1.4329454990814394E-2</v>
      </c>
      <c r="G3286" s="1">
        <f t="shared" si="519"/>
        <v>-0.50062013098228464</v>
      </c>
      <c r="H3286" s="15">
        <f t="shared" si="515"/>
        <v>-6.2074001947419744E-3</v>
      </c>
      <c r="I3286" s="10">
        <f t="shared" si="510"/>
        <v>1.6820135052179275E-2</v>
      </c>
      <c r="J3286" s="15">
        <f t="shared" si="511"/>
        <v>-7.7276020284955393E-3</v>
      </c>
      <c r="K3286" s="1">
        <f t="shared" si="512"/>
        <v>9.8796212505432692E-6</v>
      </c>
      <c r="L3286" s="15">
        <f t="shared" si="513"/>
        <v>-7.7374816497460825E-3</v>
      </c>
      <c r="M3286" s="19" t="str">
        <f t="shared" si="517"/>
        <v>Compra</v>
      </c>
      <c r="N3286" s="10">
        <f t="shared" si="518"/>
        <v>-7.7276020284955393E-3</v>
      </c>
      <c r="O3286" s="5">
        <f t="shared" si="516"/>
        <v>1.5237966657735251</v>
      </c>
      <c r="P3286" s="5"/>
      <c r="Q3286" s="5"/>
      <c r="R3286" s="5"/>
    </row>
    <row r="3287" spans="1:18" x14ac:dyDescent="0.25">
      <c r="A3287" s="3">
        <v>43341</v>
      </c>
      <c r="B3287" s="1">
        <v>4162.5</v>
      </c>
      <c r="C3287" s="1">
        <v>4167</v>
      </c>
      <c r="D3287" s="1">
        <v>4106</v>
      </c>
      <c r="E3287" s="1">
        <v>4109</v>
      </c>
      <c r="F3287" s="10">
        <f t="shared" si="514"/>
        <v>-7.7276020284955393E-3</v>
      </c>
      <c r="G3287" s="1">
        <f t="shared" si="519"/>
        <v>-0.6923037923761699</v>
      </c>
      <c r="H3287" s="15">
        <f t="shared" si="515"/>
        <v>1.4329454990814394E-2</v>
      </c>
      <c r="I3287" s="10">
        <f t="shared" si="510"/>
        <v>-1.285285285285287E-2</v>
      </c>
      <c r="J3287" s="15">
        <f t="shared" si="511"/>
        <v>9.9780968605500675E-3</v>
      </c>
      <c r="K3287" s="1">
        <f t="shared" si="512"/>
        <v>-1.0746929287771818E-3</v>
      </c>
      <c r="L3287" s="15">
        <f t="shared" si="513"/>
        <v>1.105278978932725E-2</v>
      </c>
      <c r="M3287" s="19" t="str">
        <f t="shared" si="517"/>
        <v>Compra</v>
      </c>
      <c r="N3287" s="10">
        <f t="shared" si="518"/>
        <v>9.9780968605500675E-3</v>
      </c>
      <c r="O3287" s="5">
        <f t="shared" si="516"/>
        <v>1.5337747626340752</v>
      </c>
      <c r="P3287" s="5"/>
      <c r="Q3287" s="5"/>
      <c r="R3287" s="5"/>
    </row>
    <row r="3288" spans="1:18" x14ac:dyDescent="0.25">
      <c r="A3288" s="3">
        <v>43342</v>
      </c>
      <c r="B3288" s="1">
        <v>4127</v>
      </c>
      <c r="C3288" s="1">
        <v>4215.5</v>
      </c>
      <c r="D3288" s="1">
        <v>4120.5</v>
      </c>
      <c r="E3288" s="1">
        <v>4150</v>
      </c>
      <c r="F3288" s="10">
        <f t="shared" si="514"/>
        <v>9.9780968605500675E-3</v>
      </c>
      <c r="G3288" s="1">
        <f t="shared" si="519"/>
        <v>-0.56978208040003131</v>
      </c>
      <c r="H3288" s="15">
        <f t="shared" si="515"/>
        <v>-7.7276020284955393E-3</v>
      </c>
      <c r="I3288" s="10">
        <f t="shared" si="510"/>
        <v>5.5730554882480465E-3</v>
      </c>
      <c r="J3288" s="15">
        <f t="shared" si="511"/>
        <v>-2.048192771084334E-2</v>
      </c>
      <c r="K3288" s="1">
        <f t="shared" si="512"/>
        <v>4.1370624567407181E-4</v>
      </c>
      <c r="L3288" s="15">
        <f t="shared" si="513"/>
        <v>-2.0895633956517411E-2</v>
      </c>
      <c r="M3288" s="19" t="str">
        <f t="shared" si="517"/>
        <v>Compra</v>
      </c>
      <c r="N3288" s="10">
        <f t="shared" si="518"/>
        <v>-2.048192771084334E-2</v>
      </c>
      <c r="O3288" s="5">
        <f t="shared" si="516"/>
        <v>1.5132928349232317</v>
      </c>
      <c r="P3288" s="5"/>
      <c r="Q3288" s="5"/>
      <c r="R3288" s="5"/>
    </row>
    <row r="3289" spans="1:18" x14ac:dyDescent="0.25">
      <c r="A3289" s="3">
        <v>43343</v>
      </c>
      <c r="B3289" s="1">
        <v>4174</v>
      </c>
      <c r="C3289" s="1">
        <v>4188</v>
      </c>
      <c r="D3289" s="1">
        <v>4062</v>
      </c>
      <c r="E3289" s="1">
        <v>4065</v>
      </c>
      <c r="F3289" s="10">
        <f t="shared" si="514"/>
        <v>-2.048192771084334E-2</v>
      </c>
      <c r="G3289" s="1">
        <f t="shared" si="519"/>
        <v>-1.131132561621667</v>
      </c>
      <c r="H3289" s="15">
        <f t="shared" si="515"/>
        <v>9.9780968605500675E-3</v>
      </c>
      <c r="I3289" s="10">
        <f t="shared" si="510"/>
        <v>-2.6114039290848101E-2</v>
      </c>
      <c r="J3289" s="15">
        <f t="shared" si="511"/>
        <v>2.5338253382533926E-2</v>
      </c>
      <c r="K3289" s="1">
        <f t="shared" si="512"/>
        <v>-3.4216820288315549E-4</v>
      </c>
      <c r="L3289" s="15">
        <f t="shared" si="513"/>
        <v>2.5680421585417081E-2</v>
      </c>
      <c r="M3289" s="19" t="str">
        <f t="shared" si="517"/>
        <v>Compra</v>
      </c>
      <c r="N3289" s="10">
        <f t="shared" si="518"/>
        <v>2.5338253382533926E-2</v>
      </c>
      <c r="O3289" s="5">
        <f t="shared" si="516"/>
        <v>1.5386310883057657</v>
      </c>
      <c r="P3289" s="5"/>
      <c r="Q3289" s="5"/>
      <c r="R3289" s="5"/>
    </row>
    <row r="3290" spans="1:18" x14ac:dyDescent="0.25">
      <c r="A3290" s="3">
        <v>43346</v>
      </c>
      <c r="B3290" s="1">
        <v>4103</v>
      </c>
      <c r="C3290" s="1">
        <v>4172</v>
      </c>
      <c r="D3290" s="1">
        <v>4094.5</v>
      </c>
      <c r="E3290" s="1">
        <v>4168</v>
      </c>
      <c r="F3290" s="10">
        <f t="shared" si="514"/>
        <v>2.5338253382533926E-2</v>
      </c>
      <c r="G3290" s="1">
        <f t="shared" si="519"/>
        <v>-1.1926925029671618</v>
      </c>
      <c r="H3290" s="15">
        <f t="shared" si="515"/>
        <v>-2.048192771084334E-2</v>
      </c>
      <c r="I3290" s="10">
        <f t="shared" si="510"/>
        <v>1.5842066780404673E-2</v>
      </c>
      <c r="J3290" s="15">
        <f t="shared" si="511"/>
        <v>7.1976967370446232E-4</v>
      </c>
      <c r="K3290" s="1">
        <f t="shared" si="512"/>
        <v>1.3459013851321226E-3</v>
      </c>
      <c r="L3290" s="15">
        <f t="shared" si="513"/>
        <v>-6.2613171142766031E-4</v>
      </c>
      <c r="M3290" s="19" t="str">
        <f t="shared" si="517"/>
        <v>Compra</v>
      </c>
      <c r="N3290" s="10">
        <f t="shared" si="518"/>
        <v>7.1976967370446232E-4</v>
      </c>
      <c r="O3290" s="5">
        <f t="shared" si="516"/>
        <v>1.5393508579794701</v>
      </c>
      <c r="P3290" s="5"/>
      <c r="Q3290" s="5"/>
      <c r="R3290" s="5"/>
    </row>
    <row r="3291" spans="1:18" x14ac:dyDescent="0.25">
      <c r="A3291" s="3">
        <v>43347</v>
      </c>
      <c r="B3291" s="1">
        <v>4200</v>
      </c>
      <c r="C3291" s="1">
        <v>4204</v>
      </c>
      <c r="D3291" s="1">
        <v>4148</v>
      </c>
      <c r="E3291" s="1">
        <v>4171</v>
      </c>
      <c r="F3291" s="10">
        <f t="shared" si="514"/>
        <v>7.1976967370446232E-4</v>
      </c>
      <c r="G3291" s="1">
        <f t="shared" si="519"/>
        <v>-0.6944022767231115</v>
      </c>
      <c r="H3291" s="15">
        <f t="shared" si="515"/>
        <v>2.5338253382533926E-2</v>
      </c>
      <c r="I3291" s="10">
        <f t="shared" si="510"/>
        <v>-6.904761904761858E-3</v>
      </c>
      <c r="J3291" s="15">
        <f t="shared" si="511"/>
        <v>-3.8360105490290453E-3</v>
      </c>
      <c r="K3291" s="1">
        <f t="shared" si="512"/>
        <v>-2.1789040213174185E-3</v>
      </c>
      <c r="L3291" s="15">
        <f t="shared" si="513"/>
        <v>-1.6571065277116268E-3</v>
      </c>
      <c r="M3291" s="19" t="str">
        <f t="shared" si="517"/>
        <v>Compra</v>
      </c>
      <c r="N3291" s="10">
        <f t="shared" si="518"/>
        <v>-3.8360105490290453E-3</v>
      </c>
      <c r="O3291" s="5">
        <f t="shared" si="516"/>
        <v>1.535514847430441</v>
      </c>
      <c r="P3291" s="5"/>
      <c r="Q3291" s="5"/>
      <c r="R3291" s="5"/>
    </row>
    <row r="3292" spans="1:18" x14ac:dyDescent="0.25">
      <c r="A3292" s="3">
        <v>43348</v>
      </c>
      <c r="B3292" s="1">
        <v>4191</v>
      </c>
      <c r="C3292" s="1">
        <v>4196.5</v>
      </c>
      <c r="D3292" s="1">
        <v>4122</v>
      </c>
      <c r="E3292" s="1">
        <v>4155</v>
      </c>
      <c r="F3292" s="10">
        <f t="shared" si="514"/>
        <v>-3.8360105490290453E-3</v>
      </c>
      <c r="G3292" s="1">
        <f t="shared" si="519"/>
        <v>-0.66440484348389173</v>
      </c>
      <c r="H3292" s="15">
        <f t="shared" si="515"/>
        <v>7.1976967370446232E-4</v>
      </c>
      <c r="I3292" s="10">
        <f t="shared" si="510"/>
        <v>-8.58983536148894E-3</v>
      </c>
      <c r="J3292" s="15">
        <f t="shared" si="511"/>
        <v>-2.0577617328519815E-2</v>
      </c>
      <c r="K3292" s="1">
        <f t="shared" si="512"/>
        <v>1.5032242264846558E-5</v>
      </c>
      <c r="L3292" s="15">
        <f t="shared" si="513"/>
        <v>-2.059264957078466E-2</v>
      </c>
      <c r="M3292" s="19" t="str">
        <f t="shared" si="517"/>
        <v>Compra</v>
      </c>
      <c r="N3292" s="10">
        <f t="shared" si="518"/>
        <v>-2.0577617328519815E-2</v>
      </c>
      <c r="O3292" s="5">
        <f t="shared" si="516"/>
        <v>1.5149372301019213</v>
      </c>
      <c r="P3292" s="5"/>
      <c r="Q3292" s="5"/>
      <c r="R3292" s="5"/>
    </row>
    <row r="3293" spans="1:18" x14ac:dyDescent="0.25">
      <c r="A3293" s="3">
        <v>43349</v>
      </c>
      <c r="B3293" s="1">
        <v>4140</v>
      </c>
      <c r="C3293" s="1">
        <v>4174</v>
      </c>
      <c r="D3293" s="1">
        <v>4045</v>
      </c>
      <c r="E3293" s="1">
        <v>4069.5</v>
      </c>
      <c r="F3293" s="10">
        <f t="shared" si="514"/>
        <v>-2.0577617328519815E-2</v>
      </c>
      <c r="G3293" s="1">
        <f t="shared" si="519"/>
        <v>-0.50901026418631246</v>
      </c>
      <c r="H3293" s="15">
        <f t="shared" si="515"/>
        <v>-3.8360105490290453E-3</v>
      </c>
      <c r="I3293" s="10">
        <f t="shared" si="510"/>
        <v>-1.7028985507246408E-2</v>
      </c>
      <c r="J3293" s="15">
        <f t="shared" si="511"/>
        <v>6.2661260597125512E-3</v>
      </c>
      <c r="K3293" s="1">
        <f t="shared" si="512"/>
        <v>5.9859865699801989E-4</v>
      </c>
      <c r="L3293" s="15">
        <f t="shared" si="513"/>
        <v>5.6675274027145313E-3</v>
      </c>
      <c r="M3293" s="19" t="str">
        <f t="shared" si="517"/>
        <v>Compra</v>
      </c>
      <c r="N3293" s="10">
        <f t="shared" si="518"/>
        <v>6.2661260597125512E-3</v>
      </c>
      <c r="O3293" s="5">
        <f t="shared" si="516"/>
        <v>1.5212033561616338</v>
      </c>
      <c r="P3293" s="5"/>
      <c r="Q3293" s="5"/>
      <c r="R3293" s="5"/>
    </row>
    <row r="3294" spans="1:18" x14ac:dyDescent="0.25">
      <c r="A3294" s="3">
        <v>43353</v>
      </c>
      <c r="B3294" s="1">
        <v>4075</v>
      </c>
      <c r="C3294" s="1">
        <v>4135</v>
      </c>
      <c r="D3294" s="1">
        <v>4061</v>
      </c>
      <c r="E3294" s="1">
        <v>4095</v>
      </c>
      <c r="F3294" s="10">
        <f t="shared" si="514"/>
        <v>6.2661260597125512E-3</v>
      </c>
      <c r="G3294" s="1">
        <f t="shared" si="519"/>
        <v>-0.36642106821775083</v>
      </c>
      <c r="H3294" s="15">
        <f t="shared" si="515"/>
        <v>-2.0577617328519815E-2</v>
      </c>
      <c r="I3294" s="10">
        <f t="shared" si="510"/>
        <v>4.9079754601226711E-3</v>
      </c>
      <c r="J3294" s="15">
        <f t="shared" si="511"/>
        <v>1.5873015873015817E-2</v>
      </c>
      <c r="K3294" s="1">
        <f t="shared" si="512"/>
        <v>1.5369218303540469E-3</v>
      </c>
      <c r="L3294" s="15">
        <f t="shared" si="513"/>
        <v>1.4336094042661771E-2</v>
      </c>
      <c r="M3294" s="19" t="str">
        <f t="shared" si="517"/>
        <v>Compra</v>
      </c>
      <c r="N3294" s="10">
        <f t="shared" si="518"/>
        <v>1.5873015873015817E-2</v>
      </c>
      <c r="O3294" s="5">
        <f t="shared" si="516"/>
        <v>1.5370763720346496</v>
      </c>
      <c r="P3294" s="5"/>
      <c r="Q3294" s="5"/>
      <c r="R3294" s="5"/>
    </row>
    <row r="3295" spans="1:18" x14ac:dyDescent="0.25">
      <c r="A3295" s="3">
        <v>43354</v>
      </c>
      <c r="B3295" s="1">
        <v>4141</v>
      </c>
      <c r="C3295" s="1">
        <v>4186</v>
      </c>
      <c r="D3295" s="1">
        <v>4139</v>
      </c>
      <c r="E3295" s="1">
        <v>4160</v>
      </c>
      <c r="F3295" s="10">
        <f t="shared" si="514"/>
        <v>1.5873015873015817E-2</v>
      </c>
      <c r="G3295" s="1">
        <f t="shared" si="519"/>
        <v>6.0854094652632036E-2</v>
      </c>
      <c r="H3295" s="15">
        <f t="shared" si="515"/>
        <v>6.2661260597125512E-3</v>
      </c>
      <c r="I3295" s="10">
        <f t="shared" si="510"/>
        <v>4.5882637044192265E-3</v>
      </c>
      <c r="J3295" s="15">
        <f t="shared" si="511"/>
        <v>1.8028846153845812E-3</v>
      </c>
      <c r="K3295" s="1">
        <f t="shared" si="512"/>
        <v>-8.4603619771447878E-4</v>
      </c>
      <c r="L3295" s="15">
        <f t="shared" si="513"/>
        <v>2.6489208130990602E-3</v>
      </c>
      <c r="M3295" s="19" t="str">
        <f t="shared" si="517"/>
        <v>Venda</v>
      </c>
      <c r="N3295" s="10">
        <f t="shared" si="518"/>
        <v>-1.8028846153845812E-3</v>
      </c>
      <c r="O3295" s="5">
        <f t="shared" si="516"/>
        <v>1.5352734874192651</v>
      </c>
      <c r="P3295" s="5"/>
      <c r="Q3295" s="5"/>
      <c r="R3295" s="5"/>
    </row>
    <row r="3296" spans="1:18" x14ac:dyDescent="0.25">
      <c r="A3296" s="3">
        <v>43355</v>
      </c>
      <c r="B3296" s="1">
        <v>4126</v>
      </c>
      <c r="C3296" s="1">
        <v>4174</v>
      </c>
      <c r="D3296" s="1">
        <v>4117</v>
      </c>
      <c r="E3296" s="1">
        <v>4167.5</v>
      </c>
      <c r="F3296" s="10">
        <f t="shared" si="514"/>
        <v>1.8028846153845812E-3</v>
      </c>
      <c r="G3296" s="1">
        <f t="shared" si="519"/>
        <v>0.10305093928900637</v>
      </c>
      <c r="H3296" s="15">
        <f t="shared" si="515"/>
        <v>1.5873015873015817E-2</v>
      </c>
      <c r="I3296" s="10">
        <f t="shared" si="510"/>
        <v>1.0058167716917144E-2</v>
      </c>
      <c r="J3296" s="15">
        <f t="shared" si="511"/>
        <v>1.0917816436712746E-2</v>
      </c>
      <c r="K3296" s="1">
        <f t="shared" si="512"/>
        <v>-1.8201622002057662E-3</v>
      </c>
      <c r="L3296" s="15">
        <f t="shared" si="513"/>
        <v>1.2737978636918511E-2</v>
      </c>
      <c r="M3296" s="19" t="str">
        <f t="shared" si="517"/>
        <v>Compra</v>
      </c>
      <c r="N3296" s="10">
        <f t="shared" si="518"/>
        <v>1.0917816436712746E-2</v>
      </c>
      <c r="O3296" s="5">
        <f t="shared" si="516"/>
        <v>1.5461913038559778</v>
      </c>
      <c r="P3296" s="5"/>
      <c r="Q3296" s="5"/>
      <c r="R3296" s="5"/>
    </row>
    <row r="3297" spans="1:18" x14ac:dyDescent="0.25">
      <c r="A3297" s="3">
        <v>43356</v>
      </c>
      <c r="B3297" s="1">
        <v>4150</v>
      </c>
      <c r="C3297" s="1">
        <v>4216.5</v>
      </c>
      <c r="D3297" s="1">
        <v>4132</v>
      </c>
      <c r="E3297" s="1">
        <v>4213</v>
      </c>
      <c r="F3297" s="10">
        <f t="shared" si="514"/>
        <v>1.0917816436712746E-2</v>
      </c>
      <c r="G3297" s="1">
        <f t="shared" si="519"/>
        <v>0.13528178390638998</v>
      </c>
      <c r="H3297" s="15">
        <f t="shared" si="515"/>
        <v>1.8028846153845812E-3</v>
      </c>
      <c r="I3297" s="10">
        <f t="shared" si="510"/>
        <v>1.5180722891566356E-2</v>
      </c>
      <c r="J3297" s="15">
        <f t="shared" si="511"/>
        <v>-7.8328981723237989E-3</v>
      </c>
      <c r="K3297" s="1">
        <f t="shared" si="512"/>
        <v>-7.1069012883758333E-4</v>
      </c>
      <c r="L3297" s="15">
        <f t="shared" si="513"/>
        <v>-7.122208043486216E-3</v>
      </c>
      <c r="M3297" s="19" t="str">
        <f t="shared" si="517"/>
        <v>Venda</v>
      </c>
      <c r="N3297" s="10">
        <f t="shared" si="518"/>
        <v>7.8328981723237989E-3</v>
      </c>
      <c r="O3297" s="5">
        <f t="shared" si="516"/>
        <v>1.5540242020283017</v>
      </c>
      <c r="P3297" s="5"/>
      <c r="Q3297" s="5"/>
      <c r="R3297" s="5"/>
    </row>
    <row r="3298" spans="1:18" x14ac:dyDescent="0.25">
      <c r="A3298" s="3">
        <v>43357</v>
      </c>
      <c r="B3298" s="1">
        <v>4211</v>
      </c>
      <c r="C3298" s="1">
        <v>4216.5</v>
      </c>
      <c r="D3298" s="1">
        <v>4164.5</v>
      </c>
      <c r="E3298" s="1">
        <v>4180</v>
      </c>
      <c r="F3298" s="10">
        <f t="shared" si="514"/>
        <v>-7.8328981723237989E-3</v>
      </c>
      <c r="G3298" s="1">
        <f t="shared" si="519"/>
        <v>-0.18070642564621267</v>
      </c>
      <c r="H3298" s="15">
        <f t="shared" si="515"/>
        <v>1.0917816436712746E-2</v>
      </c>
      <c r="I3298" s="10">
        <f t="shared" si="510"/>
        <v>-7.3616718119211555E-3</v>
      </c>
      <c r="J3298" s="15">
        <f t="shared" si="511"/>
        <v>-9.8086124401913777E-3</v>
      </c>
      <c r="K3298" s="1">
        <f t="shared" si="512"/>
        <v>-9.5093105060153676E-4</v>
      </c>
      <c r="L3298" s="15">
        <f t="shared" si="513"/>
        <v>-8.8576813895898405E-3</v>
      </c>
      <c r="M3298" s="19" t="str">
        <f t="shared" si="517"/>
        <v>Compra</v>
      </c>
      <c r="N3298" s="10">
        <f t="shared" si="518"/>
        <v>-9.8086124401913777E-3</v>
      </c>
      <c r="O3298" s="5">
        <f t="shared" si="516"/>
        <v>1.5442155895881102</v>
      </c>
      <c r="P3298" s="5"/>
      <c r="Q3298" s="5"/>
      <c r="R3298" s="5"/>
    </row>
    <row r="3299" spans="1:18" x14ac:dyDescent="0.25">
      <c r="A3299" s="3">
        <v>43360</v>
      </c>
      <c r="B3299" s="1">
        <v>4199</v>
      </c>
      <c r="C3299" s="1">
        <v>4208.5</v>
      </c>
      <c r="D3299" s="1">
        <v>4121.5</v>
      </c>
      <c r="E3299" s="1">
        <v>4139</v>
      </c>
      <c r="F3299" s="10">
        <f t="shared" si="514"/>
        <v>-9.8086124401913777E-3</v>
      </c>
      <c r="G3299" s="1">
        <f t="shared" si="519"/>
        <v>0.24282999320410961</v>
      </c>
      <c r="H3299" s="15">
        <f t="shared" si="515"/>
        <v>-7.8328981723237989E-3</v>
      </c>
      <c r="I3299" s="10">
        <f t="shared" si="510"/>
        <v>-1.4289116456299156E-2</v>
      </c>
      <c r="J3299" s="15">
        <f t="shared" si="511"/>
        <v>6.7649190625755917E-3</v>
      </c>
      <c r="K3299" s="1">
        <f t="shared" si="512"/>
        <v>8.1668370947513003E-4</v>
      </c>
      <c r="L3299" s="15">
        <f t="shared" si="513"/>
        <v>5.9482353531004617E-3</v>
      </c>
      <c r="M3299" s="19" t="str">
        <f t="shared" si="517"/>
        <v>Compra</v>
      </c>
      <c r="N3299" s="10">
        <f t="shared" si="518"/>
        <v>6.7649190625755917E-3</v>
      </c>
      <c r="O3299" s="5">
        <f t="shared" si="516"/>
        <v>1.5509805086506858</v>
      </c>
      <c r="P3299" s="5"/>
      <c r="Q3299" s="5"/>
      <c r="R3299" s="5"/>
    </row>
    <row r="3300" spans="1:18" x14ac:dyDescent="0.25">
      <c r="A3300" s="3">
        <v>43361</v>
      </c>
      <c r="B3300" s="1">
        <v>4133.5</v>
      </c>
      <c r="C3300" s="1">
        <v>4169</v>
      </c>
      <c r="D3300" s="1">
        <v>4123</v>
      </c>
      <c r="E3300" s="1">
        <v>4167</v>
      </c>
      <c r="F3300" s="10">
        <f t="shared" si="514"/>
        <v>6.7649190625755917E-3</v>
      </c>
      <c r="G3300" s="1">
        <f t="shared" si="519"/>
        <v>-6.0596290364467571E-2</v>
      </c>
      <c r="H3300" s="15">
        <f t="shared" si="515"/>
        <v>-9.8086124401913777E-3</v>
      </c>
      <c r="I3300" s="10">
        <f t="shared" si="510"/>
        <v>8.1045119148421829E-3</v>
      </c>
      <c r="J3300" s="15">
        <f t="shared" si="511"/>
        <v>-8.7592992560595606E-3</v>
      </c>
      <c r="K3300" s="1">
        <f t="shared" si="512"/>
        <v>4.9067672925595174E-4</v>
      </c>
      <c r="L3300" s="15">
        <f t="shared" si="513"/>
        <v>-9.249975985315512E-3</v>
      </c>
      <c r="M3300" s="19" t="str">
        <f t="shared" si="517"/>
        <v>Compra</v>
      </c>
      <c r="N3300" s="10">
        <f t="shared" si="518"/>
        <v>-8.7592992560595606E-3</v>
      </c>
      <c r="O3300" s="5">
        <f t="shared" si="516"/>
        <v>1.5422212093946261</v>
      </c>
      <c r="P3300" s="5"/>
      <c r="Q3300" s="5"/>
      <c r="R3300" s="5"/>
    </row>
    <row r="3301" spans="1:18" x14ac:dyDescent="0.25">
      <c r="A3301" s="3">
        <v>43362</v>
      </c>
      <c r="B3301" s="1">
        <v>4173.5</v>
      </c>
      <c r="C3301" s="1">
        <v>4180</v>
      </c>
      <c r="D3301" s="1">
        <v>4103</v>
      </c>
      <c r="E3301" s="1">
        <v>4130.5</v>
      </c>
      <c r="F3301" s="10">
        <f t="shared" si="514"/>
        <v>-8.7592992560595606E-3</v>
      </c>
      <c r="G3301" s="1">
        <f t="shared" si="519"/>
        <v>-0.34266687925521583</v>
      </c>
      <c r="H3301" s="15">
        <f t="shared" si="515"/>
        <v>6.7649190625755917E-3</v>
      </c>
      <c r="I3301" s="10">
        <f t="shared" si="510"/>
        <v>-1.0303102911225603E-2</v>
      </c>
      <c r="J3301" s="15">
        <f t="shared" si="511"/>
        <v>-1.2468224185933852E-2</v>
      </c>
      <c r="K3301" s="1">
        <f t="shared" si="512"/>
        <v>-5.0332890452855356E-4</v>
      </c>
      <c r="L3301" s="15">
        <f t="shared" si="513"/>
        <v>-1.1964895281405298E-2</v>
      </c>
      <c r="M3301" s="19" t="str">
        <f t="shared" si="517"/>
        <v>Compra</v>
      </c>
      <c r="N3301" s="10">
        <f t="shared" si="518"/>
        <v>-1.2468224185933852E-2</v>
      </c>
      <c r="O3301" s="5">
        <f t="shared" si="516"/>
        <v>1.5297529852086922</v>
      </c>
      <c r="P3301" s="5"/>
      <c r="Q3301" s="5"/>
      <c r="R3301" s="5"/>
    </row>
    <row r="3302" spans="1:18" x14ac:dyDescent="0.25">
      <c r="A3302" s="3">
        <v>43363</v>
      </c>
      <c r="B3302" s="1">
        <v>4115.5</v>
      </c>
      <c r="C3302" s="1">
        <v>4125.5</v>
      </c>
      <c r="D3302" s="1">
        <v>4073</v>
      </c>
      <c r="E3302" s="1">
        <v>4079</v>
      </c>
      <c r="F3302" s="10">
        <f t="shared" si="514"/>
        <v>-1.2468224185933852E-2</v>
      </c>
      <c r="G3302" s="1">
        <f t="shared" si="519"/>
        <v>-0.21107389088369355</v>
      </c>
      <c r="H3302" s="15">
        <f t="shared" si="515"/>
        <v>-8.7592992560595606E-3</v>
      </c>
      <c r="I3302" s="10">
        <f t="shared" si="510"/>
        <v>-8.8689102174704937E-3</v>
      </c>
      <c r="J3302" s="15">
        <f t="shared" si="511"/>
        <v>-5.8837950478057843E-3</v>
      </c>
      <c r="K3302" s="1">
        <f t="shared" si="512"/>
        <v>8.1130740018452207E-4</v>
      </c>
      <c r="L3302" s="15">
        <f t="shared" si="513"/>
        <v>-6.695102447990306E-3</v>
      </c>
      <c r="M3302" s="19" t="str">
        <f t="shared" si="517"/>
        <v>Compra</v>
      </c>
      <c r="N3302" s="10">
        <f t="shared" si="518"/>
        <v>-5.8837950478057843E-3</v>
      </c>
      <c r="O3302" s="5">
        <f t="shared" si="516"/>
        <v>1.5238691901608865</v>
      </c>
      <c r="P3302" s="5"/>
      <c r="Q3302" s="5"/>
      <c r="R3302" s="5"/>
    </row>
    <row r="3303" spans="1:18" x14ac:dyDescent="0.25">
      <c r="A3303" s="3">
        <v>43364</v>
      </c>
      <c r="B3303" s="1">
        <v>4086</v>
      </c>
      <c r="C3303" s="1">
        <v>4098</v>
      </c>
      <c r="D3303" s="1">
        <v>4030</v>
      </c>
      <c r="E3303" s="1">
        <v>4055</v>
      </c>
      <c r="F3303" s="10">
        <f t="shared" si="514"/>
        <v>-5.8837950478057843E-3</v>
      </c>
      <c r="G3303" s="1">
        <f t="shared" si="519"/>
        <v>-0.26082757529167122</v>
      </c>
      <c r="H3303" s="15">
        <f t="shared" si="515"/>
        <v>-1.2468224185933852E-2</v>
      </c>
      <c r="I3303" s="10">
        <f t="shared" si="510"/>
        <v>-7.5868820362212652E-3</v>
      </c>
      <c r="J3303" s="15">
        <f t="shared" si="511"/>
        <v>9.0012330456226142E-3</v>
      </c>
      <c r="K3303" s="1">
        <f t="shared" si="512"/>
        <v>1.1106181785653657E-3</v>
      </c>
      <c r="L3303" s="15">
        <f t="shared" si="513"/>
        <v>7.8906148670572478E-3</v>
      </c>
      <c r="M3303" s="19" t="str">
        <f t="shared" si="517"/>
        <v>Compra</v>
      </c>
      <c r="N3303" s="10">
        <f t="shared" si="518"/>
        <v>9.0012330456226142E-3</v>
      </c>
      <c r="O3303" s="5">
        <f t="shared" si="516"/>
        <v>1.5328704232065091</v>
      </c>
      <c r="P3303" s="5"/>
      <c r="Q3303" s="5"/>
      <c r="R3303" s="5"/>
    </row>
    <row r="3304" spans="1:18" x14ac:dyDescent="0.25">
      <c r="A3304" s="3">
        <v>43367</v>
      </c>
      <c r="B3304" s="1">
        <v>4061</v>
      </c>
      <c r="C3304" s="1">
        <v>4098</v>
      </c>
      <c r="D3304" s="1">
        <v>4038</v>
      </c>
      <c r="E3304" s="1">
        <v>4091.5</v>
      </c>
      <c r="F3304" s="10">
        <f t="shared" si="514"/>
        <v>9.0012330456226142E-3</v>
      </c>
      <c r="G3304" s="1">
        <f t="shared" si="519"/>
        <v>-0.28390747466549182</v>
      </c>
      <c r="H3304" s="15">
        <f t="shared" si="515"/>
        <v>-5.8837950478057843E-3</v>
      </c>
      <c r="I3304" s="10">
        <f t="shared" si="510"/>
        <v>7.5104654026101336E-3</v>
      </c>
      <c r="J3304" s="15">
        <f t="shared" si="511"/>
        <v>-3.5439325430771662E-3</v>
      </c>
      <c r="K3304" s="1">
        <f t="shared" si="512"/>
        <v>1.8086644694005426E-4</v>
      </c>
      <c r="L3304" s="15">
        <f t="shared" si="513"/>
        <v>-3.7247989900172206E-3</v>
      </c>
      <c r="M3304" s="19" t="str">
        <f t="shared" si="517"/>
        <v>Compra</v>
      </c>
      <c r="N3304" s="10">
        <f t="shared" si="518"/>
        <v>-3.5439325430771662E-3</v>
      </c>
      <c r="O3304" s="5">
        <f t="shared" si="516"/>
        <v>1.5293264906634318</v>
      </c>
      <c r="P3304" s="5"/>
      <c r="Q3304" s="5"/>
      <c r="R3304" s="5"/>
    </row>
    <row r="3305" spans="1:18" x14ac:dyDescent="0.25">
      <c r="A3305" s="3">
        <v>43368</v>
      </c>
      <c r="B3305" s="1">
        <v>4128</v>
      </c>
      <c r="C3305" s="1">
        <v>4143</v>
      </c>
      <c r="D3305" s="1">
        <v>4068.5</v>
      </c>
      <c r="E3305" s="1">
        <v>4077</v>
      </c>
      <c r="F3305" s="10">
        <f t="shared" si="514"/>
        <v>-3.5439325430771662E-3</v>
      </c>
      <c r="G3305" s="1">
        <f t="shared" si="519"/>
        <v>-2.9026997187087823E-2</v>
      </c>
      <c r="H3305" s="15">
        <f t="shared" si="515"/>
        <v>9.0012330456226142E-3</v>
      </c>
      <c r="I3305" s="10">
        <f t="shared" si="510"/>
        <v>-1.2354651162790664E-2</v>
      </c>
      <c r="J3305" s="15">
        <f t="shared" si="511"/>
        <v>-1.0424331616384563E-2</v>
      </c>
      <c r="K3305" s="1">
        <f t="shared" si="512"/>
        <v>-6.792855299082159E-4</v>
      </c>
      <c r="L3305" s="15">
        <f t="shared" si="513"/>
        <v>-9.7450460864763472E-3</v>
      </c>
      <c r="M3305" s="19" t="str">
        <f t="shared" si="517"/>
        <v>Compra</v>
      </c>
      <c r="N3305" s="10">
        <f t="shared" si="518"/>
        <v>-1.0424331616384563E-2</v>
      </c>
      <c r="O3305" s="5">
        <f t="shared" si="516"/>
        <v>1.5189021590470473</v>
      </c>
      <c r="P3305" s="5"/>
      <c r="Q3305" s="5"/>
      <c r="R3305" s="5"/>
    </row>
    <row r="3306" spans="1:18" x14ac:dyDescent="0.25">
      <c r="A3306" s="3">
        <v>43369</v>
      </c>
      <c r="B3306" s="1">
        <v>4080</v>
      </c>
      <c r="C3306" s="1">
        <v>4094</v>
      </c>
      <c r="D3306" s="1">
        <v>4009</v>
      </c>
      <c r="E3306" s="1">
        <v>4034.5</v>
      </c>
      <c r="F3306" s="10">
        <f t="shared" si="514"/>
        <v>-1.0424331616384563E-2</v>
      </c>
      <c r="G3306" s="1">
        <f t="shared" si="519"/>
        <v>0.12627415206531281</v>
      </c>
      <c r="H3306" s="15">
        <f t="shared" si="515"/>
        <v>-3.5439325430771662E-3</v>
      </c>
      <c r="I3306" s="10">
        <f t="shared" si="510"/>
        <v>-1.1151960784313686E-2</v>
      </c>
      <c r="J3306" s="15">
        <f t="shared" si="511"/>
        <v>-5.3290370553972233E-3</v>
      </c>
      <c r="K3306" s="1">
        <f t="shared" si="512"/>
        <v>3.7763921030874094E-4</v>
      </c>
      <c r="L3306" s="15">
        <f t="shared" si="513"/>
        <v>-5.7066762657059641E-3</v>
      </c>
      <c r="M3306" s="19" t="str">
        <f t="shared" si="517"/>
        <v>Compra</v>
      </c>
      <c r="N3306" s="10">
        <f t="shared" si="518"/>
        <v>-5.3290370553972233E-3</v>
      </c>
      <c r="O3306" s="5">
        <f t="shared" si="516"/>
        <v>1.5135731219916502</v>
      </c>
      <c r="P3306" s="5"/>
      <c r="Q3306" s="5"/>
      <c r="R3306" s="5"/>
    </row>
    <row r="3307" spans="1:18" x14ac:dyDescent="0.25">
      <c r="A3307" s="3">
        <v>43370</v>
      </c>
      <c r="B3307" s="1">
        <v>4037</v>
      </c>
      <c r="C3307" s="1">
        <v>4055</v>
      </c>
      <c r="D3307" s="1">
        <v>3966.5</v>
      </c>
      <c r="E3307" s="1">
        <v>4013</v>
      </c>
      <c r="F3307" s="10">
        <f t="shared" si="514"/>
        <v>-5.3290370553972233E-3</v>
      </c>
      <c r="G3307" s="1">
        <f t="shared" si="519"/>
        <v>1.9516531055858148E-2</v>
      </c>
      <c r="H3307" s="15">
        <f t="shared" si="515"/>
        <v>-1.0424331616384563E-2</v>
      </c>
      <c r="I3307" s="10">
        <f t="shared" si="510"/>
        <v>-5.945008669804297E-3</v>
      </c>
      <c r="J3307" s="15">
        <f t="shared" si="511"/>
        <v>1.1462746075255437E-2</v>
      </c>
      <c r="K3307" s="1">
        <f t="shared" si="512"/>
        <v>8.6769290048670559E-4</v>
      </c>
      <c r="L3307" s="15">
        <f t="shared" si="513"/>
        <v>1.0595053174768731E-2</v>
      </c>
      <c r="M3307" s="19" t="str">
        <f t="shared" si="517"/>
        <v>Compra</v>
      </c>
      <c r="N3307" s="10">
        <f t="shared" si="518"/>
        <v>1.1462746075255437E-2</v>
      </c>
      <c r="O3307" s="5">
        <f t="shared" si="516"/>
        <v>1.5250358680669056</v>
      </c>
      <c r="P3307" s="5"/>
      <c r="Q3307" s="5"/>
      <c r="R3307" s="5"/>
    </row>
    <row r="3308" spans="1:18" x14ac:dyDescent="0.25">
      <c r="A3308" s="3">
        <v>43371</v>
      </c>
      <c r="B3308" s="1">
        <v>4044.5</v>
      </c>
      <c r="C3308" s="1">
        <v>4066</v>
      </c>
      <c r="D3308" s="1">
        <v>3997</v>
      </c>
      <c r="E3308" s="1">
        <v>4059</v>
      </c>
      <c r="F3308" s="10">
        <f t="shared" si="514"/>
        <v>1.1462746075255437E-2</v>
      </c>
      <c r="G3308" s="1">
        <f t="shared" si="519"/>
        <v>-0.23332310799621689</v>
      </c>
      <c r="H3308" s="15">
        <f t="shared" si="515"/>
        <v>-5.3290370553972233E-3</v>
      </c>
      <c r="I3308" s="10">
        <f t="shared" si="510"/>
        <v>3.5851155890715969E-3</v>
      </c>
      <c r="J3308" s="15">
        <f t="shared" si="511"/>
        <v>-7.7605321507761005E-3</v>
      </c>
      <c r="K3308" s="1">
        <f t="shared" si="512"/>
        <v>2.1998326993532047E-4</v>
      </c>
      <c r="L3308" s="15">
        <f t="shared" si="513"/>
        <v>-7.9805154207114211E-3</v>
      </c>
      <c r="M3308" s="19" t="str">
        <f t="shared" si="517"/>
        <v>Compra</v>
      </c>
      <c r="N3308" s="10">
        <f t="shared" si="518"/>
        <v>-7.7605321507761005E-3</v>
      </c>
      <c r="O3308" s="5">
        <f t="shared" si="516"/>
        <v>1.5172753359161295</v>
      </c>
      <c r="P3308" s="5"/>
      <c r="Q3308" s="5"/>
      <c r="R3308" s="5"/>
    </row>
    <row r="3309" spans="1:18" x14ac:dyDescent="0.25">
      <c r="A3309" s="3">
        <v>43374</v>
      </c>
      <c r="B3309" s="1">
        <v>4055.5</v>
      </c>
      <c r="C3309" s="1">
        <v>4071</v>
      </c>
      <c r="D3309" s="1">
        <v>4013</v>
      </c>
      <c r="E3309" s="1">
        <v>4027.5</v>
      </c>
      <c r="F3309" s="10">
        <f t="shared" si="514"/>
        <v>-7.7605321507761005E-3</v>
      </c>
      <c r="G3309" s="1">
        <f t="shared" si="519"/>
        <v>-0.23719122797185904</v>
      </c>
      <c r="H3309" s="15">
        <f t="shared" si="515"/>
        <v>1.1462746075255437E-2</v>
      </c>
      <c r="I3309" s="10">
        <f t="shared" si="510"/>
        <v>-6.9042041671804055E-3</v>
      </c>
      <c r="J3309" s="15">
        <f t="shared" si="511"/>
        <v>-1.9242706393544418E-2</v>
      </c>
      <c r="K3309" s="1">
        <f t="shared" si="512"/>
        <v>-1.0043445353106737E-3</v>
      </c>
      <c r="L3309" s="15">
        <f t="shared" si="513"/>
        <v>-1.8238361858233743E-2</v>
      </c>
      <c r="M3309" s="19" t="str">
        <f t="shared" si="517"/>
        <v>Compra</v>
      </c>
      <c r="N3309" s="10">
        <f t="shared" si="518"/>
        <v>-1.9242706393544418E-2</v>
      </c>
      <c r="O3309" s="5">
        <f t="shared" si="516"/>
        <v>1.498032629522585</v>
      </c>
      <c r="P3309" s="5"/>
      <c r="Q3309" s="5"/>
      <c r="R3309" s="5"/>
    </row>
    <row r="3310" spans="1:18" x14ac:dyDescent="0.25">
      <c r="A3310" s="3">
        <v>43375</v>
      </c>
      <c r="B3310" s="1">
        <v>3992.5</v>
      </c>
      <c r="C3310" s="1">
        <v>4006</v>
      </c>
      <c r="D3310" s="1">
        <v>3914</v>
      </c>
      <c r="E3310" s="1">
        <v>3950</v>
      </c>
      <c r="F3310" s="10">
        <f t="shared" si="514"/>
        <v>-1.9242706393544418E-2</v>
      </c>
      <c r="G3310" s="1">
        <f t="shared" si="519"/>
        <v>-1.98906757562517E-2</v>
      </c>
      <c r="H3310" s="15">
        <f t="shared" si="515"/>
        <v>-7.7605321507761005E-3</v>
      </c>
      <c r="I3310" s="10">
        <f t="shared" si="510"/>
        <v>-1.0644959298685031E-2</v>
      </c>
      <c r="J3310" s="15">
        <f t="shared" si="511"/>
        <v>-1.0126582278481067E-2</v>
      </c>
      <c r="K3310" s="1">
        <f t="shared" si="512"/>
        <v>7.4833312343662237E-4</v>
      </c>
      <c r="L3310" s="15">
        <f t="shared" si="513"/>
        <v>-1.0874915401917689E-2</v>
      </c>
      <c r="M3310" s="19" t="str">
        <f t="shared" si="517"/>
        <v>Compra</v>
      </c>
      <c r="N3310" s="10">
        <f t="shared" si="518"/>
        <v>-1.0126582278481067E-2</v>
      </c>
      <c r="O3310" s="5">
        <f t="shared" si="516"/>
        <v>1.4879060472441039</v>
      </c>
      <c r="P3310" s="5"/>
      <c r="Q3310" s="5"/>
      <c r="R3310" s="5"/>
    </row>
    <row r="3311" spans="1:18" x14ac:dyDescent="0.25">
      <c r="A3311" s="3">
        <v>43376</v>
      </c>
      <c r="B3311" s="1">
        <v>3866.5</v>
      </c>
      <c r="C3311" s="1">
        <v>3929.5</v>
      </c>
      <c r="D3311" s="1">
        <v>3830.5</v>
      </c>
      <c r="E3311" s="1">
        <v>3910</v>
      </c>
      <c r="F3311" s="10">
        <f t="shared" si="514"/>
        <v>-1.0126582278481067E-2</v>
      </c>
      <c r="G3311" s="1">
        <f t="shared" si="519"/>
        <v>0.11072833960790537</v>
      </c>
      <c r="H3311" s="15">
        <f t="shared" si="515"/>
        <v>-1.9242706393544418E-2</v>
      </c>
      <c r="I3311" s="10">
        <f t="shared" si="510"/>
        <v>1.1250484934695493E-2</v>
      </c>
      <c r="J3311" s="15">
        <f t="shared" si="511"/>
        <v>-7.2890025575447215E-3</v>
      </c>
      <c r="K3311" s="1">
        <f t="shared" si="512"/>
        <v>1.2278888754315557E-3</v>
      </c>
      <c r="L3311" s="15">
        <f t="shared" si="513"/>
        <v>-8.5168914329762768E-3</v>
      </c>
      <c r="M3311" s="19" t="str">
        <f t="shared" si="517"/>
        <v>Compra</v>
      </c>
      <c r="N3311" s="10">
        <f t="shared" si="518"/>
        <v>-7.2890025575447215E-3</v>
      </c>
      <c r="O3311" s="5">
        <f t="shared" si="516"/>
        <v>1.4806170446865592</v>
      </c>
      <c r="P3311" s="5"/>
      <c r="Q3311" s="5"/>
      <c r="R3311" s="5"/>
    </row>
    <row r="3312" spans="1:18" x14ac:dyDescent="0.25">
      <c r="A3312" s="3">
        <v>43377</v>
      </c>
      <c r="B3312" s="1">
        <v>3932.5</v>
      </c>
      <c r="C3312" s="1">
        <v>3943</v>
      </c>
      <c r="D3312" s="1">
        <v>3881</v>
      </c>
      <c r="E3312" s="1">
        <v>3881.5</v>
      </c>
      <c r="F3312" s="10">
        <f t="shared" si="514"/>
        <v>-7.2890025575447215E-3</v>
      </c>
      <c r="G3312" s="1">
        <f t="shared" si="519"/>
        <v>0.12715226515763825</v>
      </c>
      <c r="H3312" s="15">
        <f t="shared" si="515"/>
        <v>-1.0126582278481067E-2</v>
      </c>
      <c r="I3312" s="10">
        <f t="shared" si="510"/>
        <v>-1.2968849332485655E-2</v>
      </c>
      <c r="J3312" s="15">
        <f t="shared" si="511"/>
        <v>-9.6612134484090895E-3</v>
      </c>
      <c r="K3312" s="1">
        <f t="shared" si="512"/>
        <v>9.9703144644998072E-4</v>
      </c>
      <c r="L3312" s="15">
        <f t="shared" si="513"/>
        <v>-1.065824489485907E-2</v>
      </c>
      <c r="M3312" s="19" t="str">
        <f t="shared" si="517"/>
        <v>Compra</v>
      </c>
      <c r="N3312" s="10">
        <f t="shared" si="518"/>
        <v>-9.6612134484090895E-3</v>
      </c>
      <c r="O3312" s="5">
        <f t="shared" si="516"/>
        <v>1.4709558312381501</v>
      </c>
      <c r="P3312" s="5"/>
      <c r="Q3312" s="5"/>
      <c r="R3312" s="5"/>
    </row>
    <row r="3313" spans="1:18" x14ac:dyDescent="0.25">
      <c r="A3313" s="3">
        <v>43378</v>
      </c>
      <c r="B3313" s="1">
        <v>3855</v>
      </c>
      <c r="C3313" s="1">
        <v>3903</v>
      </c>
      <c r="D3313" s="1">
        <v>3844</v>
      </c>
      <c r="E3313" s="1">
        <v>3844</v>
      </c>
      <c r="F3313" s="10">
        <f t="shared" si="514"/>
        <v>-9.6612134484090895E-3</v>
      </c>
      <c r="G3313" s="1">
        <f t="shared" si="519"/>
        <v>8.5977507560437386E-2</v>
      </c>
      <c r="H3313" s="15">
        <f t="shared" si="515"/>
        <v>-7.2890025575447215E-3</v>
      </c>
      <c r="I3313" s="10">
        <f t="shared" si="510"/>
        <v>-2.8534370946822207E-3</v>
      </c>
      <c r="J3313" s="15">
        <f t="shared" si="511"/>
        <v>-1.6259105098855309E-2</v>
      </c>
      <c r="K3313" s="1">
        <f t="shared" si="512"/>
        <v>5.1431845192246629E-4</v>
      </c>
      <c r="L3313" s="15">
        <f t="shared" si="513"/>
        <v>-1.6773423550777777E-2</v>
      </c>
      <c r="M3313" s="19" t="str">
        <f t="shared" si="517"/>
        <v>Compra</v>
      </c>
      <c r="N3313" s="10">
        <f t="shared" si="518"/>
        <v>-1.6259105098855309E-2</v>
      </c>
      <c r="O3313" s="5">
        <f t="shared" si="516"/>
        <v>1.4546967261392947</v>
      </c>
      <c r="P3313" s="5"/>
      <c r="Q3313" s="5"/>
      <c r="R3313" s="5"/>
    </row>
    <row r="3314" spans="1:18" x14ac:dyDescent="0.25">
      <c r="A3314" s="3">
        <v>43381</v>
      </c>
      <c r="B3314" s="1">
        <v>3738.5</v>
      </c>
      <c r="C3314" s="1">
        <v>3789.5</v>
      </c>
      <c r="D3314" s="1">
        <v>3716</v>
      </c>
      <c r="E3314" s="1">
        <v>3781.5</v>
      </c>
      <c r="F3314" s="10">
        <f t="shared" si="514"/>
        <v>-1.6259105098855309E-2</v>
      </c>
      <c r="G3314" s="1">
        <f t="shared" si="519"/>
        <v>-0.33129267686652158</v>
      </c>
      <c r="H3314" s="15">
        <f t="shared" si="515"/>
        <v>-9.6612134484090895E-3</v>
      </c>
      <c r="I3314" s="10">
        <f t="shared" si="510"/>
        <v>1.1501939280460061E-2</v>
      </c>
      <c r="J3314" s="15">
        <f t="shared" si="511"/>
        <v>-1.5866719555731823E-2</v>
      </c>
      <c r="K3314" s="1">
        <f t="shared" si="512"/>
        <v>4.2227035874768838E-4</v>
      </c>
      <c r="L3314" s="15">
        <f t="shared" si="513"/>
        <v>-1.628898991447951E-2</v>
      </c>
      <c r="M3314" s="19" t="str">
        <f t="shared" si="517"/>
        <v>Compra</v>
      </c>
      <c r="N3314" s="10">
        <f t="shared" si="518"/>
        <v>-1.5866719555731823E-2</v>
      </c>
      <c r="O3314" s="5">
        <f t="shared" si="516"/>
        <v>1.4388300065835629</v>
      </c>
      <c r="P3314" s="5"/>
      <c r="Q3314" s="5"/>
      <c r="R3314" s="5"/>
    </row>
    <row r="3315" spans="1:18" x14ac:dyDescent="0.25">
      <c r="A3315" s="3">
        <v>43382</v>
      </c>
      <c r="B3315" s="1">
        <v>3789</v>
      </c>
      <c r="C3315" s="1">
        <v>3797.5</v>
      </c>
      <c r="D3315" s="1">
        <v>3707.5</v>
      </c>
      <c r="E3315" s="1">
        <v>3721.5</v>
      </c>
      <c r="F3315" s="10">
        <f t="shared" si="514"/>
        <v>-1.5866719555731823E-2</v>
      </c>
      <c r="G3315" s="1">
        <f t="shared" si="519"/>
        <v>0.13136117002342348</v>
      </c>
      <c r="H3315" s="15">
        <f t="shared" si="515"/>
        <v>-1.6259105098855309E-2</v>
      </c>
      <c r="I3315" s="10">
        <f t="shared" si="510"/>
        <v>-1.7814726840855055E-2</v>
      </c>
      <c r="J3315" s="15">
        <f t="shared" si="511"/>
        <v>1.1017063012226158E-2</v>
      </c>
      <c r="K3315" s="1">
        <f t="shared" si="512"/>
        <v>1.6478912966794736E-3</v>
      </c>
      <c r="L3315" s="15">
        <f t="shared" si="513"/>
        <v>9.3691717155466852E-3</v>
      </c>
      <c r="M3315" s="19" t="str">
        <f t="shared" si="517"/>
        <v>Compra</v>
      </c>
      <c r="N3315" s="10">
        <f t="shared" si="518"/>
        <v>1.1017063012226158E-2</v>
      </c>
      <c r="O3315" s="5">
        <f t="shared" si="516"/>
        <v>1.449847069595789</v>
      </c>
      <c r="P3315" s="5"/>
      <c r="Q3315" s="5"/>
      <c r="R3315" s="5"/>
    </row>
    <row r="3316" spans="1:18" x14ac:dyDescent="0.25">
      <c r="A3316" s="3">
        <v>43383</v>
      </c>
      <c r="B3316" s="1">
        <v>3742.5</v>
      </c>
      <c r="C3316" s="1">
        <v>3775</v>
      </c>
      <c r="D3316" s="1">
        <v>3730.5</v>
      </c>
      <c r="E3316" s="1">
        <v>3762.5</v>
      </c>
      <c r="F3316" s="10">
        <f t="shared" si="514"/>
        <v>1.1017063012226158E-2</v>
      </c>
      <c r="G3316" s="1">
        <f t="shared" si="519"/>
        <v>-1.0313517732153261</v>
      </c>
      <c r="H3316" s="15">
        <f t="shared" si="515"/>
        <v>-1.5866719555731823E-2</v>
      </c>
      <c r="I3316" s="10">
        <f t="shared" si="510"/>
        <v>5.3440213760855837E-3</v>
      </c>
      <c r="J3316" s="15">
        <f t="shared" si="511"/>
        <v>7.1760797342192983E-3</v>
      </c>
      <c r="K3316" s="1">
        <f t="shared" si="512"/>
        <v>1.1737894184416582E-3</v>
      </c>
      <c r="L3316" s="15">
        <f t="shared" si="513"/>
        <v>6.0022903157776406E-3</v>
      </c>
      <c r="M3316" s="19" t="str">
        <f t="shared" si="517"/>
        <v>Compra</v>
      </c>
      <c r="N3316" s="10">
        <f t="shared" si="518"/>
        <v>7.1760797342192983E-3</v>
      </c>
      <c r="O3316" s="5">
        <f t="shared" si="516"/>
        <v>1.4570231493300083</v>
      </c>
      <c r="P3316" s="5"/>
      <c r="Q3316" s="5"/>
      <c r="R3316" s="5"/>
    </row>
    <row r="3317" spans="1:18" x14ac:dyDescent="0.25">
      <c r="A3317" s="3">
        <v>43384</v>
      </c>
      <c r="B3317" s="1">
        <v>3725.5</v>
      </c>
      <c r="C3317" s="1">
        <v>3792</v>
      </c>
      <c r="D3317" s="1">
        <v>3721</v>
      </c>
      <c r="E3317" s="1">
        <v>3789.5</v>
      </c>
      <c r="F3317" s="10">
        <f t="shared" si="514"/>
        <v>7.1760797342192983E-3</v>
      </c>
      <c r="G3317" s="1">
        <f t="shared" si="519"/>
        <v>0.42517176417115599</v>
      </c>
      <c r="H3317" s="15">
        <f t="shared" si="515"/>
        <v>1.1017063012226158E-2</v>
      </c>
      <c r="I3317" s="10">
        <f t="shared" si="510"/>
        <v>1.7178902160783771E-2</v>
      </c>
      <c r="J3317" s="15">
        <f t="shared" si="511"/>
        <v>-1.3062409288824406E-2</v>
      </c>
      <c r="K3317" s="1">
        <f t="shared" si="512"/>
        <v>-1.5910978612217398E-3</v>
      </c>
      <c r="L3317" s="15">
        <f t="shared" si="513"/>
        <v>-1.1471311427602666E-2</v>
      </c>
      <c r="M3317" s="19" t="str">
        <f t="shared" si="517"/>
        <v>Compra</v>
      </c>
      <c r="N3317" s="10">
        <f t="shared" si="518"/>
        <v>-1.3062409288824406E-2</v>
      </c>
      <c r="O3317" s="5">
        <f t="shared" si="516"/>
        <v>1.443960740041184</v>
      </c>
      <c r="P3317" s="5"/>
      <c r="Q3317" s="5"/>
      <c r="R3317" s="5"/>
    </row>
    <row r="3318" spans="1:18" x14ac:dyDescent="0.25">
      <c r="A3318" s="3">
        <v>43388</v>
      </c>
      <c r="B3318" s="1">
        <v>3764</v>
      </c>
      <c r="C3318" s="1">
        <v>3770.5</v>
      </c>
      <c r="D3318" s="1">
        <v>3718.5</v>
      </c>
      <c r="E3318" s="1">
        <v>3740</v>
      </c>
      <c r="F3318" s="10">
        <f t="shared" si="514"/>
        <v>-1.3062409288824406E-2</v>
      </c>
      <c r="G3318" s="1">
        <f t="shared" si="519"/>
        <v>0.14634433634942495</v>
      </c>
      <c r="H3318" s="15">
        <f t="shared" si="515"/>
        <v>7.1760797342192983E-3</v>
      </c>
      <c r="I3318" s="10">
        <f t="shared" si="510"/>
        <v>-6.3761955366631318E-3</v>
      </c>
      <c r="J3318" s="15">
        <f t="shared" si="511"/>
        <v>-2.673796791443861E-3</v>
      </c>
      <c r="K3318" s="1">
        <f t="shared" si="512"/>
        <v>-6.7570577466357111E-4</v>
      </c>
      <c r="L3318" s="15">
        <f t="shared" si="513"/>
        <v>-1.9980910167802898E-3</v>
      </c>
      <c r="M3318" s="19" t="str">
        <f t="shared" si="517"/>
        <v>Compra</v>
      </c>
      <c r="N3318" s="10">
        <f t="shared" si="518"/>
        <v>-2.673796791443861E-3</v>
      </c>
      <c r="O3318" s="5">
        <f t="shared" si="516"/>
        <v>1.4412869432497402</v>
      </c>
      <c r="P3318" s="5"/>
      <c r="Q3318" s="5"/>
      <c r="R3318" s="5"/>
    </row>
    <row r="3319" spans="1:18" x14ac:dyDescent="0.25">
      <c r="A3319" s="3">
        <v>43389</v>
      </c>
      <c r="B3319" s="1">
        <v>3725</v>
      </c>
      <c r="C3319" s="1">
        <v>3735</v>
      </c>
      <c r="D3319" s="1">
        <v>3695.5</v>
      </c>
      <c r="E3319" s="1">
        <v>3730</v>
      </c>
      <c r="F3319" s="10">
        <f t="shared" si="514"/>
        <v>-2.673796791443861E-3</v>
      </c>
      <c r="G3319" s="1">
        <f t="shared" si="519"/>
        <v>4.3457953879950231E-2</v>
      </c>
      <c r="H3319" s="15">
        <f t="shared" si="515"/>
        <v>-1.3062409288824406E-2</v>
      </c>
      <c r="I3319" s="10">
        <f t="shared" si="510"/>
        <v>1.3422818791946067E-3</v>
      </c>
      <c r="J3319" s="15">
        <f t="shared" si="511"/>
        <v>-1.0589812332439719E-2</v>
      </c>
      <c r="K3319" s="1">
        <f t="shared" si="512"/>
        <v>9.2536737347808707E-4</v>
      </c>
      <c r="L3319" s="15">
        <f t="shared" si="513"/>
        <v>-1.1515179705917805E-2</v>
      </c>
      <c r="M3319" s="19" t="str">
        <f t="shared" si="517"/>
        <v>Compra</v>
      </c>
      <c r="N3319" s="10">
        <f t="shared" si="518"/>
        <v>-1.0589812332439719E-2</v>
      </c>
      <c r="O3319" s="5">
        <f t="shared" si="516"/>
        <v>1.4306971309173004</v>
      </c>
      <c r="P3319" s="5"/>
      <c r="Q3319" s="5"/>
      <c r="R3319" s="5"/>
    </row>
    <row r="3320" spans="1:18" x14ac:dyDescent="0.25">
      <c r="A3320" s="3">
        <v>43390</v>
      </c>
      <c r="B3320" s="1">
        <v>3745</v>
      </c>
      <c r="C3320" s="1">
        <v>3750</v>
      </c>
      <c r="D3320" s="1">
        <v>3667.5</v>
      </c>
      <c r="E3320" s="1">
        <v>3690.5</v>
      </c>
      <c r="F3320" s="10">
        <f t="shared" si="514"/>
        <v>-1.0589812332439719E-2</v>
      </c>
      <c r="G3320" s="1">
        <f t="shared" si="519"/>
        <v>-0.26137646523266922</v>
      </c>
      <c r="H3320" s="15">
        <f t="shared" si="515"/>
        <v>-2.673796791443861E-3</v>
      </c>
      <c r="I3320" s="10">
        <f t="shared" si="510"/>
        <v>-1.4552736982643477E-2</v>
      </c>
      <c r="J3320" s="15">
        <f t="shared" si="511"/>
        <v>9.3483267849885365E-3</v>
      </c>
      <c r="K3320" s="1">
        <f t="shared" si="512"/>
        <v>4.1625513725367265E-4</v>
      </c>
      <c r="L3320" s="15">
        <f t="shared" si="513"/>
        <v>8.9320716477348638E-3</v>
      </c>
      <c r="M3320" s="19" t="str">
        <f t="shared" si="517"/>
        <v>Compra</v>
      </c>
      <c r="N3320" s="10">
        <f t="shared" si="518"/>
        <v>9.3483267849885365E-3</v>
      </c>
      <c r="O3320" s="5">
        <f t="shared" si="516"/>
        <v>1.440045457702289</v>
      </c>
      <c r="P3320" s="5"/>
      <c r="Q3320" s="5"/>
      <c r="R3320" s="5"/>
    </row>
    <row r="3321" spans="1:18" x14ac:dyDescent="0.25">
      <c r="A3321" s="3">
        <v>43391</v>
      </c>
      <c r="B3321" s="1">
        <v>3695.5</v>
      </c>
      <c r="C3321" s="1">
        <v>3736</v>
      </c>
      <c r="D3321" s="1">
        <v>3676.5</v>
      </c>
      <c r="E3321" s="1">
        <v>3725</v>
      </c>
      <c r="F3321" s="10">
        <f t="shared" si="514"/>
        <v>9.3483267849885365E-3</v>
      </c>
      <c r="G3321" s="1">
        <f t="shared" si="519"/>
        <v>-0.14764656037629051</v>
      </c>
      <c r="H3321" s="15">
        <f t="shared" si="515"/>
        <v>-1.0589812332439719E-2</v>
      </c>
      <c r="I3321" s="10">
        <f t="shared" si="510"/>
        <v>7.9826816398322897E-3</v>
      </c>
      <c r="J3321" s="15">
        <f t="shared" si="511"/>
        <v>-1.8791946308724938E-3</v>
      </c>
      <c r="K3321" s="1">
        <f t="shared" si="512"/>
        <v>5.698270238911876E-4</v>
      </c>
      <c r="L3321" s="15">
        <f t="shared" si="513"/>
        <v>-2.4490216547636817E-3</v>
      </c>
      <c r="M3321" s="19" t="str">
        <f t="shared" si="517"/>
        <v>Compra</v>
      </c>
      <c r="N3321" s="10">
        <f t="shared" si="518"/>
        <v>-1.8791946308724938E-3</v>
      </c>
      <c r="O3321" s="5">
        <f t="shared" si="516"/>
        <v>1.4381662630714165</v>
      </c>
      <c r="P3321" s="5"/>
      <c r="Q3321" s="5"/>
      <c r="R3321" s="5"/>
    </row>
    <row r="3322" spans="1:18" x14ac:dyDescent="0.25">
      <c r="A3322" s="3">
        <v>43392</v>
      </c>
      <c r="B3322" s="1">
        <v>3709.5</v>
      </c>
      <c r="C3322" s="1">
        <v>3729.5</v>
      </c>
      <c r="D3322" s="1">
        <v>3690.5</v>
      </c>
      <c r="E3322" s="1">
        <v>3718</v>
      </c>
      <c r="F3322" s="10">
        <f t="shared" si="514"/>
        <v>-1.8791946308724938E-3</v>
      </c>
      <c r="G3322" s="1">
        <f t="shared" si="519"/>
        <v>-0.44928903686681804</v>
      </c>
      <c r="H3322" s="15">
        <f t="shared" si="515"/>
        <v>9.3483267849885365E-3</v>
      </c>
      <c r="I3322" s="10">
        <f t="shared" si="510"/>
        <v>2.2914139371883468E-3</v>
      </c>
      <c r="J3322" s="15">
        <f t="shared" si="511"/>
        <v>-7.665411511565412E-3</v>
      </c>
      <c r="K3322" s="1">
        <f t="shared" si="512"/>
        <v>-1.0161580752591319E-3</v>
      </c>
      <c r="L3322" s="15">
        <f t="shared" si="513"/>
        <v>-6.6492534363062801E-3</v>
      </c>
      <c r="M3322" s="19" t="str">
        <f t="shared" si="517"/>
        <v>Compra</v>
      </c>
      <c r="N3322" s="10">
        <f t="shared" si="518"/>
        <v>-7.665411511565412E-3</v>
      </c>
      <c r="O3322" s="5">
        <f t="shared" si="516"/>
        <v>1.430500851559851</v>
      </c>
      <c r="P3322" s="5"/>
      <c r="Q3322" s="5"/>
      <c r="R3322" s="5"/>
    </row>
    <row r="3323" spans="1:18" x14ac:dyDescent="0.25">
      <c r="A3323" s="3">
        <v>43395</v>
      </c>
      <c r="B3323" s="1">
        <v>3698</v>
      </c>
      <c r="C3323" s="1">
        <v>3722.5</v>
      </c>
      <c r="D3323" s="1">
        <v>3672</v>
      </c>
      <c r="E3323" s="1">
        <v>3689.5</v>
      </c>
      <c r="F3323" s="10">
        <f t="shared" si="514"/>
        <v>-7.665411511565412E-3</v>
      </c>
      <c r="G3323" s="1">
        <f t="shared" si="519"/>
        <v>-0.28954828803442562</v>
      </c>
      <c r="H3323" s="15">
        <f t="shared" si="515"/>
        <v>-1.8791946308724938E-3</v>
      </c>
      <c r="I3323" s="10">
        <f t="shared" si="510"/>
        <v>-2.2985397512168548E-3</v>
      </c>
      <c r="J3323" s="15">
        <f t="shared" si="511"/>
        <v>1.4907168993087971E-3</v>
      </c>
      <c r="K3323" s="1">
        <f t="shared" si="512"/>
        <v>6.1093463066283499E-5</v>
      </c>
      <c r="L3323" s="15">
        <f t="shared" si="513"/>
        <v>1.4296234362425136E-3</v>
      </c>
      <c r="M3323" s="19" t="str">
        <f t="shared" si="517"/>
        <v>Compra</v>
      </c>
      <c r="N3323" s="10">
        <f t="shared" si="518"/>
        <v>1.4907168993087971E-3</v>
      </c>
      <c r="O3323" s="5">
        <f t="shared" si="516"/>
        <v>1.4319915684591598</v>
      </c>
      <c r="P3323" s="5"/>
      <c r="Q3323" s="5"/>
      <c r="R3323" s="5"/>
    </row>
    <row r="3324" spans="1:18" x14ac:dyDescent="0.25">
      <c r="A3324" s="3">
        <v>43396</v>
      </c>
      <c r="B3324" s="1">
        <v>3700</v>
      </c>
      <c r="C3324" s="1">
        <v>3724.5</v>
      </c>
      <c r="D3324" s="1">
        <v>3688</v>
      </c>
      <c r="E3324" s="1">
        <v>3695</v>
      </c>
      <c r="F3324" s="10">
        <f t="shared" si="514"/>
        <v>1.4907168993087971E-3</v>
      </c>
      <c r="G3324" s="1">
        <f t="shared" si="519"/>
        <v>-0.47389407399473782</v>
      </c>
      <c r="H3324" s="15">
        <f t="shared" si="515"/>
        <v>-7.665411511565412E-3</v>
      </c>
      <c r="I3324" s="10">
        <f t="shared" si="510"/>
        <v>-1.3513513513513375E-3</v>
      </c>
      <c r="J3324" s="15">
        <f t="shared" si="511"/>
        <v>1.0690121786197659E-2</v>
      </c>
      <c r="K3324" s="1">
        <f t="shared" si="512"/>
        <v>5.624043704565892E-4</v>
      </c>
      <c r="L3324" s="15">
        <f t="shared" si="513"/>
        <v>1.012771741574107E-2</v>
      </c>
      <c r="M3324" s="19" t="str">
        <f t="shared" si="517"/>
        <v>Compra</v>
      </c>
      <c r="N3324" s="10">
        <f t="shared" si="518"/>
        <v>1.0690121786197659E-2</v>
      </c>
      <c r="O3324" s="5">
        <f t="shared" si="516"/>
        <v>1.4426816902453574</v>
      </c>
      <c r="P3324" s="5"/>
      <c r="Q3324" s="5"/>
      <c r="R3324" s="5"/>
    </row>
    <row r="3325" spans="1:18" x14ac:dyDescent="0.25">
      <c r="A3325" s="3">
        <v>43397</v>
      </c>
      <c r="B3325" s="1">
        <v>3700</v>
      </c>
      <c r="C3325" s="1">
        <v>3747.5</v>
      </c>
      <c r="D3325" s="1">
        <v>3683.5</v>
      </c>
      <c r="E3325" s="1">
        <v>3734.5</v>
      </c>
      <c r="F3325" s="10">
        <f t="shared" si="514"/>
        <v>1.0690121786197659E-2</v>
      </c>
      <c r="G3325" s="1">
        <f t="shared" si="519"/>
        <v>-0.30543171279285208</v>
      </c>
      <c r="H3325" s="15">
        <f t="shared" si="515"/>
        <v>1.4907168993087971E-3</v>
      </c>
      <c r="I3325" s="10">
        <f t="shared" si="510"/>
        <v>9.3243243243243956E-3</v>
      </c>
      <c r="J3325" s="15">
        <f t="shared" si="511"/>
        <v>-7.2298835185433674E-3</v>
      </c>
      <c r="K3325" s="1">
        <f t="shared" si="512"/>
        <v>-5.059767908073868E-4</v>
      </c>
      <c r="L3325" s="15">
        <f t="shared" si="513"/>
        <v>-6.7239067277359808E-3</v>
      </c>
      <c r="M3325" s="19" t="str">
        <f t="shared" si="517"/>
        <v>Venda</v>
      </c>
      <c r="N3325" s="10">
        <f t="shared" si="518"/>
        <v>7.2298835185433674E-3</v>
      </c>
      <c r="O3325" s="5">
        <f t="shared" si="516"/>
        <v>1.4499115737639008</v>
      </c>
      <c r="P3325" s="5"/>
      <c r="Q3325" s="5"/>
      <c r="R3325" s="5"/>
    </row>
    <row r="3326" spans="1:18" x14ac:dyDescent="0.25">
      <c r="A3326" s="3">
        <v>43398</v>
      </c>
      <c r="B3326" s="1">
        <v>3720</v>
      </c>
      <c r="C3326" s="1">
        <v>3734.5</v>
      </c>
      <c r="D3326" s="1">
        <v>3683</v>
      </c>
      <c r="E3326" s="1">
        <v>3707.5</v>
      </c>
      <c r="F3326" s="10">
        <f t="shared" si="514"/>
        <v>-7.2298835185433674E-3</v>
      </c>
      <c r="G3326" s="1">
        <f t="shared" si="519"/>
        <v>-0.27344544844684665</v>
      </c>
      <c r="H3326" s="15">
        <f t="shared" si="515"/>
        <v>1.0690121786197659E-2</v>
      </c>
      <c r="I3326" s="10">
        <f t="shared" si="510"/>
        <v>-3.3602150537634934E-3</v>
      </c>
      <c r="J3326" s="15">
        <f t="shared" si="511"/>
        <v>-1.6857720836143009E-2</v>
      </c>
      <c r="K3326" s="1">
        <f t="shared" si="512"/>
        <v>-1.0166975910935684E-3</v>
      </c>
      <c r="L3326" s="15">
        <f t="shared" si="513"/>
        <v>-1.5841023245049442E-2</v>
      </c>
      <c r="M3326" s="19" t="str">
        <f t="shared" si="517"/>
        <v>Compra</v>
      </c>
      <c r="N3326" s="10">
        <f t="shared" si="518"/>
        <v>-1.6857720836143009E-2</v>
      </c>
      <c r="O3326" s="5">
        <f t="shared" si="516"/>
        <v>1.4330538529277579</v>
      </c>
      <c r="P3326" s="5"/>
      <c r="Q3326" s="5"/>
      <c r="R3326" s="5"/>
    </row>
    <row r="3327" spans="1:18" x14ac:dyDescent="0.25">
      <c r="A3327" s="3">
        <v>43399</v>
      </c>
      <c r="B3327" s="1">
        <v>3723</v>
      </c>
      <c r="C3327" s="1">
        <v>3731.5</v>
      </c>
      <c r="D3327" s="1">
        <v>3640.5</v>
      </c>
      <c r="E3327" s="1">
        <v>3645</v>
      </c>
      <c r="F3327" s="10">
        <f t="shared" si="514"/>
        <v>-1.6857720836143009E-2</v>
      </c>
      <c r="G3327" s="1">
        <f t="shared" si="519"/>
        <v>0.20068290834707495</v>
      </c>
      <c r="H3327" s="15">
        <f t="shared" si="515"/>
        <v>-7.2298835185433674E-3</v>
      </c>
      <c r="I3327" s="10">
        <f t="shared" si="510"/>
        <v>-2.0950846091861375E-2</v>
      </c>
      <c r="J3327" s="15">
        <f t="shared" si="511"/>
        <v>2.0850480109739333E-2</v>
      </c>
      <c r="K3327" s="1">
        <f t="shared" si="512"/>
        <v>9.2425102740737396E-4</v>
      </c>
      <c r="L3327" s="15">
        <f t="shared" si="513"/>
        <v>1.9926229082331961E-2</v>
      </c>
      <c r="M3327" s="19" t="str">
        <f t="shared" si="517"/>
        <v>Compra</v>
      </c>
      <c r="N3327" s="10">
        <f t="shared" si="518"/>
        <v>2.0850480109739333E-2</v>
      </c>
      <c r="O3327" s="5">
        <f t="shared" si="516"/>
        <v>1.4539043330374972</v>
      </c>
      <c r="P3327" s="5"/>
      <c r="Q3327" s="5"/>
      <c r="R3327" s="5"/>
    </row>
    <row r="3328" spans="1:18" x14ac:dyDescent="0.25">
      <c r="A3328" s="3">
        <v>43402</v>
      </c>
      <c r="B3328" s="1">
        <v>3594.5</v>
      </c>
      <c r="C3328" s="1">
        <v>3723</v>
      </c>
      <c r="D3328" s="1">
        <v>3581</v>
      </c>
      <c r="E3328" s="1">
        <v>3721</v>
      </c>
      <c r="F3328" s="10">
        <f t="shared" si="514"/>
        <v>2.0850480109739333E-2</v>
      </c>
      <c r="G3328" s="1">
        <f t="shared" si="519"/>
        <v>-0.61453074819651188</v>
      </c>
      <c r="H3328" s="15">
        <f t="shared" si="515"/>
        <v>-1.6857720836143009E-2</v>
      </c>
      <c r="I3328" s="10">
        <f t="shared" si="510"/>
        <v>3.5192655445819954E-2</v>
      </c>
      <c r="J3328" s="15">
        <f t="shared" si="511"/>
        <v>-5.6436441816716254E-3</v>
      </c>
      <c r="K3328" s="1">
        <f t="shared" si="512"/>
        <v>5.2138872158234543E-4</v>
      </c>
      <c r="L3328" s="15">
        <f t="shared" si="513"/>
        <v>-6.1650329032539707E-3</v>
      </c>
      <c r="M3328" s="19" t="str">
        <f t="shared" si="517"/>
        <v>Compra</v>
      </c>
      <c r="N3328" s="10">
        <f t="shared" si="518"/>
        <v>-5.6436441816716254E-3</v>
      </c>
      <c r="O3328" s="5">
        <f t="shared" si="516"/>
        <v>1.4482606888558256</v>
      </c>
      <c r="P3328" s="5"/>
      <c r="Q3328" s="5"/>
      <c r="R3328" s="5"/>
    </row>
    <row r="3329" spans="1:18" x14ac:dyDescent="0.25">
      <c r="A3329" s="3">
        <v>43403</v>
      </c>
      <c r="B3329" s="1">
        <v>3691</v>
      </c>
      <c r="C3329" s="1">
        <v>3736.5</v>
      </c>
      <c r="D3329" s="1">
        <v>3678</v>
      </c>
      <c r="E3329" s="1">
        <v>3700</v>
      </c>
      <c r="F3329" s="10">
        <f t="shared" si="514"/>
        <v>-5.6436441816716254E-3</v>
      </c>
      <c r="G3329" s="1">
        <f t="shared" si="519"/>
        <v>-0.47249516603646807</v>
      </c>
      <c r="H3329" s="15">
        <f t="shared" si="515"/>
        <v>2.0850480109739333E-2</v>
      </c>
      <c r="I3329" s="10">
        <f t="shared" si="510"/>
        <v>2.4383635871036979E-3</v>
      </c>
      <c r="J3329" s="15">
        <f t="shared" si="511"/>
        <v>8.6486486486485603E-3</v>
      </c>
      <c r="K3329" s="1">
        <f t="shared" si="512"/>
        <v>-2.0253194045348494E-3</v>
      </c>
      <c r="L3329" s="15">
        <f t="shared" si="513"/>
        <v>1.067396805318341E-2</v>
      </c>
      <c r="M3329" s="19" t="str">
        <f t="shared" si="517"/>
        <v>Compra</v>
      </c>
      <c r="N3329" s="10">
        <f t="shared" si="518"/>
        <v>8.6486486486485603E-3</v>
      </c>
      <c r="O3329" s="5">
        <f t="shared" si="516"/>
        <v>1.4569093375044742</v>
      </c>
      <c r="P3329" s="5"/>
      <c r="Q3329" s="5"/>
      <c r="R3329" s="5"/>
    </row>
    <row r="3330" spans="1:18" x14ac:dyDescent="0.25">
      <c r="A3330" s="3">
        <v>43404</v>
      </c>
      <c r="B3330" s="1">
        <v>3697</v>
      </c>
      <c r="C3330" s="1">
        <v>3754.5</v>
      </c>
      <c r="D3330" s="1">
        <v>3696.5</v>
      </c>
      <c r="E3330" s="1">
        <v>3732</v>
      </c>
      <c r="F3330" s="10">
        <f t="shared" si="514"/>
        <v>8.6486486486485603E-3</v>
      </c>
      <c r="G3330" s="1">
        <f t="shared" si="519"/>
        <v>-0.51632380296711167</v>
      </c>
      <c r="H3330" s="15">
        <f t="shared" si="515"/>
        <v>-5.6436441816716254E-3</v>
      </c>
      <c r="I3330" s="10">
        <f t="shared" si="510"/>
        <v>9.4671355152826653E-3</v>
      </c>
      <c r="J3330" s="15">
        <f t="shared" si="511"/>
        <v>-7.1007502679528711E-3</v>
      </c>
      <c r="K3330" s="1">
        <f t="shared" si="512"/>
        <v>1.3475610977039187E-4</v>
      </c>
      <c r="L3330" s="15">
        <f t="shared" si="513"/>
        <v>-7.2355063777232633E-3</v>
      </c>
      <c r="M3330" s="19" t="str">
        <f t="shared" si="517"/>
        <v>Compra</v>
      </c>
      <c r="N3330" s="10">
        <f t="shared" si="518"/>
        <v>-7.1007502679528711E-3</v>
      </c>
      <c r="O3330" s="5">
        <f t="shared" si="516"/>
        <v>1.4498085872365212</v>
      </c>
      <c r="P3330" s="5"/>
      <c r="Q3330" s="5"/>
      <c r="R3330" s="5"/>
    </row>
    <row r="3331" spans="1:18" x14ac:dyDescent="0.25">
      <c r="A3331" s="3">
        <v>43405</v>
      </c>
      <c r="B3331" s="1">
        <v>3708</v>
      </c>
      <c r="C3331" s="1">
        <v>3721.5</v>
      </c>
      <c r="D3331" s="1">
        <v>3688</v>
      </c>
      <c r="E3331" s="1">
        <v>3705.5</v>
      </c>
      <c r="F3331" s="10">
        <f t="shared" si="514"/>
        <v>-7.1007502679528711E-3</v>
      </c>
      <c r="G3331" s="1">
        <f t="shared" si="519"/>
        <v>-0.52118130068897583</v>
      </c>
      <c r="H3331" s="15">
        <f t="shared" si="515"/>
        <v>8.6486486486485603E-3</v>
      </c>
      <c r="I3331" s="10">
        <f t="shared" ref="I3331:I3394" si="520">(E3331/B3331)-1</f>
        <v>-6.7421790722765884E-4</v>
      </c>
      <c r="J3331" s="15">
        <f t="shared" ref="J3331:J3394" si="521">F3332</f>
        <v>7.0165969504789594E-3</v>
      </c>
      <c r="K3331" s="1">
        <f t="shared" ref="K3331:K3394" si="522">$U$17+G3331*$U$18+H3331*$U$19+I3331*$U$20</f>
        <v>-8.7866222010997647E-4</v>
      </c>
      <c r="L3331" s="15">
        <f t="shared" ref="L3331:L3394" si="523">J3331-K3331</f>
        <v>7.8952591705889353E-3</v>
      </c>
      <c r="M3331" s="19" t="str">
        <f t="shared" si="517"/>
        <v>Compra</v>
      </c>
      <c r="N3331" s="10">
        <f t="shared" si="518"/>
        <v>7.0165969504789594E-3</v>
      </c>
      <c r="O3331" s="5">
        <f t="shared" si="516"/>
        <v>1.4568251841870001</v>
      </c>
      <c r="P3331" s="5"/>
      <c r="Q3331" s="5"/>
      <c r="R3331" s="5"/>
    </row>
    <row r="3332" spans="1:18" x14ac:dyDescent="0.25">
      <c r="A3332" s="3">
        <v>43409</v>
      </c>
      <c r="B3332" s="1">
        <v>3701</v>
      </c>
      <c r="C3332" s="1">
        <v>3743.5</v>
      </c>
      <c r="D3332" s="1">
        <v>3698.5</v>
      </c>
      <c r="E3332" s="1">
        <v>3731.5</v>
      </c>
      <c r="F3332" s="10">
        <f t="shared" ref="F3332:F3395" si="524">E3332/E3331-1</f>
        <v>7.0165969504789594E-3</v>
      </c>
      <c r="G3332" s="1">
        <f t="shared" si="519"/>
        <v>-0.71772156309017954</v>
      </c>
      <c r="H3332" s="15">
        <f t="shared" ref="H3332:H3395" si="525">F3331</f>
        <v>-7.1007502679528711E-3</v>
      </c>
      <c r="I3332" s="10">
        <f t="shared" si="520"/>
        <v>8.2410159416372863E-3</v>
      </c>
      <c r="J3332" s="15">
        <f t="shared" si="521"/>
        <v>9.6475948010183998E-3</v>
      </c>
      <c r="K3332" s="1">
        <f t="shared" si="522"/>
        <v>3.0938530985854466E-4</v>
      </c>
      <c r="L3332" s="15">
        <f t="shared" si="523"/>
        <v>9.3382094911598559E-3</v>
      </c>
      <c r="M3332" s="19" t="str">
        <f t="shared" si="517"/>
        <v>Compra</v>
      </c>
      <c r="N3332" s="10">
        <f t="shared" si="518"/>
        <v>9.6475948010183998E-3</v>
      </c>
      <c r="O3332" s="5">
        <f t="shared" ref="O3332:O3395" si="526">N3332+O3331</f>
        <v>1.4664727789880185</v>
      </c>
      <c r="P3332" s="5"/>
      <c r="Q3332" s="5"/>
      <c r="R3332" s="5"/>
    </row>
    <row r="3333" spans="1:18" x14ac:dyDescent="0.25">
      <c r="A3333" s="3">
        <v>43410</v>
      </c>
      <c r="B3333" s="1">
        <v>3733</v>
      </c>
      <c r="C3333" s="1">
        <v>3777</v>
      </c>
      <c r="D3333" s="1">
        <v>3733</v>
      </c>
      <c r="E3333" s="1">
        <v>3767.5</v>
      </c>
      <c r="F3333" s="10">
        <f t="shared" si="524"/>
        <v>9.6475948010183998E-3</v>
      </c>
      <c r="G3333" s="1">
        <f t="shared" si="519"/>
        <v>-0.51091382380670425</v>
      </c>
      <c r="H3333" s="15">
        <f t="shared" si="525"/>
        <v>7.0165969504789594E-3</v>
      </c>
      <c r="I3333" s="10">
        <f t="shared" si="520"/>
        <v>9.2418965979106371E-3</v>
      </c>
      <c r="J3333" s="15">
        <f t="shared" si="521"/>
        <v>-7.6974120769741639E-3</v>
      </c>
      <c r="K3333" s="1">
        <f t="shared" si="522"/>
        <v>-9.6970199874884828E-4</v>
      </c>
      <c r="L3333" s="15">
        <f t="shared" si="523"/>
        <v>-6.7277100782253156E-3</v>
      </c>
      <c r="M3333" s="19" t="str">
        <f t="shared" ref="M3333:M3396" si="527">IF(AND(L3332&gt;L3331,K3333&lt;0),"Venda","Compra")</f>
        <v>Venda</v>
      </c>
      <c r="N3333" s="10">
        <f t="shared" ref="N3333:N3396" si="528">IF(AND(L3332&gt;L3331,K3333&lt;0),-J3333,J3333)</f>
        <v>7.6974120769741639E-3</v>
      </c>
      <c r="O3333" s="5">
        <f t="shared" si="526"/>
        <v>1.4741701910649927</v>
      </c>
      <c r="P3333" s="5"/>
      <c r="Q3333" s="5"/>
      <c r="R3333" s="5"/>
    </row>
    <row r="3334" spans="1:18" x14ac:dyDescent="0.25">
      <c r="A3334" s="3">
        <v>43411</v>
      </c>
      <c r="B3334" s="1">
        <v>3742.5</v>
      </c>
      <c r="C3334" s="1">
        <v>3794</v>
      </c>
      <c r="D3334" s="1">
        <v>3729</v>
      </c>
      <c r="E3334" s="1">
        <v>3738.5</v>
      </c>
      <c r="F3334" s="10">
        <f t="shared" si="524"/>
        <v>-7.6974120769741639E-3</v>
      </c>
      <c r="G3334" s="1">
        <f t="shared" si="519"/>
        <v>-0.72088801603145569</v>
      </c>
      <c r="H3334" s="15">
        <f t="shared" si="525"/>
        <v>9.6475948010183998E-3</v>
      </c>
      <c r="I3334" s="10">
        <f t="shared" si="520"/>
        <v>-1.0688042752170501E-3</v>
      </c>
      <c r="J3334" s="15">
        <f t="shared" si="521"/>
        <v>6.9546609602781917E-3</v>
      </c>
      <c r="K3334" s="1">
        <f t="shared" si="522"/>
        <v>-9.3892791877267349E-4</v>
      </c>
      <c r="L3334" s="15">
        <f t="shared" si="523"/>
        <v>7.8935888790508651E-3</v>
      </c>
      <c r="M3334" s="19" t="str">
        <f t="shared" si="527"/>
        <v>Compra</v>
      </c>
      <c r="N3334" s="10">
        <f t="shared" si="528"/>
        <v>6.9546609602781917E-3</v>
      </c>
      <c r="O3334" s="5">
        <f t="shared" si="526"/>
        <v>1.4811248520252709</v>
      </c>
      <c r="P3334" s="5"/>
      <c r="Q3334" s="5"/>
      <c r="R3334" s="5"/>
    </row>
    <row r="3335" spans="1:18" x14ac:dyDescent="0.25">
      <c r="A3335" s="3">
        <v>43412</v>
      </c>
      <c r="B3335" s="1">
        <v>3746.5</v>
      </c>
      <c r="C3335" s="1">
        <v>3768.5</v>
      </c>
      <c r="D3335" s="1">
        <v>3722</v>
      </c>
      <c r="E3335" s="1">
        <v>3764.5</v>
      </c>
      <c r="F3335" s="10">
        <f t="shared" si="524"/>
        <v>6.9546609602781917E-3</v>
      </c>
      <c r="G3335" s="1">
        <f t="shared" si="519"/>
        <v>-0.62325583940146168</v>
      </c>
      <c r="H3335" s="15">
        <f t="shared" si="525"/>
        <v>-7.6974120769741639E-3</v>
      </c>
      <c r="I3335" s="10">
        <f t="shared" si="520"/>
        <v>4.8044841852394882E-3</v>
      </c>
      <c r="J3335" s="15">
        <f t="shared" si="521"/>
        <v>-6.7738079426218345E-3</v>
      </c>
      <c r="K3335" s="1">
        <f t="shared" si="522"/>
        <v>4.3394437685132707E-4</v>
      </c>
      <c r="L3335" s="15">
        <f t="shared" si="523"/>
        <v>-7.2077523194731619E-3</v>
      </c>
      <c r="M3335" s="19" t="str">
        <f t="shared" si="527"/>
        <v>Compra</v>
      </c>
      <c r="N3335" s="10">
        <f t="shared" si="528"/>
        <v>-6.7738079426218345E-3</v>
      </c>
      <c r="O3335" s="5">
        <f t="shared" si="526"/>
        <v>1.4743510440826491</v>
      </c>
      <c r="P3335" s="5"/>
      <c r="Q3335" s="5"/>
      <c r="R3335" s="5"/>
    </row>
    <row r="3336" spans="1:18" x14ac:dyDescent="0.25">
      <c r="A3336" s="3">
        <v>43413</v>
      </c>
      <c r="B3336" s="1">
        <v>3775.5</v>
      </c>
      <c r="C3336" s="1">
        <v>3781</v>
      </c>
      <c r="D3336" s="1">
        <v>3730.5</v>
      </c>
      <c r="E3336" s="1">
        <v>3739</v>
      </c>
      <c r="F3336" s="10">
        <f t="shared" si="524"/>
        <v>-6.7738079426218345E-3</v>
      </c>
      <c r="G3336" s="1">
        <f t="shared" ref="G3336:G3399" si="529">SLOPE(F3332:F3336,F3331:F3335)</f>
        <v>-0.60807587685306441</v>
      </c>
      <c r="H3336" s="15">
        <f t="shared" si="525"/>
        <v>6.9546609602781917E-3</v>
      </c>
      <c r="I3336" s="10">
        <f t="shared" si="520"/>
        <v>-9.6675936961991837E-3</v>
      </c>
      <c r="J3336" s="15">
        <f t="shared" si="521"/>
        <v>8.0235357047337974E-3</v>
      </c>
      <c r="K3336" s="1">
        <f t="shared" si="522"/>
        <v>-5.1099302488977726E-4</v>
      </c>
      <c r="L3336" s="15">
        <f t="shared" si="523"/>
        <v>8.5345287296235747E-3</v>
      </c>
      <c r="M3336" s="19" t="str">
        <f t="shared" si="527"/>
        <v>Compra</v>
      </c>
      <c r="N3336" s="10">
        <f t="shared" si="528"/>
        <v>8.0235357047337974E-3</v>
      </c>
      <c r="O3336" s="5">
        <f t="shared" si="526"/>
        <v>1.4823745797873829</v>
      </c>
      <c r="P3336" s="5"/>
      <c r="Q3336" s="5"/>
      <c r="R3336" s="5"/>
    </row>
    <row r="3337" spans="1:18" x14ac:dyDescent="0.25">
      <c r="A3337" s="3">
        <v>43416</v>
      </c>
      <c r="B3337" s="1">
        <v>3751</v>
      </c>
      <c r="C3337" s="1">
        <v>3774.5</v>
      </c>
      <c r="D3337" s="1">
        <v>3741.5</v>
      </c>
      <c r="E3337" s="1">
        <v>3769</v>
      </c>
      <c r="F3337" s="10">
        <f t="shared" si="524"/>
        <v>8.0235357047337974E-3</v>
      </c>
      <c r="G3337" s="1">
        <f t="shared" si="529"/>
        <v>-0.64548498861369741</v>
      </c>
      <c r="H3337" s="15">
        <f t="shared" si="525"/>
        <v>-6.7738079426218345E-3</v>
      </c>
      <c r="I3337" s="10">
        <f t="shared" si="520"/>
        <v>4.7987203412422907E-3</v>
      </c>
      <c r="J3337" s="15">
        <f t="shared" si="521"/>
        <v>1.0878217033695847E-2</v>
      </c>
      <c r="K3337" s="1">
        <f t="shared" si="522"/>
        <v>3.5515723290234941E-4</v>
      </c>
      <c r="L3337" s="15">
        <f t="shared" si="523"/>
        <v>1.0523059800793497E-2</v>
      </c>
      <c r="M3337" s="19" t="str">
        <f t="shared" si="527"/>
        <v>Compra</v>
      </c>
      <c r="N3337" s="10">
        <f t="shared" si="528"/>
        <v>1.0878217033695847E-2</v>
      </c>
      <c r="O3337" s="5">
        <f t="shared" si="526"/>
        <v>1.4932527968210787</v>
      </c>
      <c r="P3337" s="5"/>
      <c r="Q3337" s="5"/>
      <c r="R3337" s="5"/>
    </row>
    <row r="3338" spans="1:18" x14ac:dyDescent="0.25">
      <c r="A3338" s="3">
        <v>43417</v>
      </c>
      <c r="B3338" s="1">
        <v>3761.5</v>
      </c>
      <c r="C3338" s="1">
        <v>3836.5</v>
      </c>
      <c r="D3338" s="1">
        <v>3759</v>
      </c>
      <c r="E3338" s="1">
        <v>3810</v>
      </c>
      <c r="F3338" s="10">
        <f t="shared" si="524"/>
        <v>1.0878217033695847E-2</v>
      </c>
      <c r="G3338" s="1">
        <f t="shared" si="529"/>
        <v>-0.56863995203085516</v>
      </c>
      <c r="H3338" s="15">
        <f t="shared" si="525"/>
        <v>8.0235357047337974E-3</v>
      </c>
      <c r="I3338" s="10">
        <f t="shared" si="520"/>
        <v>1.289379237006516E-2</v>
      </c>
      <c r="J3338" s="15">
        <f t="shared" si="521"/>
        <v>-5.7742782152231387E-3</v>
      </c>
      <c r="K3338" s="1">
        <f t="shared" si="522"/>
        <v>-1.1385800769531623E-3</v>
      </c>
      <c r="L3338" s="15">
        <f t="shared" si="523"/>
        <v>-4.6356981382699759E-3</v>
      </c>
      <c r="M3338" s="19" t="str">
        <f t="shared" si="527"/>
        <v>Venda</v>
      </c>
      <c r="N3338" s="10">
        <f t="shared" si="528"/>
        <v>5.7742782152231387E-3</v>
      </c>
      <c r="O3338" s="5">
        <f t="shared" si="526"/>
        <v>1.4990270750363019</v>
      </c>
      <c r="P3338" s="5"/>
      <c r="Q3338" s="5"/>
      <c r="R3338" s="5"/>
    </row>
    <row r="3339" spans="1:18" x14ac:dyDescent="0.25">
      <c r="A3339" s="3">
        <v>43418</v>
      </c>
      <c r="B3339" s="1">
        <v>3801.5</v>
      </c>
      <c r="C3339" s="1">
        <v>3824</v>
      </c>
      <c r="D3339" s="1">
        <v>3771</v>
      </c>
      <c r="E3339" s="1">
        <v>3788</v>
      </c>
      <c r="F3339" s="10">
        <f t="shared" si="524"/>
        <v>-5.7742782152231387E-3</v>
      </c>
      <c r="G3339" s="1">
        <f t="shared" si="529"/>
        <v>-0.51831484262760563</v>
      </c>
      <c r="H3339" s="15">
        <f t="shared" si="525"/>
        <v>1.0878217033695847E-2</v>
      </c>
      <c r="I3339" s="10">
        <f t="shared" si="520"/>
        <v>-3.551229777719267E-3</v>
      </c>
      <c r="J3339" s="15">
        <f t="shared" si="521"/>
        <v>-1.0955649419218561E-2</v>
      </c>
      <c r="K3339" s="1">
        <f t="shared" si="522"/>
        <v>-1.0066367712931704E-3</v>
      </c>
      <c r="L3339" s="15">
        <f t="shared" si="523"/>
        <v>-9.9490126479253906E-3</v>
      </c>
      <c r="M3339" s="19" t="str">
        <f t="shared" si="527"/>
        <v>Compra</v>
      </c>
      <c r="N3339" s="10">
        <f t="shared" si="528"/>
        <v>-1.0955649419218561E-2</v>
      </c>
      <c r="O3339" s="5">
        <f t="shared" si="526"/>
        <v>1.4880714256170835</v>
      </c>
      <c r="P3339" s="5"/>
      <c r="Q3339" s="5"/>
      <c r="R3339" s="5"/>
    </row>
    <row r="3340" spans="1:18" x14ac:dyDescent="0.25">
      <c r="A3340" s="3">
        <v>43420</v>
      </c>
      <c r="B3340" s="1">
        <v>3778</v>
      </c>
      <c r="C3340" s="1">
        <v>3786.5</v>
      </c>
      <c r="D3340" s="1">
        <v>3734</v>
      </c>
      <c r="E3340" s="1">
        <v>3746.5</v>
      </c>
      <c r="F3340" s="10">
        <f t="shared" si="524"/>
        <v>-1.0955649419218561E-2</v>
      </c>
      <c r="G3340" s="1">
        <f t="shared" si="529"/>
        <v>-5.3899354313129526E-3</v>
      </c>
      <c r="H3340" s="15">
        <f t="shared" si="525"/>
        <v>-5.7742782152231387E-3</v>
      </c>
      <c r="I3340" s="10">
        <f t="shared" si="520"/>
        <v>-8.3377448385388853E-3</v>
      </c>
      <c r="J3340" s="15">
        <f t="shared" si="521"/>
        <v>3.6033631389296161E-3</v>
      </c>
      <c r="K3340" s="1">
        <f t="shared" si="522"/>
        <v>5.1875654540185724E-4</v>
      </c>
      <c r="L3340" s="15">
        <f t="shared" si="523"/>
        <v>3.0846065935277588E-3</v>
      </c>
      <c r="M3340" s="19" t="str">
        <f t="shared" si="527"/>
        <v>Compra</v>
      </c>
      <c r="N3340" s="10">
        <f t="shared" si="528"/>
        <v>3.6033631389296161E-3</v>
      </c>
      <c r="O3340" s="5">
        <f t="shared" si="526"/>
        <v>1.4916747887560131</v>
      </c>
      <c r="P3340" s="5"/>
      <c r="Q3340" s="5"/>
      <c r="R3340" s="5"/>
    </row>
    <row r="3341" spans="1:18" x14ac:dyDescent="0.25">
      <c r="A3341" s="3">
        <v>43423</v>
      </c>
      <c r="B3341" s="1">
        <v>3749</v>
      </c>
      <c r="C3341" s="1">
        <v>3775</v>
      </c>
      <c r="D3341" s="1">
        <v>3744.5</v>
      </c>
      <c r="E3341" s="1">
        <v>3760</v>
      </c>
      <c r="F3341" s="10">
        <f t="shared" si="524"/>
        <v>3.6033631389296161E-3</v>
      </c>
      <c r="G3341" s="1">
        <f t="shared" si="529"/>
        <v>-2.0721960459900712E-3</v>
      </c>
      <c r="H3341" s="15">
        <f t="shared" si="525"/>
        <v>-1.0955649419218561E-2</v>
      </c>
      <c r="I3341" s="10">
        <f t="shared" si="520"/>
        <v>2.9341157642037707E-3</v>
      </c>
      <c r="J3341" s="15">
        <f t="shared" si="521"/>
        <v>1.0372340425531812E-2</v>
      </c>
      <c r="K3341" s="1">
        <f t="shared" si="522"/>
        <v>7.0745566382716886E-4</v>
      </c>
      <c r="L3341" s="15">
        <f t="shared" si="523"/>
        <v>9.6648847617046424E-3</v>
      </c>
      <c r="M3341" s="19" t="str">
        <f t="shared" si="527"/>
        <v>Compra</v>
      </c>
      <c r="N3341" s="10">
        <f t="shared" si="528"/>
        <v>1.0372340425531812E-2</v>
      </c>
      <c r="O3341" s="5">
        <f t="shared" si="526"/>
        <v>1.5020471291815449</v>
      </c>
      <c r="P3341" s="5"/>
      <c r="Q3341" s="5"/>
      <c r="R3341" s="5"/>
    </row>
    <row r="3342" spans="1:18" x14ac:dyDescent="0.25">
      <c r="A3342" s="3">
        <v>43425</v>
      </c>
      <c r="B3342" s="1">
        <v>3772</v>
      </c>
      <c r="C3342" s="1">
        <v>3804.5</v>
      </c>
      <c r="D3342" s="1">
        <v>3769</v>
      </c>
      <c r="E3342" s="1">
        <v>3799</v>
      </c>
      <c r="F3342" s="10">
        <f t="shared" si="524"/>
        <v>1.0372340425531812E-2</v>
      </c>
      <c r="G3342" s="1">
        <f t="shared" si="529"/>
        <v>0.22267702615242543</v>
      </c>
      <c r="H3342" s="15">
        <f t="shared" si="525"/>
        <v>3.6033631389296161E-3</v>
      </c>
      <c r="I3342" s="10">
        <f t="shared" si="520"/>
        <v>7.1580063626723867E-3</v>
      </c>
      <c r="J3342" s="15">
        <f t="shared" si="521"/>
        <v>9.2129507765204011E-4</v>
      </c>
      <c r="K3342" s="1">
        <f t="shared" si="522"/>
        <v>-6.8771311422941624E-4</v>
      </c>
      <c r="L3342" s="15">
        <f t="shared" si="523"/>
        <v>1.6090081918814563E-3</v>
      </c>
      <c r="M3342" s="19" t="str">
        <f t="shared" si="527"/>
        <v>Venda</v>
      </c>
      <c r="N3342" s="10">
        <f t="shared" si="528"/>
        <v>-9.2129507765204011E-4</v>
      </c>
      <c r="O3342" s="5">
        <f t="shared" si="526"/>
        <v>1.5011258341038929</v>
      </c>
      <c r="P3342" s="5"/>
      <c r="Q3342" s="5"/>
      <c r="R3342" s="5"/>
    </row>
    <row r="3343" spans="1:18" x14ac:dyDescent="0.25">
      <c r="A3343" s="3">
        <v>43426</v>
      </c>
      <c r="B3343" s="1">
        <v>3791.5</v>
      </c>
      <c r="C3343" s="1">
        <v>3826.5</v>
      </c>
      <c r="D3343" s="1">
        <v>3791</v>
      </c>
      <c r="E3343" s="1">
        <v>3802.5</v>
      </c>
      <c r="F3343" s="10">
        <f t="shared" si="524"/>
        <v>9.2129507765204011E-4</v>
      </c>
      <c r="G3343" s="1">
        <f t="shared" si="529"/>
        <v>2.8699856867024188E-2</v>
      </c>
      <c r="H3343" s="15">
        <f t="shared" si="525"/>
        <v>1.0372340425531812E-2</v>
      </c>
      <c r="I3343" s="10">
        <f t="shared" si="520"/>
        <v>2.9012264275352084E-3</v>
      </c>
      <c r="J3343" s="15">
        <f t="shared" si="521"/>
        <v>7.2320841551611892E-3</v>
      </c>
      <c r="K3343" s="1">
        <f t="shared" si="522"/>
        <v>-1.1632596311429565E-3</v>
      </c>
      <c r="L3343" s="15">
        <f t="shared" si="523"/>
        <v>8.3953437863041463E-3</v>
      </c>
      <c r="M3343" s="19" t="str">
        <f t="shared" si="527"/>
        <v>Compra</v>
      </c>
      <c r="N3343" s="10">
        <f t="shared" si="528"/>
        <v>7.2320841551611892E-3</v>
      </c>
      <c r="O3343" s="5">
        <f t="shared" si="526"/>
        <v>1.5083579182590541</v>
      </c>
      <c r="P3343" s="5"/>
      <c r="Q3343" s="5"/>
      <c r="R3343" s="5"/>
    </row>
    <row r="3344" spans="1:18" x14ac:dyDescent="0.25">
      <c r="A3344" s="3">
        <v>43427</v>
      </c>
      <c r="B3344" s="1">
        <v>3815</v>
      </c>
      <c r="C3344" s="1">
        <v>3833.5</v>
      </c>
      <c r="D3344" s="1">
        <v>3796</v>
      </c>
      <c r="E3344" s="1">
        <v>3830</v>
      </c>
      <c r="F3344" s="10">
        <f t="shared" si="524"/>
        <v>7.2320841551611892E-3</v>
      </c>
      <c r="G3344" s="1">
        <f t="shared" si="529"/>
        <v>0.29722548354159428</v>
      </c>
      <c r="H3344" s="15">
        <f t="shared" si="525"/>
        <v>9.2129507765204011E-4</v>
      </c>
      <c r="I3344" s="10">
        <f t="shared" si="520"/>
        <v>3.9318479685452878E-3</v>
      </c>
      <c r="J3344" s="15">
        <f t="shared" si="521"/>
        <v>2.9503916449086232E-2</v>
      </c>
      <c r="K3344" s="1">
        <f t="shared" si="522"/>
        <v>-3.8358673384475108E-4</v>
      </c>
      <c r="L3344" s="15">
        <f t="shared" si="523"/>
        <v>2.9887503182930982E-2</v>
      </c>
      <c r="M3344" s="19" t="str">
        <f t="shared" si="527"/>
        <v>Venda</v>
      </c>
      <c r="N3344" s="10">
        <f t="shared" si="528"/>
        <v>-2.9503916449086232E-2</v>
      </c>
      <c r="O3344" s="5">
        <f t="shared" si="526"/>
        <v>1.4788540018099678</v>
      </c>
      <c r="P3344" s="5"/>
      <c r="Q3344" s="5"/>
      <c r="R3344" s="5"/>
    </row>
    <row r="3345" spans="1:18" x14ac:dyDescent="0.25">
      <c r="A3345" s="3">
        <v>43430</v>
      </c>
      <c r="B3345" s="1">
        <v>3820</v>
      </c>
      <c r="C3345" s="1">
        <v>3949.5</v>
      </c>
      <c r="D3345" s="1">
        <v>3818</v>
      </c>
      <c r="E3345" s="1">
        <v>3943</v>
      </c>
      <c r="F3345" s="10">
        <f t="shared" si="524"/>
        <v>2.9503916449086232E-2</v>
      </c>
      <c r="G3345" s="1">
        <f t="shared" si="529"/>
        <v>0.41710245773919347</v>
      </c>
      <c r="H3345" s="15">
        <f t="shared" si="525"/>
        <v>7.2320841551611892E-3</v>
      </c>
      <c r="I3345" s="10">
        <f t="shared" si="520"/>
        <v>3.2198952879581189E-2</v>
      </c>
      <c r="J3345" s="15">
        <f t="shared" si="521"/>
        <v>-1.6484909967030226E-2</v>
      </c>
      <c r="K3345" s="1">
        <f t="shared" si="522"/>
        <v>-1.6118366377948527E-3</v>
      </c>
      <c r="L3345" s="15">
        <f t="shared" si="523"/>
        <v>-1.4873073329235372E-2</v>
      </c>
      <c r="M3345" s="19" t="str">
        <f t="shared" si="527"/>
        <v>Venda</v>
      </c>
      <c r="N3345" s="10">
        <f t="shared" si="528"/>
        <v>1.6484909967030226E-2</v>
      </c>
      <c r="O3345" s="5">
        <f t="shared" si="526"/>
        <v>1.4953389117769982</v>
      </c>
      <c r="P3345" s="5"/>
      <c r="Q3345" s="5"/>
      <c r="R3345" s="5"/>
    </row>
    <row r="3346" spans="1:18" x14ac:dyDescent="0.25">
      <c r="A3346" s="3">
        <v>43431</v>
      </c>
      <c r="B3346" s="1">
        <v>3917.5</v>
      </c>
      <c r="C3346" s="1">
        <v>3927</v>
      </c>
      <c r="D3346" s="1">
        <v>3863</v>
      </c>
      <c r="E3346" s="1">
        <v>3878</v>
      </c>
      <c r="F3346" s="10">
        <f t="shared" si="524"/>
        <v>-1.6484909967030226E-2</v>
      </c>
      <c r="G3346" s="1">
        <f t="shared" si="529"/>
        <v>-1.0668107729940266</v>
      </c>
      <c r="H3346" s="15">
        <f t="shared" si="525"/>
        <v>2.9503916449086232E-2</v>
      </c>
      <c r="I3346" s="10">
        <f t="shared" si="520"/>
        <v>-1.0082961072112262E-2</v>
      </c>
      <c r="J3346" s="15">
        <f t="shared" si="521"/>
        <v>-7.2202166064981865E-3</v>
      </c>
      <c r="K3346" s="1">
        <f t="shared" si="522"/>
        <v>-2.4356408692011947E-3</v>
      </c>
      <c r="L3346" s="15">
        <f t="shared" si="523"/>
        <v>-4.7845757372969918E-3</v>
      </c>
      <c r="M3346" s="19" t="str">
        <f t="shared" si="527"/>
        <v>Compra</v>
      </c>
      <c r="N3346" s="10">
        <f t="shared" si="528"/>
        <v>-7.2202166064981865E-3</v>
      </c>
      <c r="O3346" s="5">
        <f t="shared" si="526"/>
        <v>1.4881186951704999</v>
      </c>
      <c r="P3346" s="5"/>
      <c r="Q3346" s="5"/>
      <c r="R3346" s="5"/>
    </row>
    <row r="3347" spans="1:18" x14ac:dyDescent="0.25">
      <c r="A3347" s="3">
        <v>43432</v>
      </c>
      <c r="B3347" s="1">
        <v>3882</v>
      </c>
      <c r="C3347" s="1">
        <v>3887.5</v>
      </c>
      <c r="D3347" s="1">
        <v>3831.5</v>
      </c>
      <c r="E3347" s="1">
        <v>3850</v>
      </c>
      <c r="F3347" s="10">
        <f t="shared" si="524"/>
        <v>-7.2202166064981865E-3</v>
      </c>
      <c r="G3347" s="1">
        <f t="shared" si="529"/>
        <v>-0.20451398790011724</v>
      </c>
      <c r="H3347" s="15">
        <f t="shared" si="525"/>
        <v>-1.6484909967030226E-2</v>
      </c>
      <c r="I3347" s="10">
        <f t="shared" si="520"/>
        <v>-8.2431736218444573E-3</v>
      </c>
      <c r="J3347" s="15">
        <f t="shared" si="521"/>
        <v>5.1948051948058627E-4</v>
      </c>
      <c r="K3347" s="1">
        <f t="shared" si="522"/>
        <v>1.4729097097815769E-3</v>
      </c>
      <c r="L3347" s="15">
        <f t="shared" si="523"/>
        <v>-9.5342919030099067E-4</v>
      </c>
      <c r="M3347" s="19" t="str">
        <f t="shared" si="527"/>
        <v>Compra</v>
      </c>
      <c r="N3347" s="10">
        <f t="shared" si="528"/>
        <v>5.1948051948058627E-4</v>
      </c>
      <c r="O3347" s="5">
        <f t="shared" si="526"/>
        <v>1.4886381756899805</v>
      </c>
      <c r="P3347" s="5"/>
      <c r="Q3347" s="5"/>
      <c r="R3347" s="5"/>
    </row>
    <row r="3348" spans="1:18" x14ac:dyDescent="0.25">
      <c r="A3348" s="3">
        <v>43433</v>
      </c>
      <c r="B3348" s="1">
        <v>3843</v>
      </c>
      <c r="C3348" s="1">
        <v>3874</v>
      </c>
      <c r="D3348" s="1">
        <v>3832.5</v>
      </c>
      <c r="E3348" s="1">
        <v>3852</v>
      </c>
      <c r="F3348" s="10">
        <f t="shared" si="524"/>
        <v>5.1948051948058627E-4</v>
      </c>
      <c r="G3348" s="1">
        <f t="shared" si="529"/>
        <v>-0.15627313503377194</v>
      </c>
      <c r="H3348" s="15">
        <f t="shared" si="525"/>
        <v>-7.2202166064981865E-3</v>
      </c>
      <c r="I3348" s="10">
        <f t="shared" si="520"/>
        <v>2.3419203747072626E-3</v>
      </c>
      <c r="J3348" s="15">
        <f t="shared" si="521"/>
        <v>3.7642782969886657E-3</v>
      </c>
      <c r="K3348" s="1">
        <f t="shared" si="522"/>
        <v>4.0797188174594809E-4</v>
      </c>
      <c r="L3348" s="15">
        <f t="shared" si="523"/>
        <v>3.3563064152427177E-3</v>
      </c>
      <c r="M3348" s="19" t="str">
        <f t="shared" si="527"/>
        <v>Compra</v>
      </c>
      <c r="N3348" s="10">
        <f t="shared" si="528"/>
        <v>3.7642782969886657E-3</v>
      </c>
      <c r="O3348" s="5">
        <f t="shared" si="526"/>
        <v>1.4924024539869691</v>
      </c>
      <c r="P3348" s="5"/>
      <c r="Q3348" s="5"/>
      <c r="R3348" s="5"/>
    </row>
    <row r="3349" spans="1:18" x14ac:dyDescent="0.25">
      <c r="A3349" s="3">
        <v>43434</v>
      </c>
      <c r="B3349" s="1">
        <v>3863</v>
      </c>
      <c r="C3349" s="1">
        <v>3893</v>
      </c>
      <c r="D3349" s="1">
        <v>3843</v>
      </c>
      <c r="E3349" s="1">
        <v>3866.5</v>
      </c>
      <c r="F3349" s="10">
        <f t="shared" si="524"/>
        <v>3.7642782969886657E-3</v>
      </c>
      <c r="G3349" s="1">
        <f t="shared" si="529"/>
        <v>-0.1512868709944685</v>
      </c>
      <c r="H3349" s="15">
        <f t="shared" si="525"/>
        <v>5.1948051948058627E-4</v>
      </c>
      <c r="I3349" s="10">
        <f t="shared" si="520"/>
        <v>9.0603158167223974E-4</v>
      </c>
      <c r="J3349" s="15">
        <f t="shared" si="521"/>
        <v>-5.560584507952937E-3</v>
      </c>
      <c r="K3349" s="1">
        <f t="shared" si="522"/>
        <v>-2.3685898848634898E-4</v>
      </c>
      <c r="L3349" s="15">
        <f t="shared" si="523"/>
        <v>-5.3237255194665883E-3</v>
      </c>
      <c r="M3349" s="19" t="str">
        <f t="shared" si="527"/>
        <v>Venda</v>
      </c>
      <c r="N3349" s="10">
        <f t="shared" si="528"/>
        <v>5.560584507952937E-3</v>
      </c>
      <c r="O3349" s="5">
        <f t="shared" si="526"/>
        <v>1.4979630384949221</v>
      </c>
      <c r="P3349" s="5"/>
      <c r="Q3349" s="5"/>
      <c r="R3349" s="5"/>
    </row>
    <row r="3350" spans="1:18" x14ac:dyDescent="0.25">
      <c r="A3350" s="3">
        <v>43437</v>
      </c>
      <c r="B3350" s="1">
        <v>3826.5</v>
      </c>
      <c r="C3350" s="1">
        <v>3850</v>
      </c>
      <c r="D3350" s="1">
        <v>3819.5</v>
      </c>
      <c r="E3350" s="1">
        <v>3845</v>
      </c>
      <c r="F3350" s="10">
        <f t="shared" si="524"/>
        <v>-5.560584507952937E-3</v>
      </c>
      <c r="G3350" s="1">
        <f t="shared" si="529"/>
        <v>-0.28582502603987592</v>
      </c>
      <c r="H3350" s="15">
        <f t="shared" si="525"/>
        <v>3.7642782969886657E-3</v>
      </c>
      <c r="I3350" s="10">
        <f t="shared" si="520"/>
        <v>4.834705344309409E-3</v>
      </c>
      <c r="J3350" s="15">
        <f t="shared" si="521"/>
        <v>2.9908972691807811E-3</v>
      </c>
      <c r="K3350" s="1">
        <f t="shared" si="522"/>
        <v>-6.0140353050947384E-4</v>
      </c>
      <c r="L3350" s="15">
        <f t="shared" si="523"/>
        <v>3.5923007996902551E-3</v>
      </c>
      <c r="M3350" s="19" t="str">
        <f t="shared" si="527"/>
        <v>Compra</v>
      </c>
      <c r="N3350" s="10">
        <f t="shared" si="528"/>
        <v>2.9908972691807811E-3</v>
      </c>
      <c r="O3350" s="5">
        <f t="shared" si="526"/>
        <v>1.5009539357641029</v>
      </c>
      <c r="P3350" s="5"/>
      <c r="Q3350" s="5"/>
      <c r="R3350" s="5"/>
    </row>
    <row r="3351" spans="1:18" x14ac:dyDescent="0.25">
      <c r="A3351" s="3">
        <v>43438</v>
      </c>
      <c r="B3351" s="1">
        <v>3832</v>
      </c>
      <c r="C3351" s="1">
        <v>3871</v>
      </c>
      <c r="D3351" s="1">
        <v>3821</v>
      </c>
      <c r="E3351" s="1">
        <v>3856.5</v>
      </c>
      <c r="F3351" s="10">
        <f t="shared" si="524"/>
        <v>2.9908972691807811E-3</v>
      </c>
      <c r="G3351" s="1">
        <f t="shared" si="529"/>
        <v>0.21338233620217339</v>
      </c>
      <c r="H3351" s="15">
        <f t="shared" si="525"/>
        <v>-5.560584507952937E-3</v>
      </c>
      <c r="I3351" s="10">
        <f t="shared" si="520"/>
        <v>6.3935281837159685E-3</v>
      </c>
      <c r="J3351" s="15">
        <f t="shared" si="521"/>
        <v>4.148839621418432E-3</v>
      </c>
      <c r="K3351" s="1">
        <f t="shared" si="522"/>
        <v>1.3402302397939756E-4</v>
      </c>
      <c r="L3351" s="15">
        <f t="shared" si="523"/>
        <v>4.0148165974390341E-3</v>
      </c>
      <c r="M3351" s="19" t="str">
        <f t="shared" si="527"/>
        <v>Compra</v>
      </c>
      <c r="N3351" s="10">
        <f t="shared" si="528"/>
        <v>4.148839621418432E-3</v>
      </c>
      <c r="O3351" s="5">
        <f t="shared" si="526"/>
        <v>1.5051027753855213</v>
      </c>
      <c r="P3351" s="5"/>
      <c r="Q3351" s="5"/>
      <c r="R3351" s="5"/>
    </row>
    <row r="3352" spans="1:18" x14ac:dyDescent="0.25">
      <c r="A3352" s="3">
        <v>43439</v>
      </c>
      <c r="B3352" s="1">
        <v>3850</v>
      </c>
      <c r="C3352" s="1">
        <v>3886.5</v>
      </c>
      <c r="D3352" s="1">
        <v>3838</v>
      </c>
      <c r="E3352" s="1">
        <v>3872.5</v>
      </c>
      <c r="F3352" s="10">
        <f t="shared" si="524"/>
        <v>4.148839621418432E-3</v>
      </c>
      <c r="G3352" s="1">
        <f t="shared" si="529"/>
        <v>-0.20416657444915712</v>
      </c>
      <c r="H3352" s="15">
        <f t="shared" si="525"/>
        <v>2.9908972691807811E-3</v>
      </c>
      <c r="I3352" s="10">
        <f t="shared" si="520"/>
        <v>5.8441558441557628E-3</v>
      </c>
      <c r="J3352" s="15">
        <f t="shared" si="521"/>
        <v>2.4531956100710683E-3</v>
      </c>
      <c r="K3352" s="1">
        <f t="shared" si="522"/>
        <v>-5.6472546484502898E-4</v>
      </c>
      <c r="L3352" s="15">
        <f t="shared" si="523"/>
        <v>3.0179210749160974E-3</v>
      </c>
      <c r="M3352" s="19" t="str">
        <f t="shared" si="527"/>
        <v>Venda</v>
      </c>
      <c r="N3352" s="10">
        <f t="shared" si="528"/>
        <v>-2.4531956100710683E-3</v>
      </c>
      <c r="O3352" s="5">
        <f t="shared" si="526"/>
        <v>1.5026495797754502</v>
      </c>
      <c r="P3352" s="5"/>
      <c r="Q3352" s="5"/>
      <c r="R3352" s="5"/>
    </row>
    <row r="3353" spans="1:18" x14ac:dyDescent="0.25">
      <c r="A3353" s="3">
        <v>43440</v>
      </c>
      <c r="B3353" s="1">
        <v>3895</v>
      </c>
      <c r="C3353" s="1">
        <v>3947</v>
      </c>
      <c r="D3353" s="1">
        <v>3876.5</v>
      </c>
      <c r="E3353" s="1">
        <v>3882</v>
      </c>
      <c r="F3353" s="10">
        <f t="shared" si="524"/>
        <v>2.4531956100710683E-3</v>
      </c>
      <c r="G3353" s="1">
        <f t="shared" si="529"/>
        <v>-0.3428469482249501</v>
      </c>
      <c r="H3353" s="15">
        <f t="shared" si="525"/>
        <v>4.148839621418432E-3</v>
      </c>
      <c r="I3353" s="10">
        <f t="shared" si="520"/>
        <v>-3.3376123234916122E-3</v>
      </c>
      <c r="J3353" s="15">
        <f t="shared" si="521"/>
        <v>7.3415765069551053E-3</v>
      </c>
      <c r="K3353" s="1">
        <f t="shared" si="522"/>
        <v>-4.3784467722393243E-4</v>
      </c>
      <c r="L3353" s="15">
        <f t="shared" si="523"/>
        <v>7.7794211841790374E-3</v>
      </c>
      <c r="M3353" s="19" t="str">
        <f t="shared" si="527"/>
        <v>Compra</v>
      </c>
      <c r="N3353" s="10">
        <f t="shared" si="528"/>
        <v>7.3415765069551053E-3</v>
      </c>
      <c r="O3353" s="5">
        <f t="shared" si="526"/>
        <v>1.5099911562824053</v>
      </c>
      <c r="P3353" s="5"/>
      <c r="Q3353" s="5"/>
      <c r="R3353" s="5"/>
    </row>
    <row r="3354" spans="1:18" x14ac:dyDescent="0.25">
      <c r="A3354" s="3">
        <v>43441</v>
      </c>
      <c r="B3354" s="1">
        <v>3883</v>
      </c>
      <c r="C3354" s="1">
        <v>3928</v>
      </c>
      <c r="D3354" s="1">
        <v>3861</v>
      </c>
      <c r="E3354" s="1">
        <v>3910.5</v>
      </c>
      <c r="F3354" s="10">
        <f t="shared" si="524"/>
        <v>7.3415765069551053E-3</v>
      </c>
      <c r="G3354" s="1">
        <f t="shared" si="529"/>
        <v>-0.22579672343161764</v>
      </c>
      <c r="H3354" s="15">
        <f t="shared" si="525"/>
        <v>2.4531956100710683E-3</v>
      </c>
      <c r="I3354" s="10">
        <f t="shared" si="520"/>
        <v>7.0821529745042078E-3</v>
      </c>
      <c r="J3354" s="15">
        <f t="shared" si="521"/>
        <v>2.9408004091548978E-3</v>
      </c>
      <c r="K3354" s="1">
        <f t="shared" si="522"/>
        <v>-5.4476863296144904E-4</v>
      </c>
      <c r="L3354" s="15">
        <f t="shared" si="523"/>
        <v>3.4855690421163469E-3</v>
      </c>
      <c r="M3354" s="19" t="str">
        <f t="shared" si="527"/>
        <v>Venda</v>
      </c>
      <c r="N3354" s="10">
        <f t="shared" si="528"/>
        <v>-2.9408004091548978E-3</v>
      </c>
      <c r="O3354" s="5">
        <f t="shared" si="526"/>
        <v>1.5070503558732504</v>
      </c>
      <c r="P3354" s="5"/>
      <c r="Q3354" s="5"/>
      <c r="R3354" s="5"/>
    </row>
    <row r="3355" spans="1:18" x14ac:dyDescent="0.25">
      <c r="A3355" s="3">
        <v>43444</v>
      </c>
      <c r="B3355" s="1">
        <v>3908</v>
      </c>
      <c r="C3355" s="1">
        <v>3947.5</v>
      </c>
      <c r="D3355" s="1">
        <v>3894</v>
      </c>
      <c r="E3355" s="1">
        <v>3922</v>
      </c>
      <c r="F3355" s="10">
        <f t="shared" si="524"/>
        <v>2.9408004091548978E-3</v>
      </c>
      <c r="G3355" s="1">
        <f t="shared" si="529"/>
        <v>3.7741871372128579E-3</v>
      </c>
      <c r="H3355" s="15">
        <f t="shared" si="525"/>
        <v>7.3415765069551053E-3</v>
      </c>
      <c r="I3355" s="10">
        <f t="shared" si="520"/>
        <v>3.582395087001089E-3</v>
      </c>
      <c r="J3355" s="15">
        <f t="shared" si="521"/>
        <v>-4.4620091789903116E-3</v>
      </c>
      <c r="K3355" s="1">
        <f t="shared" si="522"/>
        <v>-9.1147854827074138E-4</v>
      </c>
      <c r="L3355" s="15">
        <f t="shared" si="523"/>
        <v>-3.55053063071957E-3</v>
      </c>
      <c r="M3355" s="19" t="str">
        <f t="shared" si="527"/>
        <v>Compra</v>
      </c>
      <c r="N3355" s="10">
        <f t="shared" si="528"/>
        <v>-4.4620091789903116E-3</v>
      </c>
      <c r="O3355" s="5">
        <f t="shared" si="526"/>
        <v>1.5025883466942602</v>
      </c>
      <c r="P3355" s="5"/>
      <c r="Q3355" s="5"/>
      <c r="R3355" s="5"/>
    </row>
    <row r="3356" spans="1:18" x14ac:dyDescent="0.25">
      <c r="A3356" s="3">
        <v>43445</v>
      </c>
      <c r="B3356" s="1">
        <v>3907</v>
      </c>
      <c r="C3356" s="1">
        <v>3926</v>
      </c>
      <c r="D3356" s="1">
        <v>3891.5</v>
      </c>
      <c r="E3356" s="1">
        <v>3904.5</v>
      </c>
      <c r="F3356" s="10">
        <f t="shared" si="524"/>
        <v>-4.4620091789903116E-3</v>
      </c>
      <c r="G3356" s="1">
        <f t="shared" si="529"/>
        <v>-2.0015065741466893E-2</v>
      </c>
      <c r="H3356" s="15">
        <f t="shared" si="525"/>
        <v>2.9408004091548978E-3</v>
      </c>
      <c r="I3356" s="10">
        <f t="shared" si="520"/>
        <v>-6.3987714358848535E-4</v>
      </c>
      <c r="J3356" s="15">
        <f t="shared" si="521"/>
        <v>-1.2037392751952924E-2</v>
      </c>
      <c r="K3356" s="1">
        <f t="shared" si="522"/>
        <v>-4.2448971765632467E-4</v>
      </c>
      <c r="L3356" s="15">
        <f t="shared" si="523"/>
        <v>-1.1612903034296599E-2</v>
      </c>
      <c r="M3356" s="19" t="str">
        <f t="shared" si="527"/>
        <v>Compra</v>
      </c>
      <c r="N3356" s="10">
        <f t="shared" si="528"/>
        <v>-1.2037392751952924E-2</v>
      </c>
      <c r="O3356" s="5">
        <f t="shared" si="526"/>
        <v>1.4905509539423072</v>
      </c>
      <c r="P3356" s="5"/>
      <c r="Q3356" s="5"/>
      <c r="R3356" s="5"/>
    </row>
    <row r="3357" spans="1:18" x14ac:dyDescent="0.25">
      <c r="A3357" s="3">
        <v>43446</v>
      </c>
      <c r="B3357" s="1">
        <v>3895</v>
      </c>
      <c r="C3357" s="1">
        <v>3901.5</v>
      </c>
      <c r="D3357" s="1">
        <v>3839</v>
      </c>
      <c r="E3357" s="1">
        <v>3857.5</v>
      </c>
      <c r="F3357" s="10">
        <f t="shared" si="524"/>
        <v>-1.2037392751952924E-2</v>
      </c>
      <c r="G3357" s="1">
        <f t="shared" si="529"/>
        <v>1.332701517381442</v>
      </c>
      <c r="H3357" s="15">
        <f t="shared" si="525"/>
        <v>-4.4620091789903116E-3</v>
      </c>
      <c r="I3357" s="10">
        <f t="shared" si="520"/>
        <v>-9.6277278562258983E-3</v>
      </c>
      <c r="J3357" s="15">
        <f t="shared" si="521"/>
        <v>9.3324692158134326E-3</v>
      </c>
      <c r="K3357" s="1">
        <f t="shared" si="522"/>
        <v>3.1360614372649839E-4</v>
      </c>
      <c r="L3357" s="15">
        <f t="shared" si="523"/>
        <v>9.0188630720869339E-3</v>
      </c>
      <c r="M3357" s="19" t="str">
        <f t="shared" si="527"/>
        <v>Compra</v>
      </c>
      <c r="N3357" s="10">
        <f t="shared" si="528"/>
        <v>9.3324692158134326E-3</v>
      </c>
      <c r="O3357" s="5">
        <f t="shared" si="526"/>
        <v>1.4998834231581206</v>
      </c>
      <c r="P3357" s="5"/>
      <c r="Q3357" s="5"/>
      <c r="R3357" s="5"/>
    </row>
    <row r="3358" spans="1:18" x14ac:dyDescent="0.25">
      <c r="A3358" s="3">
        <v>43447</v>
      </c>
      <c r="B3358" s="1">
        <v>3859.5</v>
      </c>
      <c r="C3358" s="1">
        <v>3901</v>
      </c>
      <c r="D3358" s="1">
        <v>3854</v>
      </c>
      <c r="E3358" s="1">
        <v>3893.5</v>
      </c>
      <c r="F3358" s="10">
        <f t="shared" si="524"/>
        <v>9.3324692158134326E-3</v>
      </c>
      <c r="G3358" s="1">
        <f t="shared" si="529"/>
        <v>-0.12927841948948149</v>
      </c>
      <c r="H3358" s="15">
        <f t="shared" si="525"/>
        <v>-1.2037392751952924E-2</v>
      </c>
      <c r="I3358" s="10">
        <f t="shared" si="520"/>
        <v>8.8094312734809943E-3</v>
      </c>
      <c r="J3358" s="15">
        <f t="shared" si="521"/>
        <v>6.0357005265185837E-3</v>
      </c>
      <c r="K3358" s="1">
        <f t="shared" si="522"/>
        <v>6.7557155448456257E-4</v>
      </c>
      <c r="L3358" s="15">
        <f t="shared" si="523"/>
        <v>5.3601289720340214E-3</v>
      </c>
      <c r="M3358" s="19" t="str">
        <f t="shared" si="527"/>
        <v>Compra</v>
      </c>
      <c r="N3358" s="10">
        <f t="shared" si="528"/>
        <v>6.0357005265185837E-3</v>
      </c>
      <c r="O3358" s="5">
        <f t="shared" si="526"/>
        <v>1.5059191236846392</v>
      </c>
      <c r="P3358" s="5"/>
      <c r="Q3358" s="5"/>
      <c r="R3358" s="5"/>
    </row>
    <row r="3359" spans="1:18" x14ac:dyDescent="0.25">
      <c r="A3359" s="3">
        <v>43448</v>
      </c>
      <c r="B3359" s="1">
        <v>3913.5</v>
      </c>
      <c r="C3359" s="1">
        <v>3923</v>
      </c>
      <c r="D3359" s="1">
        <v>3891</v>
      </c>
      <c r="E3359" s="1">
        <v>3917</v>
      </c>
      <c r="F3359" s="10">
        <f t="shared" si="524"/>
        <v>6.0357005265185837E-3</v>
      </c>
      <c r="G3359" s="1">
        <f t="shared" si="529"/>
        <v>1.61309179130215E-2</v>
      </c>
      <c r="H3359" s="15">
        <f t="shared" si="525"/>
        <v>9.3324692158134326E-3</v>
      </c>
      <c r="I3359" s="10">
        <f t="shared" si="520"/>
        <v>8.9434010476563408E-4</v>
      </c>
      <c r="J3359" s="15">
        <f t="shared" si="521"/>
        <v>-4.2124074546846524E-3</v>
      </c>
      <c r="K3359" s="1">
        <f t="shared" si="522"/>
        <v>-1.0238374935475703E-3</v>
      </c>
      <c r="L3359" s="15">
        <f t="shared" si="523"/>
        <v>-3.1885699611370819E-3</v>
      </c>
      <c r="M3359" s="19" t="str">
        <f t="shared" si="527"/>
        <v>Compra</v>
      </c>
      <c r="N3359" s="10">
        <f t="shared" si="528"/>
        <v>-4.2124074546846524E-3</v>
      </c>
      <c r="O3359" s="5">
        <f t="shared" si="526"/>
        <v>1.5017067162299544</v>
      </c>
      <c r="P3359" s="5"/>
      <c r="Q3359" s="5"/>
      <c r="R3359" s="5"/>
    </row>
    <row r="3360" spans="1:18" x14ac:dyDescent="0.25">
      <c r="A3360" s="3">
        <v>43451</v>
      </c>
      <c r="B3360" s="1">
        <v>3910.5</v>
      </c>
      <c r="C3360" s="1">
        <v>3929.5</v>
      </c>
      <c r="D3360" s="1">
        <v>3880</v>
      </c>
      <c r="E3360" s="1">
        <v>3900.5</v>
      </c>
      <c r="F3360" s="10">
        <f t="shared" si="524"/>
        <v>-4.2124074546846524E-3</v>
      </c>
      <c r="G3360" s="1">
        <f t="shared" si="529"/>
        <v>-0.13131608113780066</v>
      </c>
      <c r="H3360" s="15">
        <f t="shared" si="525"/>
        <v>6.0357005265185837E-3</v>
      </c>
      <c r="I3360" s="10">
        <f t="shared" si="520"/>
        <v>-2.5572177470911672E-3</v>
      </c>
      <c r="J3360" s="15">
        <f t="shared" si="521"/>
        <v>3.3329060376874331E-3</v>
      </c>
      <c r="K3360" s="1">
        <f t="shared" si="522"/>
        <v>-6.4056237019220481E-4</v>
      </c>
      <c r="L3360" s="15">
        <f t="shared" si="523"/>
        <v>3.973468407879638E-3</v>
      </c>
      <c r="M3360" s="19" t="str">
        <f t="shared" si="527"/>
        <v>Compra</v>
      </c>
      <c r="N3360" s="10">
        <f t="shared" si="528"/>
        <v>3.3329060376874331E-3</v>
      </c>
      <c r="O3360" s="5">
        <f t="shared" si="526"/>
        <v>1.5050396222676419</v>
      </c>
      <c r="P3360" s="5"/>
      <c r="Q3360" s="5"/>
      <c r="R3360" s="5"/>
    </row>
    <row r="3361" spans="1:18" x14ac:dyDescent="0.25">
      <c r="A3361" s="3">
        <v>43452</v>
      </c>
      <c r="B3361" s="1">
        <v>3898</v>
      </c>
      <c r="C3361" s="1">
        <v>3918</v>
      </c>
      <c r="D3361" s="1">
        <v>3885</v>
      </c>
      <c r="E3361" s="1">
        <v>3913.5</v>
      </c>
      <c r="F3361" s="10">
        <f t="shared" si="524"/>
        <v>3.3329060376874331E-3</v>
      </c>
      <c r="G3361" s="1">
        <f t="shared" si="529"/>
        <v>-0.13032176841131579</v>
      </c>
      <c r="H3361" s="15">
        <f t="shared" si="525"/>
        <v>-4.2124074546846524E-3</v>
      </c>
      <c r="I3361" s="10">
        <f t="shared" si="520"/>
        <v>3.9763981528988523E-3</v>
      </c>
      <c r="J3361" s="15">
        <f t="shared" si="521"/>
        <v>-4.2161747796090054E-3</v>
      </c>
      <c r="K3361" s="1">
        <f t="shared" si="522"/>
        <v>1.0367244585272752E-4</v>
      </c>
      <c r="L3361" s="15">
        <f t="shared" si="523"/>
        <v>-4.3198472254617325E-3</v>
      </c>
      <c r="M3361" s="19" t="str">
        <f t="shared" si="527"/>
        <v>Compra</v>
      </c>
      <c r="N3361" s="10">
        <f t="shared" si="528"/>
        <v>-4.2161747796090054E-3</v>
      </c>
      <c r="O3361" s="5">
        <f t="shared" si="526"/>
        <v>1.5008234474880329</v>
      </c>
      <c r="P3361" s="5"/>
      <c r="Q3361" s="5"/>
      <c r="R3361" s="5"/>
    </row>
    <row r="3362" spans="1:18" x14ac:dyDescent="0.25">
      <c r="A3362" s="3">
        <v>43453</v>
      </c>
      <c r="B3362" s="1">
        <v>3902</v>
      </c>
      <c r="C3362" s="1">
        <v>3914</v>
      </c>
      <c r="D3362" s="1">
        <v>3864.5</v>
      </c>
      <c r="E3362" s="1">
        <v>3897</v>
      </c>
      <c r="F3362" s="10">
        <f t="shared" si="524"/>
        <v>-4.2161747796090054E-3</v>
      </c>
      <c r="G3362" s="1">
        <f t="shared" si="529"/>
        <v>-0.38694079051169522</v>
      </c>
      <c r="H3362" s="15">
        <f t="shared" si="525"/>
        <v>3.3329060376874331E-3</v>
      </c>
      <c r="I3362" s="10">
        <f t="shared" si="520"/>
        <v>-1.2813941568426968E-3</v>
      </c>
      <c r="J3362" s="15">
        <f t="shared" si="521"/>
        <v>-1.4113420579933256E-2</v>
      </c>
      <c r="K3362" s="1">
        <f t="shared" si="522"/>
        <v>-4.1072190790442543E-4</v>
      </c>
      <c r="L3362" s="15">
        <f t="shared" si="523"/>
        <v>-1.3702698672028831E-2</v>
      </c>
      <c r="M3362" s="19" t="str">
        <f t="shared" si="527"/>
        <v>Compra</v>
      </c>
      <c r="N3362" s="10">
        <f t="shared" si="528"/>
        <v>-1.4113420579933256E-2</v>
      </c>
      <c r="O3362" s="5">
        <f t="shared" si="526"/>
        <v>1.4867100269080997</v>
      </c>
      <c r="P3362" s="5"/>
      <c r="Q3362" s="5"/>
      <c r="R3362" s="5"/>
    </row>
    <row r="3363" spans="1:18" x14ac:dyDescent="0.25">
      <c r="A3363" s="3">
        <v>43454</v>
      </c>
      <c r="B3363" s="1">
        <v>3870</v>
      </c>
      <c r="C3363" s="1">
        <v>3876</v>
      </c>
      <c r="D3363" s="1">
        <v>3833.5</v>
      </c>
      <c r="E3363" s="1">
        <v>3842</v>
      </c>
      <c r="F3363" s="10">
        <f t="shared" si="524"/>
        <v>-1.4113420579933256E-2</v>
      </c>
      <c r="G3363" s="1">
        <f t="shared" si="529"/>
        <v>0.59967591967878897</v>
      </c>
      <c r="H3363" s="15">
        <f t="shared" si="525"/>
        <v>-4.2161747796090054E-3</v>
      </c>
      <c r="I3363" s="10">
        <f t="shared" si="520"/>
        <v>-7.2351421188630027E-3</v>
      </c>
      <c r="J3363" s="15">
        <f t="shared" si="521"/>
        <v>1.5747006767308669E-2</v>
      </c>
      <c r="K3363" s="1">
        <f t="shared" si="522"/>
        <v>3.0183084367477441E-4</v>
      </c>
      <c r="L3363" s="15">
        <f t="shared" si="523"/>
        <v>1.5445175923633895E-2</v>
      </c>
      <c r="M3363" s="19" t="str">
        <f t="shared" si="527"/>
        <v>Compra</v>
      </c>
      <c r="N3363" s="10">
        <f t="shared" si="528"/>
        <v>1.5747006767308669E-2</v>
      </c>
      <c r="O3363" s="5">
        <f t="shared" si="526"/>
        <v>1.5024570336754084</v>
      </c>
      <c r="P3363" s="5"/>
      <c r="Q3363" s="5"/>
      <c r="R3363" s="5"/>
    </row>
    <row r="3364" spans="1:18" x14ac:dyDescent="0.25">
      <c r="A3364" s="3">
        <v>43455</v>
      </c>
      <c r="B3364" s="1">
        <v>3856</v>
      </c>
      <c r="C3364" s="1">
        <v>3907</v>
      </c>
      <c r="D3364" s="1">
        <v>3844.5</v>
      </c>
      <c r="E3364" s="1">
        <v>3902.5</v>
      </c>
      <c r="F3364" s="10">
        <f t="shared" si="524"/>
        <v>1.5747006767308669E-2</v>
      </c>
      <c r="G3364" s="1">
        <f t="shared" si="529"/>
        <v>-0.91047108309780433</v>
      </c>
      <c r="H3364" s="15">
        <f t="shared" si="525"/>
        <v>-1.4113420579933256E-2</v>
      </c>
      <c r="I3364" s="10">
        <f t="shared" si="520"/>
        <v>1.2059128630705462E-2</v>
      </c>
      <c r="J3364" s="15">
        <f t="shared" si="521"/>
        <v>4.2280589365790711E-3</v>
      </c>
      <c r="K3364" s="1">
        <f t="shared" si="522"/>
        <v>8.5142151865067318E-4</v>
      </c>
      <c r="L3364" s="15">
        <f t="shared" si="523"/>
        <v>3.3766374179283977E-3</v>
      </c>
      <c r="M3364" s="19" t="str">
        <f t="shared" si="527"/>
        <v>Compra</v>
      </c>
      <c r="N3364" s="10">
        <f t="shared" si="528"/>
        <v>4.2280589365790711E-3</v>
      </c>
      <c r="O3364" s="5">
        <f t="shared" si="526"/>
        <v>1.5066850926119875</v>
      </c>
      <c r="P3364" s="5"/>
      <c r="Q3364" s="5"/>
      <c r="R3364" s="5"/>
    </row>
    <row r="3365" spans="1:18" x14ac:dyDescent="0.25">
      <c r="A3365" s="3">
        <v>43460</v>
      </c>
      <c r="B3365" s="1">
        <v>3899</v>
      </c>
      <c r="C3365" s="1">
        <v>3937.5</v>
      </c>
      <c r="D3365" s="1">
        <v>3892</v>
      </c>
      <c r="E3365" s="1">
        <v>3919</v>
      </c>
      <c r="F3365" s="10">
        <f t="shared" si="524"/>
        <v>4.2280589365790711E-3</v>
      </c>
      <c r="G3365" s="1">
        <f t="shared" si="529"/>
        <v>-0.24584373486010039</v>
      </c>
      <c r="H3365" s="15">
        <f t="shared" si="525"/>
        <v>1.5747006767308669E-2</v>
      </c>
      <c r="I3365" s="10">
        <f t="shared" si="520"/>
        <v>5.1295203898436004E-3</v>
      </c>
      <c r="J3365" s="15">
        <f t="shared" si="521"/>
        <v>-1.1482521051288552E-2</v>
      </c>
      <c r="K3365" s="1">
        <f t="shared" si="522"/>
        <v>-1.6618381480650846E-3</v>
      </c>
      <c r="L3365" s="15">
        <f t="shared" si="523"/>
        <v>-9.8206829032234672E-3</v>
      </c>
      <c r="M3365" s="19" t="str">
        <f t="shared" si="527"/>
        <v>Compra</v>
      </c>
      <c r="N3365" s="10">
        <f t="shared" si="528"/>
        <v>-1.1482521051288552E-2</v>
      </c>
      <c r="O3365" s="5">
        <f t="shared" si="526"/>
        <v>1.4952025715606989</v>
      </c>
      <c r="P3365" s="5"/>
      <c r="Q3365" s="5"/>
      <c r="R3365" s="5"/>
    </row>
    <row r="3366" spans="1:18" x14ac:dyDescent="0.25">
      <c r="A3366" s="3">
        <v>43461</v>
      </c>
      <c r="B3366" s="1">
        <v>3923.5</v>
      </c>
      <c r="C3366" s="1">
        <v>3940</v>
      </c>
      <c r="D3366" s="1">
        <v>3869</v>
      </c>
      <c r="E3366" s="1">
        <v>3874</v>
      </c>
      <c r="F3366" s="10">
        <f t="shared" si="524"/>
        <v>-1.1482521051288552E-2</v>
      </c>
      <c r="G3366" s="1">
        <f t="shared" si="529"/>
        <v>-0.30465952071336377</v>
      </c>
      <c r="H3366" s="15">
        <f t="shared" si="525"/>
        <v>4.2280589365790711E-3</v>
      </c>
      <c r="I3366" s="10">
        <f t="shared" si="520"/>
        <v>-1.2616286478909111E-2</v>
      </c>
      <c r="J3366" s="15">
        <f t="shared" si="521"/>
        <v>2.3231801755292381E-3</v>
      </c>
      <c r="K3366" s="1">
        <f t="shared" si="522"/>
        <v>-2.3009739147026524E-4</v>
      </c>
      <c r="L3366" s="15">
        <f t="shared" si="523"/>
        <v>2.5532775669995034E-3</v>
      </c>
      <c r="M3366" s="19" t="str">
        <f t="shared" si="527"/>
        <v>Compra</v>
      </c>
      <c r="N3366" s="10">
        <f t="shared" si="528"/>
        <v>2.3231801755292381E-3</v>
      </c>
      <c r="O3366" s="5">
        <f t="shared" si="526"/>
        <v>1.4975257517362282</v>
      </c>
      <c r="P3366" s="5"/>
      <c r="Q3366" s="5"/>
      <c r="R3366" s="5"/>
    </row>
    <row r="3367" spans="1:18" x14ac:dyDescent="0.25">
      <c r="A3367" s="3">
        <v>43462</v>
      </c>
      <c r="B3367" s="1">
        <v>3880</v>
      </c>
      <c r="C3367" s="1">
        <v>3901.5</v>
      </c>
      <c r="D3367" s="1">
        <v>3836</v>
      </c>
      <c r="E3367" s="1">
        <v>3883</v>
      </c>
      <c r="F3367" s="10">
        <f t="shared" si="524"/>
        <v>2.3231801755292381E-3</v>
      </c>
      <c r="G3367" s="1">
        <f t="shared" si="529"/>
        <v>-0.29879321295363676</v>
      </c>
      <c r="H3367" s="15">
        <f t="shared" si="525"/>
        <v>-1.1482521051288552E-2</v>
      </c>
      <c r="I3367" s="10">
        <f t="shared" si="520"/>
        <v>7.7319587628865705E-4</v>
      </c>
      <c r="J3367" s="15">
        <f t="shared" si="521"/>
        <v>-2.3821787277877982E-2</v>
      </c>
      <c r="K3367" s="1">
        <f t="shared" si="522"/>
        <v>8.3113923245357445E-4</v>
      </c>
      <c r="L3367" s="15">
        <f t="shared" si="523"/>
        <v>-2.4652926510331557E-2</v>
      </c>
      <c r="M3367" s="19" t="str">
        <f t="shared" si="527"/>
        <v>Compra</v>
      </c>
      <c r="N3367" s="10">
        <f t="shared" si="528"/>
        <v>-2.3821787277877982E-2</v>
      </c>
      <c r="O3367" s="5">
        <f t="shared" si="526"/>
        <v>1.4737039644583501</v>
      </c>
      <c r="P3367" s="5"/>
      <c r="Q3367" s="5"/>
      <c r="R3367" s="5"/>
    </row>
    <row r="3368" spans="1:18" x14ac:dyDescent="0.25">
      <c r="A3368" s="3">
        <v>43467</v>
      </c>
      <c r="B3368" s="1">
        <v>3890</v>
      </c>
      <c r="C3368" s="1">
        <v>3904</v>
      </c>
      <c r="D3368" s="1">
        <v>3778.5</v>
      </c>
      <c r="E3368" s="1">
        <v>3790.5</v>
      </c>
      <c r="F3368" s="10">
        <f t="shared" si="524"/>
        <v>-2.3821787277877982E-2</v>
      </c>
      <c r="G3368" s="1">
        <f t="shared" si="529"/>
        <v>-0.49126482574081498</v>
      </c>
      <c r="H3368" s="15">
        <f t="shared" si="525"/>
        <v>2.3231801755292381E-3</v>
      </c>
      <c r="I3368" s="10">
        <f t="shared" si="520"/>
        <v>-2.5578406169665779E-2</v>
      </c>
      <c r="J3368" s="15">
        <f t="shared" si="521"/>
        <v>-7.1230708349822036E-3</v>
      </c>
      <c r="K3368" s="1">
        <f t="shared" si="522"/>
        <v>2.5832777920938227E-4</v>
      </c>
      <c r="L3368" s="15">
        <f t="shared" si="523"/>
        <v>-7.3813986141915856E-3</v>
      </c>
      <c r="M3368" s="19" t="str">
        <f t="shared" si="527"/>
        <v>Compra</v>
      </c>
      <c r="N3368" s="10">
        <f t="shared" si="528"/>
        <v>-7.1230708349822036E-3</v>
      </c>
      <c r="O3368" s="5">
        <f t="shared" si="526"/>
        <v>1.4665808936233677</v>
      </c>
      <c r="P3368" s="5"/>
      <c r="Q3368" s="5"/>
      <c r="R3368" s="5"/>
    </row>
    <row r="3369" spans="1:18" x14ac:dyDescent="0.25">
      <c r="A3369" s="3">
        <v>43468</v>
      </c>
      <c r="B3369" s="1">
        <v>3804</v>
      </c>
      <c r="C3369" s="1">
        <v>3815.5</v>
      </c>
      <c r="D3369" s="1">
        <v>3745</v>
      </c>
      <c r="E3369" s="1">
        <v>3763.5</v>
      </c>
      <c r="F3369" s="10">
        <f t="shared" si="524"/>
        <v>-7.1230708349822036E-3</v>
      </c>
      <c r="G3369" s="1">
        <f t="shared" si="529"/>
        <v>1.3210808572757332E-2</v>
      </c>
      <c r="H3369" s="15">
        <f t="shared" si="525"/>
        <v>-2.3821787277877982E-2</v>
      </c>
      <c r="I3369" s="10">
        <f t="shared" si="520"/>
        <v>-1.0646687697160928E-2</v>
      </c>
      <c r="J3369" s="15">
        <f t="shared" si="521"/>
        <v>-1.1159824631327253E-2</v>
      </c>
      <c r="K3369" s="1">
        <f t="shared" si="522"/>
        <v>2.1526491537658442E-3</v>
      </c>
      <c r="L3369" s="15">
        <f t="shared" si="523"/>
        <v>-1.3312473785093096E-2</v>
      </c>
      <c r="M3369" s="19" t="str">
        <f t="shared" si="527"/>
        <v>Compra</v>
      </c>
      <c r="N3369" s="10">
        <f t="shared" si="528"/>
        <v>-1.1159824631327253E-2</v>
      </c>
      <c r="O3369" s="5">
        <f t="shared" si="526"/>
        <v>1.4554210689920404</v>
      </c>
      <c r="P3369" s="5"/>
      <c r="Q3369" s="5"/>
      <c r="R3369" s="5"/>
    </row>
    <row r="3370" spans="1:18" x14ac:dyDescent="0.25">
      <c r="A3370" s="3">
        <v>43469</v>
      </c>
      <c r="B3370" s="1">
        <v>3751</v>
      </c>
      <c r="C3370" s="1">
        <v>3791.5</v>
      </c>
      <c r="D3370" s="1">
        <v>3714.5</v>
      </c>
      <c r="E3370" s="1">
        <v>3721.5</v>
      </c>
      <c r="F3370" s="10">
        <f t="shared" si="524"/>
        <v>-1.1159824631327253E-2</v>
      </c>
      <c r="G3370" s="1">
        <f t="shared" si="529"/>
        <v>-0.48306423848033558</v>
      </c>
      <c r="H3370" s="15">
        <f t="shared" si="525"/>
        <v>-7.1230708349822036E-3</v>
      </c>
      <c r="I3370" s="10">
        <f t="shared" si="520"/>
        <v>-7.864569448147174E-3</v>
      </c>
      <c r="J3370" s="15">
        <f t="shared" si="521"/>
        <v>5.3741770791346788E-3</v>
      </c>
      <c r="K3370" s="1">
        <f t="shared" si="522"/>
        <v>6.6882692288643846E-4</v>
      </c>
      <c r="L3370" s="15">
        <f t="shared" si="523"/>
        <v>4.7053501562482405E-3</v>
      </c>
      <c r="M3370" s="19" t="str">
        <f t="shared" si="527"/>
        <v>Compra</v>
      </c>
      <c r="N3370" s="10">
        <f t="shared" si="528"/>
        <v>5.3741770791346788E-3</v>
      </c>
      <c r="O3370" s="5">
        <f t="shared" si="526"/>
        <v>1.4607952460711751</v>
      </c>
      <c r="P3370" s="5"/>
      <c r="Q3370" s="5"/>
      <c r="R3370" s="5"/>
    </row>
    <row r="3371" spans="1:18" x14ac:dyDescent="0.25">
      <c r="A3371" s="3">
        <v>43472</v>
      </c>
      <c r="B3371" s="1">
        <v>3722</v>
      </c>
      <c r="C3371" s="1">
        <v>3743.5</v>
      </c>
      <c r="D3371" s="1">
        <v>3695.5</v>
      </c>
      <c r="E3371" s="1">
        <v>3741.5</v>
      </c>
      <c r="F3371" s="10">
        <f t="shared" si="524"/>
        <v>5.3741770791346788E-3</v>
      </c>
      <c r="G3371" s="1">
        <f t="shared" si="529"/>
        <v>-0.69296356870436104</v>
      </c>
      <c r="H3371" s="15">
        <f t="shared" si="525"/>
        <v>-1.1159824631327253E-2</v>
      </c>
      <c r="I3371" s="10">
        <f t="shared" si="520"/>
        <v>5.2391187533584738E-3</v>
      </c>
      <c r="J3371" s="15">
        <f t="shared" si="521"/>
        <v>-6.2809033809969605E-3</v>
      </c>
      <c r="K3371" s="1">
        <f t="shared" si="522"/>
        <v>7.3337401475842231E-4</v>
      </c>
      <c r="L3371" s="15">
        <f t="shared" si="523"/>
        <v>-7.0142773957553826E-3</v>
      </c>
      <c r="M3371" s="19" t="str">
        <f t="shared" si="527"/>
        <v>Compra</v>
      </c>
      <c r="N3371" s="10">
        <f t="shared" si="528"/>
        <v>-6.2809033809969605E-3</v>
      </c>
      <c r="O3371" s="5">
        <f t="shared" si="526"/>
        <v>1.4545143426901781</v>
      </c>
      <c r="P3371" s="5"/>
      <c r="Q3371" s="5"/>
      <c r="R3371" s="5"/>
    </row>
    <row r="3372" spans="1:18" x14ac:dyDescent="0.25">
      <c r="A3372" s="3">
        <v>43473</v>
      </c>
      <c r="B3372" s="1">
        <v>3745.5</v>
      </c>
      <c r="C3372" s="1">
        <v>3747.5</v>
      </c>
      <c r="D3372" s="1">
        <v>3708.5</v>
      </c>
      <c r="E3372" s="1">
        <v>3718</v>
      </c>
      <c r="F3372" s="10">
        <f t="shared" si="524"/>
        <v>-6.2809033809969605E-3</v>
      </c>
      <c r="G3372" s="1">
        <f t="shared" si="529"/>
        <v>-0.36255803332070591</v>
      </c>
      <c r="H3372" s="15">
        <f t="shared" si="525"/>
        <v>5.3741770791346788E-3</v>
      </c>
      <c r="I3372" s="10">
        <f t="shared" si="520"/>
        <v>-7.342143906020504E-3</v>
      </c>
      <c r="J3372" s="15">
        <f t="shared" si="521"/>
        <v>-7.3964497041419941E-3</v>
      </c>
      <c r="K3372" s="1">
        <f t="shared" si="522"/>
        <v>-4.4929107079377003E-4</v>
      </c>
      <c r="L3372" s="15">
        <f t="shared" si="523"/>
        <v>-6.9471586333482238E-3</v>
      </c>
      <c r="M3372" s="19" t="str">
        <f t="shared" si="527"/>
        <v>Compra</v>
      </c>
      <c r="N3372" s="10">
        <f t="shared" si="528"/>
        <v>-7.3964497041419941E-3</v>
      </c>
      <c r="O3372" s="5">
        <f t="shared" si="526"/>
        <v>1.4471178929860362</v>
      </c>
      <c r="P3372" s="5"/>
      <c r="Q3372" s="5"/>
      <c r="R3372" s="5"/>
    </row>
    <row r="3373" spans="1:18" x14ac:dyDescent="0.25">
      <c r="A3373" s="3">
        <v>43474</v>
      </c>
      <c r="B3373" s="1">
        <v>3711</v>
      </c>
      <c r="C3373" s="1">
        <v>3716</v>
      </c>
      <c r="D3373" s="1">
        <v>3680</v>
      </c>
      <c r="E3373" s="1">
        <v>3690.5</v>
      </c>
      <c r="F3373" s="10">
        <f t="shared" si="524"/>
        <v>-7.3964497041419941E-3</v>
      </c>
      <c r="G3373" s="1">
        <f t="shared" si="529"/>
        <v>-6.0752667172277987E-2</v>
      </c>
      <c r="H3373" s="15">
        <f t="shared" si="525"/>
        <v>-6.2809033809969605E-3</v>
      </c>
      <c r="I3373" s="10">
        <f t="shared" si="520"/>
        <v>-5.5241174885475308E-3</v>
      </c>
      <c r="J3373" s="15">
        <f t="shared" si="521"/>
        <v>6.9096328410784835E-3</v>
      </c>
      <c r="K3373" s="1">
        <f t="shared" si="522"/>
        <v>5.0198757965675301E-4</v>
      </c>
      <c r="L3373" s="15">
        <f t="shared" si="523"/>
        <v>6.4076452614217306E-3</v>
      </c>
      <c r="M3373" s="19" t="str">
        <f t="shared" si="527"/>
        <v>Compra</v>
      </c>
      <c r="N3373" s="10">
        <f t="shared" si="528"/>
        <v>6.9096328410784835E-3</v>
      </c>
      <c r="O3373" s="5">
        <f t="shared" si="526"/>
        <v>1.4540275258271147</v>
      </c>
      <c r="P3373" s="5"/>
      <c r="Q3373" s="5"/>
      <c r="R3373" s="5"/>
    </row>
    <row r="3374" spans="1:18" x14ac:dyDescent="0.25">
      <c r="A3374" s="3">
        <v>43475</v>
      </c>
      <c r="B3374" s="1">
        <v>3695</v>
      </c>
      <c r="C3374" s="1">
        <v>3730.5</v>
      </c>
      <c r="D3374" s="1">
        <v>3679</v>
      </c>
      <c r="E3374" s="1">
        <v>3716</v>
      </c>
      <c r="F3374" s="10">
        <f t="shared" si="524"/>
        <v>6.9096328410784835E-3</v>
      </c>
      <c r="G3374" s="1">
        <f t="shared" si="529"/>
        <v>-0.54561283876512801</v>
      </c>
      <c r="H3374" s="15">
        <f t="shared" si="525"/>
        <v>-7.3964497041419941E-3</v>
      </c>
      <c r="I3374" s="10">
        <f t="shared" si="520"/>
        <v>5.6833558863329525E-3</v>
      </c>
      <c r="J3374" s="15">
        <f t="shared" si="521"/>
        <v>-1.3455328310008063E-4</v>
      </c>
      <c r="K3374" s="1">
        <f t="shared" si="522"/>
        <v>3.7992184501654217E-4</v>
      </c>
      <c r="L3374" s="15">
        <f t="shared" si="523"/>
        <v>-5.144751281166228E-4</v>
      </c>
      <c r="M3374" s="19" t="str">
        <f t="shared" si="527"/>
        <v>Compra</v>
      </c>
      <c r="N3374" s="10">
        <f t="shared" si="528"/>
        <v>-1.3455328310008063E-4</v>
      </c>
      <c r="O3374" s="5">
        <f t="shared" si="526"/>
        <v>1.4538929725440146</v>
      </c>
      <c r="P3374" s="5"/>
      <c r="Q3374" s="5"/>
      <c r="R3374" s="5"/>
    </row>
    <row r="3375" spans="1:18" x14ac:dyDescent="0.25">
      <c r="A3375" s="3">
        <v>43476</v>
      </c>
      <c r="B3375" s="1">
        <v>3700</v>
      </c>
      <c r="C3375" s="1">
        <v>3733.5</v>
      </c>
      <c r="D3375" s="1">
        <v>3696</v>
      </c>
      <c r="E3375" s="1">
        <v>3715.5</v>
      </c>
      <c r="F3375" s="10">
        <f t="shared" si="524"/>
        <v>-1.3455328310008063E-4</v>
      </c>
      <c r="G3375" s="1">
        <f t="shared" si="529"/>
        <v>-0.39099215021722206</v>
      </c>
      <c r="H3375" s="15">
        <f t="shared" si="525"/>
        <v>6.9096328410784835E-3</v>
      </c>
      <c r="I3375" s="10">
        <f t="shared" si="520"/>
        <v>4.1891891891892019E-3</v>
      </c>
      <c r="J3375" s="15">
        <f t="shared" si="521"/>
        <v>-3.3642847530614972E-3</v>
      </c>
      <c r="K3375" s="1">
        <f t="shared" si="522"/>
        <v>-8.5234788121269487E-4</v>
      </c>
      <c r="L3375" s="15">
        <f t="shared" si="523"/>
        <v>-2.5119368718488026E-3</v>
      </c>
      <c r="M3375" s="19" t="str">
        <f t="shared" si="527"/>
        <v>Compra</v>
      </c>
      <c r="N3375" s="10">
        <f t="shared" si="528"/>
        <v>-3.3642847530614972E-3</v>
      </c>
      <c r="O3375" s="5">
        <f t="shared" si="526"/>
        <v>1.4505286877909531</v>
      </c>
      <c r="P3375" s="5"/>
      <c r="Q3375" s="5"/>
      <c r="R3375" s="5"/>
    </row>
    <row r="3376" spans="1:18" x14ac:dyDescent="0.25">
      <c r="A3376" s="3">
        <v>43479</v>
      </c>
      <c r="B3376" s="1">
        <v>3723.5</v>
      </c>
      <c r="C3376" s="1">
        <v>3738</v>
      </c>
      <c r="D3376" s="1">
        <v>3687</v>
      </c>
      <c r="E3376" s="1">
        <v>3703</v>
      </c>
      <c r="F3376" s="10">
        <f t="shared" si="524"/>
        <v>-3.3642847530614972E-3</v>
      </c>
      <c r="G3376" s="1">
        <f t="shared" si="529"/>
        <v>-0.24669161141200149</v>
      </c>
      <c r="H3376" s="15">
        <f t="shared" si="525"/>
        <v>-1.3455328310008063E-4</v>
      </c>
      <c r="I3376" s="10">
        <f t="shared" si="520"/>
        <v>-5.5055727138445532E-3</v>
      </c>
      <c r="J3376" s="15">
        <f t="shared" si="521"/>
        <v>4.4558466108559625E-3</v>
      </c>
      <c r="K3376" s="1">
        <f t="shared" si="522"/>
        <v>-2.0235620386275811E-5</v>
      </c>
      <c r="L3376" s="15">
        <f t="shared" si="523"/>
        <v>4.4760822312422382E-3</v>
      </c>
      <c r="M3376" s="19" t="str">
        <f t="shared" si="527"/>
        <v>Compra</v>
      </c>
      <c r="N3376" s="10">
        <f t="shared" si="528"/>
        <v>4.4558466108559625E-3</v>
      </c>
      <c r="O3376" s="5">
        <f t="shared" si="526"/>
        <v>1.4549845344018091</v>
      </c>
      <c r="P3376" s="5"/>
      <c r="Q3376" s="5"/>
      <c r="R3376" s="5"/>
    </row>
    <row r="3377" spans="1:18" x14ac:dyDescent="0.25">
      <c r="A3377" s="3">
        <v>43480</v>
      </c>
      <c r="B3377" s="1">
        <v>3706</v>
      </c>
      <c r="C3377" s="1">
        <v>3735</v>
      </c>
      <c r="D3377" s="1">
        <v>3698</v>
      </c>
      <c r="E3377" s="1">
        <v>3719.5</v>
      </c>
      <c r="F3377" s="10">
        <f t="shared" si="524"/>
        <v>4.4558466108559625E-3</v>
      </c>
      <c r="G3377" s="1">
        <f t="shared" si="529"/>
        <v>-0.14492452261311403</v>
      </c>
      <c r="H3377" s="15">
        <f t="shared" si="525"/>
        <v>-3.3642847530614972E-3</v>
      </c>
      <c r="I3377" s="10">
        <f t="shared" si="520"/>
        <v>3.6427415002697749E-3</v>
      </c>
      <c r="J3377" s="15">
        <f t="shared" si="521"/>
        <v>4.9737867993009388E-3</v>
      </c>
      <c r="K3377" s="1">
        <f t="shared" si="522"/>
        <v>3.8520318899658569E-5</v>
      </c>
      <c r="L3377" s="15">
        <f t="shared" si="523"/>
        <v>4.9352664804012802E-3</v>
      </c>
      <c r="M3377" s="19" t="str">
        <f t="shared" si="527"/>
        <v>Compra</v>
      </c>
      <c r="N3377" s="10">
        <f t="shared" si="528"/>
        <v>4.9737867993009388E-3</v>
      </c>
      <c r="O3377" s="5">
        <f t="shared" si="526"/>
        <v>1.45995832120111</v>
      </c>
      <c r="P3377" s="5"/>
      <c r="Q3377" s="5"/>
      <c r="R3377" s="5"/>
    </row>
    <row r="3378" spans="1:18" x14ac:dyDescent="0.25">
      <c r="A3378" s="3">
        <v>43481</v>
      </c>
      <c r="B3378" s="1">
        <v>3717.5</v>
      </c>
      <c r="C3378" s="1">
        <v>3740</v>
      </c>
      <c r="D3378" s="1">
        <v>3711</v>
      </c>
      <c r="E3378" s="1">
        <v>3738</v>
      </c>
      <c r="F3378" s="10">
        <f t="shared" si="524"/>
        <v>4.9737867993009388E-3</v>
      </c>
      <c r="G3378" s="1">
        <f t="shared" si="529"/>
        <v>-0.34147072290608166</v>
      </c>
      <c r="H3378" s="15">
        <f t="shared" si="525"/>
        <v>4.4558466108559625E-3</v>
      </c>
      <c r="I3378" s="10">
        <f t="shared" si="520"/>
        <v>5.5144586415600827E-3</v>
      </c>
      <c r="J3378" s="15">
        <f t="shared" si="521"/>
        <v>3.3440342429107428E-3</v>
      </c>
      <c r="K3378" s="1">
        <f t="shared" si="522"/>
        <v>-6.729663657689544E-4</v>
      </c>
      <c r="L3378" s="15">
        <f t="shared" si="523"/>
        <v>4.0170006086796975E-3</v>
      </c>
      <c r="M3378" s="19" t="str">
        <f t="shared" si="527"/>
        <v>Venda</v>
      </c>
      <c r="N3378" s="10">
        <f t="shared" si="528"/>
        <v>-3.3440342429107428E-3</v>
      </c>
      <c r="O3378" s="5">
        <f t="shared" si="526"/>
        <v>1.4566142869581993</v>
      </c>
      <c r="P3378" s="5"/>
      <c r="Q3378" s="5"/>
      <c r="R3378" s="5"/>
    </row>
    <row r="3379" spans="1:18" x14ac:dyDescent="0.25">
      <c r="A3379" s="3">
        <v>43482</v>
      </c>
      <c r="B3379" s="1">
        <v>3736.5</v>
      </c>
      <c r="C3379" s="1">
        <v>3776.5</v>
      </c>
      <c r="D3379" s="1">
        <v>3729</v>
      </c>
      <c r="E3379" s="1">
        <v>3750.5</v>
      </c>
      <c r="F3379" s="10">
        <f t="shared" si="524"/>
        <v>3.3440342429107428E-3</v>
      </c>
      <c r="G3379" s="1">
        <f t="shared" si="529"/>
        <v>-6.9505775360601393E-3</v>
      </c>
      <c r="H3379" s="15">
        <f t="shared" si="525"/>
        <v>4.9737867993009388E-3</v>
      </c>
      <c r="I3379" s="10">
        <f t="shared" si="520"/>
        <v>3.7468218921450358E-3</v>
      </c>
      <c r="J3379" s="15">
        <f t="shared" si="521"/>
        <v>1.199840021330445E-3</v>
      </c>
      <c r="K3379" s="1">
        <f t="shared" si="522"/>
        <v>-7.0691700874235411E-4</v>
      </c>
      <c r="L3379" s="15">
        <f t="shared" si="523"/>
        <v>1.9067570300727991E-3</v>
      </c>
      <c r="M3379" s="19" t="str">
        <f t="shared" si="527"/>
        <v>Compra</v>
      </c>
      <c r="N3379" s="10">
        <f t="shared" si="528"/>
        <v>1.199840021330445E-3</v>
      </c>
      <c r="O3379" s="5">
        <f t="shared" si="526"/>
        <v>1.4578141269795297</v>
      </c>
      <c r="P3379" s="5"/>
      <c r="Q3379" s="5"/>
      <c r="R3379" s="5"/>
    </row>
    <row r="3380" spans="1:18" x14ac:dyDescent="0.25">
      <c r="A3380" s="3">
        <v>43483</v>
      </c>
      <c r="B3380" s="1">
        <v>3748</v>
      </c>
      <c r="C3380" s="1">
        <v>3775</v>
      </c>
      <c r="D3380" s="1">
        <v>3729</v>
      </c>
      <c r="E3380" s="1">
        <v>3755</v>
      </c>
      <c r="F3380" s="10">
        <f t="shared" si="524"/>
        <v>1.199840021330445E-3</v>
      </c>
      <c r="G3380" s="1">
        <f t="shared" si="529"/>
        <v>0.17210651059004356</v>
      </c>
      <c r="H3380" s="15">
        <f t="shared" si="525"/>
        <v>3.3440342429107428E-3</v>
      </c>
      <c r="I3380" s="10">
        <f t="shared" si="520"/>
        <v>1.867662753468613E-3</v>
      </c>
      <c r="J3380" s="15">
        <f t="shared" si="521"/>
        <v>3.99467376830831E-4</v>
      </c>
      <c r="K3380" s="1">
        <f t="shared" si="522"/>
        <v>-5.3606951966227558E-4</v>
      </c>
      <c r="L3380" s="15">
        <f t="shared" si="523"/>
        <v>9.3553689649310658E-4</v>
      </c>
      <c r="M3380" s="19" t="str">
        <f t="shared" si="527"/>
        <v>Compra</v>
      </c>
      <c r="N3380" s="10">
        <f t="shared" si="528"/>
        <v>3.99467376830831E-4</v>
      </c>
      <c r="O3380" s="5">
        <f t="shared" si="526"/>
        <v>1.4582135943563606</v>
      </c>
      <c r="P3380" s="5"/>
      <c r="Q3380" s="5"/>
      <c r="R3380" s="5"/>
    </row>
    <row r="3381" spans="1:18" x14ac:dyDescent="0.25">
      <c r="A3381" s="3">
        <v>43486</v>
      </c>
      <c r="B3381" s="1">
        <v>3761</v>
      </c>
      <c r="C3381" s="1">
        <v>3782</v>
      </c>
      <c r="D3381" s="1">
        <v>3755</v>
      </c>
      <c r="E3381" s="1">
        <v>3756.5</v>
      </c>
      <c r="F3381" s="10">
        <f t="shared" si="524"/>
        <v>3.99467376830831E-4</v>
      </c>
      <c r="G3381" s="1">
        <f t="shared" si="529"/>
        <v>-4.7833213232799453E-2</v>
      </c>
      <c r="H3381" s="15">
        <f t="shared" si="525"/>
        <v>1.199840021330445E-3</v>
      </c>
      <c r="I3381" s="10">
        <f t="shared" si="520"/>
        <v>-1.1964902951342449E-3</v>
      </c>
      <c r="J3381" s="15">
        <f t="shared" si="521"/>
        <v>1.637162252096358E-2</v>
      </c>
      <c r="K3381" s="1">
        <f t="shared" si="522"/>
        <v>-2.5635994190862884E-4</v>
      </c>
      <c r="L3381" s="15">
        <f t="shared" si="523"/>
        <v>1.6627982462872209E-2</v>
      </c>
      <c r="M3381" s="19" t="str">
        <f t="shared" si="527"/>
        <v>Compra</v>
      </c>
      <c r="N3381" s="10">
        <f t="shared" si="528"/>
        <v>1.637162252096358E-2</v>
      </c>
      <c r="O3381" s="5">
        <f t="shared" si="526"/>
        <v>1.4745852168773241</v>
      </c>
      <c r="P3381" s="5"/>
      <c r="Q3381" s="5"/>
      <c r="R3381" s="5"/>
    </row>
    <row r="3382" spans="1:18" x14ac:dyDescent="0.25">
      <c r="A3382" s="3">
        <v>43487</v>
      </c>
      <c r="B3382" s="1">
        <v>3768</v>
      </c>
      <c r="C3382" s="1">
        <v>3819</v>
      </c>
      <c r="D3382" s="1">
        <v>3747.5</v>
      </c>
      <c r="E3382" s="1">
        <v>3818</v>
      </c>
      <c r="F3382" s="10">
        <f t="shared" si="524"/>
        <v>1.637162252096358E-2</v>
      </c>
      <c r="G3382" s="1">
        <f t="shared" si="529"/>
        <v>-1.6030887548120989</v>
      </c>
      <c r="H3382" s="15">
        <f t="shared" si="525"/>
        <v>3.99467376830831E-4</v>
      </c>
      <c r="I3382" s="10">
        <f t="shared" si="520"/>
        <v>1.3269639065817351E-2</v>
      </c>
      <c r="J3382" s="15">
        <f t="shared" si="521"/>
        <v>-1.2833944473546355E-2</v>
      </c>
      <c r="K3382" s="1">
        <f t="shared" si="522"/>
        <v>-3.8625559215785791E-4</v>
      </c>
      <c r="L3382" s="15">
        <f t="shared" si="523"/>
        <v>-1.2447688881388497E-2</v>
      </c>
      <c r="M3382" s="19" t="str">
        <f t="shared" si="527"/>
        <v>Venda</v>
      </c>
      <c r="N3382" s="10">
        <f t="shared" si="528"/>
        <v>1.2833944473546355E-2</v>
      </c>
      <c r="O3382" s="5">
        <f t="shared" si="526"/>
        <v>1.4874191613508705</v>
      </c>
      <c r="P3382" s="5"/>
      <c r="Q3382" s="5"/>
      <c r="R3382" s="5"/>
    </row>
    <row r="3383" spans="1:18" x14ac:dyDescent="0.25">
      <c r="A3383" s="3">
        <v>43488</v>
      </c>
      <c r="B3383" s="1">
        <v>3801.5</v>
      </c>
      <c r="C3383" s="1">
        <v>3813.5</v>
      </c>
      <c r="D3383" s="1">
        <v>3757.5</v>
      </c>
      <c r="E3383" s="1">
        <v>3769</v>
      </c>
      <c r="F3383" s="10">
        <f t="shared" si="524"/>
        <v>-1.2833944473546355E-2</v>
      </c>
      <c r="G3383" s="1">
        <f t="shared" si="529"/>
        <v>-1.3568317170556219</v>
      </c>
      <c r="H3383" s="15">
        <f t="shared" si="525"/>
        <v>1.637162252096358E-2</v>
      </c>
      <c r="I3383" s="10">
        <f t="shared" si="520"/>
        <v>-8.5492568722872475E-3</v>
      </c>
      <c r="J3383" s="15">
        <f t="shared" si="521"/>
        <v>1.4592730167153345E-3</v>
      </c>
      <c r="K3383" s="1">
        <f t="shared" si="522"/>
        <v>-1.294952683336618E-3</v>
      </c>
      <c r="L3383" s="15">
        <f t="shared" si="523"/>
        <v>2.7542257000519525E-3</v>
      </c>
      <c r="M3383" s="19" t="str">
        <f t="shared" si="527"/>
        <v>Compra</v>
      </c>
      <c r="N3383" s="10">
        <f t="shared" si="528"/>
        <v>1.4592730167153345E-3</v>
      </c>
      <c r="O3383" s="5">
        <f t="shared" si="526"/>
        <v>1.4888784343675858</v>
      </c>
      <c r="P3383" s="5"/>
      <c r="Q3383" s="5"/>
      <c r="R3383" s="5"/>
    </row>
    <row r="3384" spans="1:18" x14ac:dyDescent="0.25">
      <c r="A3384" s="3">
        <v>43489</v>
      </c>
      <c r="B3384" s="1">
        <v>3773</v>
      </c>
      <c r="C3384" s="1">
        <v>3796</v>
      </c>
      <c r="D3384" s="1">
        <v>3739</v>
      </c>
      <c r="E3384" s="1">
        <v>3774.5</v>
      </c>
      <c r="F3384" s="10">
        <f t="shared" si="524"/>
        <v>1.4592730167153345E-3</v>
      </c>
      <c r="G3384" s="1">
        <f t="shared" si="529"/>
        <v>-0.53114932085346134</v>
      </c>
      <c r="H3384" s="15">
        <f t="shared" si="525"/>
        <v>-1.2833944473546355E-2</v>
      </c>
      <c r="I3384" s="10">
        <f t="shared" si="520"/>
        <v>3.9756162205151213E-4</v>
      </c>
      <c r="J3384" s="15">
        <f t="shared" si="521"/>
        <v>-3.3116969134985297E-3</v>
      </c>
      <c r="K3384" s="1">
        <f t="shared" si="522"/>
        <v>9.793029880992535E-4</v>
      </c>
      <c r="L3384" s="15">
        <f t="shared" si="523"/>
        <v>-4.2909999015977827E-3</v>
      </c>
      <c r="M3384" s="19" t="str">
        <f t="shared" si="527"/>
        <v>Compra</v>
      </c>
      <c r="N3384" s="10">
        <f t="shared" si="528"/>
        <v>-3.3116969134985297E-3</v>
      </c>
      <c r="O3384" s="5">
        <f t="shared" si="526"/>
        <v>1.4855667374540873</v>
      </c>
      <c r="P3384" s="5"/>
      <c r="Q3384" s="5"/>
      <c r="R3384" s="5"/>
    </row>
    <row r="3385" spans="1:18" x14ac:dyDescent="0.25">
      <c r="A3385" s="3">
        <v>43493</v>
      </c>
      <c r="B3385" s="1">
        <v>3780</v>
      </c>
      <c r="C3385" s="1">
        <v>3787.5</v>
      </c>
      <c r="D3385" s="1">
        <v>3751.5</v>
      </c>
      <c r="E3385" s="1">
        <v>3762</v>
      </c>
      <c r="F3385" s="10">
        <f t="shared" si="524"/>
        <v>-3.3116969134985297E-3</v>
      </c>
      <c r="G3385" s="1">
        <f t="shared" si="529"/>
        <v>-0.53628400911768803</v>
      </c>
      <c r="H3385" s="15">
        <f t="shared" si="525"/>
        <v>1.4592730167153345E-3</v>
      </c>
      <c r="I3385" s="10">
        <f t="shared" si="520"/>
        <v>-4.761904761904745E-3</v>
      </c>
      <c r="J3385" s="15">
        <f t="shared" si="521"/>
        <v>-1.1164274322169043E-2</v>
      </c>
      <c r="K3385" s="1">
        <f t="shared" si="522"/>
        <v>-1.5128779920497667E-4</v>
      </c>
      <c r="L3385" s="15">
        <f t="shared" si="523"/>
        <v>-1.1012986522964067E-2</v>
      </c>
      <c r="M3385" s="19" t="str">
        <f t="shared" si="527"/>
        <v>Compra</v>
      </c>
      <c r="N3385" s="10">
        <f t="shared" si="528"/>
        <v>-1.1164274322169043E-2</v>
      </c>
      <c r="O3385" s="5">
        <f t="shared" si="526"/>
        <v>1.4744024631319181</v>
      </c>
      <c r="P3385" s="5"/>
      <c r="Q3385" s="5"/>
      <c r="R3385" s="5"/>
    </row>
    <row r="3386" spans="1:18" x14ac:dyDescent="0.25">
      <c r="A3386" s="3">
        <v>43494</v>
      </c>
      <c r="B3386" s="1">
        <v>3766</v>
      </c>
      <c r="C3386" s="1">
        <v>3766.5</v>
      </c>
      <c r="D3386" s="1">
        <v>3715.5</v>
      </c>
      <c r="E3386" s="1">
        <v>3720</v>
      </c>
      <c r="F3386" s="10">
        <f t="shared" si="524"/>
        <v>-1.1164274322169043E-2</v>
      </c>
      <c r="G3386" s="1">
        <f t="shared" si="529"/>
        <v>-0.41832647673398476</v>
      </c>
      <c r="H3386" s="15">
        <f t="shared" si="525"/>
        <v>-3.3116969134985297E-3</v>
      </c>
      <c r="I3386" s="10">
        <f t="shared" si="520"/>
        <v>-1.2214551248008521E-2</v>
      </c>
      <c r="J3386" s="15">
        <f t="shared" si="521"/>
        <v>-9.6774193548386789E-3</v>
      </c>
      <c r="K3386" s="1">
        <f t="shared" si="522"/>
        <v>4.3131322894235971E-4</v>
      </c>
      <c r="L3386" s="15">
        <f t="shared" si="523"/>
        <v>-1.0108732583781038E-2</v>
      </c>
      <c r="M3386" s="19" t="str">
        <f t="shared" si="527"/>
        <v>Compra</v>
      </c>
      <c r="N3386" s="10">
        <f t="shared" si="528"/>
        <v>-9.6774193548386789E-3</v>
      </c>
      <c r="O3386" s="5">
        <f t="shared" si="526"/>
        <v>1.4647250437770793</v>
      </c>
      <c r="P3386" s="5"/>
      <c r="Q3386" s="5"/>
      <c r="R3386" s="5"/>
    </row>
    <row r="3387" spans="1:18" x14ac:dyDescent="0.25">
      <c r="A3387" s="3">
        <v>43495</v>
      </c>
      <c r="B3387" s="1">
        <v>3715.5</v>
      </c>
      <c r="C3387" s="1">
        <v>3732</v>
      </c>
      <c r="D3387" s="1">
        <v>3673</v>
      </c>
      <c r="E3387" s="1">
        <v>3684</v>
      </c>
      <c r="F3387" s="10">
        <f t="shared" si="524"/>
        <v>-9.6774193548386789E-3</v>
      </c>
      <c r="G3387" s="1">
        <f t="shared" si="529"/>
        <v>-0.282373621949081</v>
      </c>
      <c r="H3387" s="15">
        <f t="shared" si="525"/>
        <v>-1.1164274322169043E-2</v>
      </c>
      <c r="I3387" s="10">
        <f t="shared" si="520"/>
        <v>-8.4779975777149463E-3</v>
      </c>
      <c r="J3387" s="15">
        <f t="shared" si="521"/>
        <v>-8.9576547231270398E-3</v>
      </c>
      <c r="K3387" s="1">
        <f t="shared" si="522"/>
        <v>1.019257598674545E-3</v>
      </c>
      <c r="L3387" s="15">
        <f t="shared" si="523"/>
        <v>-9.9769123218015846E-3</v>
      </c>
      <c r="M3387" s="19" t="str">
        <f t="shared" si="527"/>
        <v>Compra</v>
      </c>
      <c r="N3387" s="10">
        <f t="shared" si="528"/>
        <v>-8.9576547231270398E-3</v>
      </c>
      <c r="O3387" s="5">
        <f t="shared" si="526"/>
        <v>1.4557673890539524</v>
      </c>
      <c r="P3387" s="5"/>
      <c r="Q3387" s="5"/>
      <c r="R3387" s="5"/>
    </row>
    <row r="3388" spans="1:18" x14ac:dyDescent="0.25">
      <c r="A3388" s="3">
        <v>43496</v>
      </c>
      <c r="B3388" s="1">
        <v>3685</v>
      </c>
      <c r="C3388" s="1">
        <v>3688.5</v>
      </c>
      <c r="D3388" s="1">
        <v>3643.5</v>
      </c>
      <c r="E3388" s="1">
        <v>3651</v>
      </c>
      <c r="F3388" s="10">
        <f t="shared" si="524"/>
        <v>-8.9576547231270398E-3</v>
      </c>
      <c r="G3388" s="1">
        <f t="shared" si="529"/>
        <v>-0.11670643583982036</v>
      </c>
      <c r="H3388" s="15">
        <f t="shared" si="525"/>
        <v>-9.6774193548386789E-3</v>
      </c>
      <c r="I3388" s="10">
        <f t="shared" si="520"/>
        <v>-9.2265943012211915E-3</v>
      </c>
      <c r="J3388" s="15">
        <f t="shared" si="521"/>
        <v>3.8345658723637488E-3</v>
      </c>
      <c r="K3388" s="1">
        <f t="shared" si="522"/>
        <v>8.9166196109516697E-4</v>
      </c>
      <c r="L3388" s="15">
        <f t="shared" si="523"/>
        <v>2.9429039112685816E-3</v>
      </c>
      <c r="M3388" s="19" t="str">
        <f t="shared" si="527"/>
        <v>Compra</v>
      </c>
      <c r="N3388" s="10">
        <f t="shared" si="528"/>
        <v>3.8345658723637488E-3</v>
      </c>
      <c r="O3388" s="5">
        <f t="shared" si="526"/>
        <v>1.4596019549263162</v>
      </c>
      <c r="P3388" s="5"/>
      <c r="Q3388" s="5"/>
      <c r="R3388" s="5"/>
    </row>
    <row r="3389" spans="1:18" x14ac:dyDescent="0.25">
      <c r="A3389" s="3">
        <v>43497</v>
      </c>
      <c r="B3389" s="1">
        <v>3659.5</v>
      </c>
      <c r="C3389" s="1">
        <v>3687.5</v>
      </c>
      <c r="D3389" s="1">
        <v>3643.5</v>
      </c>
      <c r="E3389" s="1">
        <v>3665</v>
      </c>
      <c r="F3389" s="10">
        <f t="shared" si="524"/>
        <v>3.8345658723637488E-3</v>
      </c>
      <c r="G3389" s="1">
        <f t="shared" si="529"/>
        <v>6.4614151100610501E-2</v>
      </c>
      <c r="H3389" s="15">
        <f t="shared" si="525"/>
        <v>-8.9576547231270398E-3</v>
      </c>
      <c r="I3389" s="10">
        <f t="shared" si="520"/>
        <v>1.5029375597759298E-3</v>
      </c>
      <c r="J3389" s="15">
        <f t="shared" si="521"/>
        <v>2.7285129604366354E-3</v>
      </c>
      <c r="K3389" s="1">
        <f t="shared" si="522"/>
        <v>5.6003476722594906E-4</v>
      </c>
      <c r="L3389" s="15">
        <f t="shared" si="523"/>
        <v>2.1684781932106863E-3</v>
      </c>
      <c r="M3389" s="19" t="str">
        <f t="shared" si="527"/>
        <v>Compra</v>
      </c>
      <c r="N3389" s="10">
        <f t="shared" si="528"/>
        <v>2.7285129604366354E-3</v>
      </c>
      <c r="O3389" s="5">
        <f t="shared" si="526"/>
        <v>1.4623304678867528</v>
      </c>
      <c r="P3389" s="5"/>
      <c r="Q3389" s="5"/>
      <c r="R3389" s="5"/>
    </row>
    <row r="3390" spans="1:18" x14ac:dyDescent="0.25">
      <c r="A3390" s="3">
        <v>43500</v>
      </c>
      <c r="B3390" s="1">
        <v>3672</v>
      </c>
      <c r="C3390" s="1">
        <v>3693.5</v>
      </c>
      <c r="D3390" s="1">
        <v>3665.5</v>
      </c>
      <c r="E3390" s="1">
        <v>3675</v>
      </c>
      <c r="F3390" s="10">
        <f t="shared" si="524"/>
        <v>2.7285129604366354E-3</v>
      </c>
      <c r="G3390" s="1">
        <f t="shared" si="529"/>
        <v>0.46968773596538416</v>
      </c>
      <c r="H3390" s="15">
        <f t="shared" si="525"/>
        <v>3.8345658723637488E-3</v>
      </c>
      <c r="I3390" s="10">
        <f t="shared" si="520"/>
        <v>8.1699346405228468E-4</v>
      </c>
      <c r="J3390" s="15">
        <f t="shared" si="521"/>
        <v>-2.7210884353745524E-4</v>
      </c>
      <c r="K3390" s="1">
        <f t="shared" si="522"/>
        <v>-5.811470529063984E-4</v>
      </c>
      <c r="L3390" s="15">
        <f t="shared" si="523"/>
        <v>3.0903820936894317E-4</v>
      </c>
      <c r="M3390" s="19" t="str">
        <f t="shared" si="527"/>
        <v>Compra</v>
      </c>
      <c r="N3390" s="10">
        <f t="shared" si="528"/>
        <v>-2.7210884353745524E-4</v>
      </c>
      <c r="O3390" s="5">
        <f t="shared" si="526"/>
        <v>1.4620583590432155</v>
      </c>
      <c r="P3390" s="5"/>
      <c r="Q3390" s="5"/>
      <c r="R3390" s="5"/>
    </row>
    <row r="3391" spans="1:18" x14ac:dyDescent="0.25">
      <c r="A3391" s="3">
        <v>43501</v>
      </c>
      <c r="B3391" s="1">
        <v>3671</v>
      </c>
      <c r="C3391" s="1">
        <v>3689.5</v>
      </c>
      <c r="D3391" s="1">
        <v>3666</v>
      </c>
      <c r="E3391" s="1">
        <v>3674</v>
      </c>
      <c r="F3391" s="10">
        <f t="shared" si="524"/>
        <v>-2.7210884353745524E-4</v>
      </c>
      <c r="G3391" s="1">
        <f t="shared" si="529"/>
        <v>0.53002024996444608</v>
      </c>
      <c r="H3391" s="15">
        <f t="shared" si="525"/>
        <v>2.7285129604366354E-3</v>
      </c>
      <c r="I3391" s="10">
        <f t="shared" si="520"/>
        <v>8.1721601743400818E-4</v>
      </c>
      <c r="J3391" s="15">
        <f t="shared" si="521"/>
        <v>7.8933043004898451E-3</v>
      </c>
      <c r="K3391" s="1">
        <f t="shared" si="522"/>
        <v>-4.8967510399973273E-4</v>
      </c>
      <c r="L3391" s="15">
        <f t="shared" si="523"/>
        <v>8.3829794044895777E-3</v>
      </c>
      <c r="M3391" s="19" t="str">
        <f t="shared" si="527"/>
        <v>Compra</v>
      </c>
      <c r="N3391" s="10">
        <f t="shared" si="528"/>
        <v>7.8933043004898451E-3</v>
      </c>
      <c r="O3391" s="5">
        <f t="shared" si="526"/>
        <v>1.4699516633437053</v>
      </c>
      <c r="P3391" s="5"/>
      <c r="Q3391" s="5"/>
      <c r="R3391" s="5"/>
    </row>
    <row r="3392" spans="1:18" x14ac:dyDescent="0.25">
      <c r="A3392" s="3">
        <v>43502</v>
      </c>
      <c r="B3392" s="1">
        <v>3685.5</v>
      </c>
      <c r="C3392" s="1">
        <v>3720.5</v>
      </c>
      <c r="D3392" s="1">
        <v>3685.5</v>
      </c>
      <c r="E3392" s="1">
        <v>3703</v>
      </c>
      <c r="F3392" s="10">
        <f t="shared" si="524"/>
        <v>7.8933043004898451E-3</v>
      </c>
      <c r="G3392" s="1">
        <f t="shared" si="529"/>
        <v>0.43959492359632368</v>
      </c>
      <c r="H3392" s="15">
        <f t="shared" si="525"/>
        <v>-2.7210884353745524E-4</v>
      </c>
      <c r="I3392" s="10">
        <f t="shared" si="520"/>
        <v>4.7483380816715215E-3</v>
      </c>
      <c r="J3392" s="15">
        <f t="shared" si="521"/>
        <v>5.5360518498515088E-3</v>
      </c>
      <c r="K3392" s="1">
        <f t="shared" si="522"/>
        <v>-3.1103800067686256E-4</v>
      </c>
      <c r="L3392" s="15">
        <f t="shared" si="523"/>
        <v>5.8470898505283714E-3</v>
      </c>
      <c r="M3392" s="19" t="str">
        <f t="shared" si="527"/>
        <v>Venda</v>
      </c>
      <c r="N3392" s="10">
        <f t="shared" si="528"/>
        <v>-5.5360518498515088E-3</v>
      </c>
      <c r="O3392" s="5">
        <f t="shared" si="526"/>
        <v>1.4644156114938538</v>
      </c>
      <c r="P3392" s="5"/>
      <c r="Q3392" s="5"/>
      <c r="R3392" s="5"/>
    </row>
    <row r="3393" spans="1:18" x14ac:dyDescent="0.25">
      <c r="A3393" s="3">
        <v>43503</v>
      </c>
      <c r="B3393" s="1">
        <v>3711</v>
      </c>
      <c r="C3393" s="1">
        <v>3743</v>
      </c>
      <c r="D3393" s="1">
        <v>3705.5</v>
      </c>
      <c r="E3393" s="1">
        <v>3723.5</v>
      </c>
      <c r="F3393" s="10">
        <f t="shared" si="524"/>
        <v>5.5360518498515088E-3</v>
      </c>
      <c r="G3393" s="1">
        <f t="shared" si="529"/>
        <v>-2.3180545690021471E-2</v>
      </c>
      <c r="H3393" s="15">
        <f t="shared" si="525"/>
        <v>7.8933043004898451E-3</v>
      </c>
      <c r="I3393" s="10">
        <f t="shared" si="520"/>
        <v>3.3683643222850446E-3</v>
      </c>
      <c r="J3393" s="15">
        <f t="shared" si="521"/>
        <v>3.3570565328320257E-3</v>
      </c>
      <c r="K3393" s="1">
        <f t="shared" si="522"/>
        <v>-9.5236102577159123E-4</v>
      </c>
      <c r="L3393" s="15">
        <f t="shared" si="523"/>
        <v>4.3094175586036168E-3</v>
      </c>
      <c r="M3393" s="19" t="str">
        <f t="shared" si="527"/>
        <v>Compra</v>
      </c>
      <c r="N3393" s="10">
        <f t="shared" si="528"/>
        <v>3.3570565328320257E-3</v>
      </c>
      <c r="O3393" s="5">
        <f t="shared" si="526"/>
        <v>1.4677726680266858</v>
      </c>
      <c r="P3393" s="5"/>
      <c r="Q3393" s="5"/>
      <c r="R3393" s="5"/>
    </row>
    <row r="3394" spans="1:18" x14ac:dyDescent="0.25">
      <c r="A3394" s="3">
        <v>43504</v>
      </c>
      <c r="B3394" s="1">
        <v>3723</v>
      </c>
      <c r="C3394" s="1">
        <v>3753.5</v>
      </c>
      <c r="D3394" s="1">
        <v>3708.5</v>
      </c>
      <c r="E3394" s="1">
        <v>3736</v>
      </c>
      <c r="F3394" s="10">
        <f t="shared" si="524"/>
        <v>3.3570565328320257E-3</v>
      </c>
      <c r="G3394" s="1">
        <f t="shared" si="529"/>
        <v>-0.16151128090784769</v>
      </c>
      <c r="H3394" s="15">
        <f t="shared" si="525"/>
        <v>5.5360518498515088E-3</v>
      </c>
      <c r="I3394" s="10">
        <f t="shared" si="520"/>
        <v>3.4918076819769883E-3</v>
      </c>
      <c r="J3394" s="15">
        <f t="shared" si="521"/>
        <v>6.6916488222699133E-3</v>
      </c>
      <c r="K3394" s="1">
        <f t="shared" si="522"/>
        <v>-7.3626814920622376E-4</v>
      </c>
      <c r="L3394" s="15">
        <f t="shared" si="523"/>
        <v>7.4279169714761371E-3</v>
      </c>
      <c r="M3394" s="19" t="str">
        <f t="shared" si="527"/>
        <v>Compra</v>
      </c>
      <c r="N3394" s="10">
        <f t="shared" si="528"/>
        <v>6.6916488222699133E-3</v>
      </c>
      <c r="O3394" s="5">
        <f t="shared" si="526"/>
        <v>1.4744643168489557</v>
      </c>
      <c r="P3394" s="5"/>
      <c r="Q3394" s="5"/>
      <c r="R3394" s="5"/>
    </row>
    <row r="3395" spans="1:18" x14ac:dyDescent="0.25">
      <c r="A3395" s="3">
        <v>43507</v>
      </c>
      <c r="B3395" s="1">
        <v>3737.5</v>
      </c>
      <c r="C3395" s="1">
        <v>3779.5</v>
      </c>
      <c r="D3395" s="1">
        <v>3733</v>
      </c>
      <c r="E3395" s="1">
        <v>3761</v>
      </c>
      <c r="F3395" s="10">
        <f t="shared" si="524"/>
        <v>6.6916488222699133E-3</v>
      </c>
      <c r="G3395" s="1">
        <f t="shared" si="529"/>
        <v>-0.19777966077101014</v>
      </c>
      <c r="H3395" s="15">
        <f t="shared" si="525"/>
        <v>3.3570565328320257E-3</v>
      </c>
      <c r="I3395" s="10">
        <f t="shared" ref="I3395:I3458" si="530">(E3395/B3395)-1</f>
        <v>6.287625418060161E-3</v>
      </c>
      <c r="J3395" s="15">
        <f t="shared" ref="J3395:J3458" si="531">F3396</f>
        <v>-1.2363733049720826E-2</v>
      </c>
      <c r="K3395" s="1">
        <f t="shared" ref="K3395:K3458" si="532">$U$17+G3395*$U$18+H3395*$U$19+I3395*$U$20</f>
        <v>-6.0780806550040777E-4</v>
      </c>
      <c r="L3395" s="15">
        <f t="shared" ref="L3395:L3458" si="533">J3395-K3395</f>
        <v>-1.1755924984220418E-2</v>
      </c>
      <c r="M3395" s="19" t="str">
        <f t="shared" si="527"/>
        <v>Venda</v>
      </c>
      <c r="N3395" s="10">
        <f t="shared" si="528"/>
        <v>1.2363733049720826E-2</v>
      </c>
      <c r="O3395" s="5">
        <f t="shared" si="526"/>
        <v>1.4868280498986766</v>
      </c>
      <c r="P3395" s="5"/>
      <c r="Q3395" s="5"/>
      <c r="R3395" s="5"/>
    </row>
    <row r="3396" spans="1:18" x14ac:dyDescent="0.25">
      <c r="A3396" s="3">
        <v>43508</v>
      </c>
      <c r="B3396" s="1">
        <v>3750</v>
      </c>
      <c r="C3396" s="1">
        <v>3752</v>
      </c>
      <c r="D3396" s="1">
        <v>3707</v>
      </c>
      <c r="E3396" s="1">
        <v>3714.5</v>
      </c>
      <c r="F3396" s="10">
        <f t="shared" ref="F3396:F3459" si="534">E3396/E3395-1</f>
        <v>-1.2363733049720826E-2</v>
      </c>
      <c r="G3396" s="1">
        <f t="shared" si="529"/>
        <v>-1.2501172510471348</v>
      </c>
      <c r="H3396" s="15">
        <f t="shared" ref="H3396:H3459" si="535">F3395</f>
        <v>6.6916488222699133E-3</v>
      </c>
      <c r="I3396" s="10">
        <f t="shared" si="530"/>
        <v>-9.4666666666666233E-3</v>
      </c>
      <c r="J3396" s="15">
        <f t="shared" si="531"/>
        <v>1.2114685691210214E-2</v>
      </c>
      <c r="K3396" s="1">
        <f t="shared" si="532"/>
        <v>-4.3485497366247956E-4</v>
      </c>
      <c r="L3396" s="15">
        <f t="shared" si="533"/>
        <v>1.2549540664872693E-2</v>
      </c>
      <c r="M3396" s="19" t="str">
        <f t="shared" si="527"/>
        <v>Compra</v>
      </c>
      <c r="N3396" s="10">
        <f t="shared" si="528"/>
        <v>1.2114685691210214E-2</v>
      </c>
      <c r="O3396" s="5">
        <f t="shared" ref="O3396:O3459" si="536">N3396+O3395</f>
        <v>1.4989427355898868</v>
      </c>
      <c r="P3396" s="5"/>
      <c r="Q3396" s="5"/>
      <c r="R3396" s="5"/>
    </row>
    <row r="3397" spans="1:18" x14ac:dyDescent="0.25">
      <c r="A3397" s="3">
        <v>43509</v>
      </c>
      <c r="B3397" s="1">
        <v>3719</v>
      </c>
      <c r="C3397" s="1">
        <v>3767</v>
      </c>
      <c r="D3397" s="1">
        <v>3717</v>
      </c>
      <c r="E3397" s="1">
        <v>3759.5</v>
      </c>
      <c r="F3397" s="10">
        <f t="shared" si="534"/>
        <v>1.2114685691210214E-2</v>
      </c>
      <c r="G3397" s="1">
        <f t="shared" si="529"/>
        <v>-0.65615995426870599</v>
      </c>
      <c r="H3397" s="15">
        <f t="shared" si="535"/>
        <v>-1.2363733049720826E-2</v>
      </c>
      <c r="I3397" s="10">
        <f t="shared" si="530"/>
        <v>1.0890024200053805E-2</v>
      </c>
      <c r="J3397" s="15">
        <f t="shared" si="531"/>
        <v>-8.6447665913020888E-3</v>
      </c>
      <c r="K3397" s="1">
        <f t="shared" si="532"/>
        <v>7.0269994156445768E-4</v>
      </c>
      <c r="L3397" s="15">
        <f t="shared" si="533"/>
        <v>-9.3474665328665465E-3</v>
      </c>
      <c r="M3397" s="19" t="str">
        <f t="shared" ref="M3397:M3460" si="537">IF(AND(L3396&gt;L3395,K3397&lt;0),"Venda","Compra")</f>
        <v>Compra</v>
      </c>
      <c r="N3397" s="10">
        <f t="shared" ref="N3397:N3460" si="538">IF(AND(L3396&gt;L3395,K3397&lt;0),-J3397,J3397)</f>
        <v>-8.6447665913020888E-3</v>
      </c>
      <c r="O3397" s="5">
        <f t="shared" si="536"/>
        <v>1.4902979689985847</v>
      </c>
      <c r="P3397" s="5"/>
      <c r="Q3397" s="5"/>
      <c r="R3397" s="5"/>
    </row>
    <row r="3398" spans="1:18" x14ac:dyDescent="0.25">
      <c r="A3398" s="3">
        <v>43510</v>
      </c>
      <c r="B3398" s="1">
        <v>3755.5</v>
      </c>
      <c r="C3398" s="1">
        <v>3798.5</v>
      </c>
      <c r="D3398" s="1">
        <v>3718.5</v>
      </c>
      <c r="E3398" s="1">
        <v>3727</v>
      </c>
      <c r="F3398" s="10">
        <f t="shared" si="534"/>
        <v>-8.6447665913020888E-3</v>
      </c>
      <c r="G3398" s="1">
        <f t="shared" si="529"/>
        <v>-0.88343686949947708</v>
      </c>
      <c r="H3398" s="15">
        <f t="shared" si="535"/>
        <v>1.2114685691210214E-2</v>
      </c>
      <c r="I3398" s="10">
        <f t="shared" si="530"/>
        <v>-7.5888696578352288E-3</v>
      </c>
      <c r="J3398" s="15">
        <f t="shared" si="531"/>
        <v>-6.1711832573114744E-3</v>
      </c>
      <c r="K3398" s="1">
        <f t="shared" si="532"/>
        <v>-9.8717529302297293E-4</v>
      </c>
      <c r="L3398" s="15">
        <f t="shared" si="533"/>
        <v>-5.1840079642885015E-3</v>
      </c>
      <c r="M3398" s="19" t="str">
        <f t="shared" si="537"/>
        <v>Compra</v>
      </c>
      <c r="N3398" s="10">
        <f t="shared" si="538"/>
        <v>-6.1711832573114744E-3</v>
      </c>
      <c r="O3398" s="5">
        <f t="shared" si="536"/>
        <v>1.4841267857412732</v>
      </c>
      <c r="P3398" s="5"/>
      <c r="Q3398" s="5"/>
      <c r="R3398" s="5"/>
    </row>
    <row r="3399" spans="1:18" x14ac:dyDescent="0.25">
      <c r="A3399" s="3">
        <v>43511</v>
      </c>
      <c r="B3399" s="1">
        <v>3719.5</v>
      </c>
      <c r="C3399" s="1">
        <v>3729.5</v>
      </c>
      <c r="D3399" s="1">
        <v>3701.5</v>
      </c>
      <c r="E3399" s="1">
        <v>3704</v>
      </c>
      <c r="F3399" s="10">
        <f t="shared" si="534"/>
        <v>-6.1711832573114744E-3</v>
      </c>
      <c r="G3399" s="1">
        <f t="shared" si="529"/>
        <v>-0.60328717294170187</v>
      </c>
      <c r="H3399" s="15">
        <f t="shared" si="535"/>
        <v>-8.6447665913020888E-3</v>
      </c>
      <c r="I3399" s="10">
        <f t="shared" si="530"/>
        <v>-4.1672267777926875E-3</v>
      </c>
      <c r="J3399" s="15">
        <f t="shared" si="531"/>
        <v>8.9092872570193382E-3</v>
      </c>
      <c r="K3399" s="1">
        <f t="shared" si="532"/>
        <v>7.2606248853976764E-4</v>
      </c>
      <c r="L3399" s="15">
        <f t="shared" si="533"/>
        <v>8.183224768479571E-3</v>
      </c>
      <c r="M3399" s="19" t="str">
        <f t="shared" si="537"/>
        <v>Compra</v>
      </c>
      <c r="N3399" s="10">
        <f t="shared" si="538"/>
        <v>8.9092872570193382E-3</v>
      </c>
      <c r="O3399" s="5">
        <f t="shared" si="536"/>
        <v>1.4930360729982926</v>
      </c>
      <c r="P3399" s="5"/>
      <c r="Q3399" s="5"/>
      <c r="R3399" s="5"/>
    </row>
    <row r="3400" spans="1:18" x14ac:dyDescent="0.25">
      <c r="A3400" s="3">
        <v>43514</v>
      </c>
      <c r="B3400" s="1">
        <v>3719.5</v>
      </c>
      <c r="C3400" s="1">
        <v>3745</v>
      </c>
      <c r="D3400" s="1">
        <v>3714</v>
      </c>
      <c r="E3400" s="1">
        <v>3737</v>
      </c>
      <c r="F3400" s="10">
        <f t="shared" si="534"/>
        <v>8.9092872570193382E-3</v>
      </c>
      <c r="G3400" s="1">
        <f t="shared" ref="G3400:G3463" si="539">SLOPE(F3396:F3400,F3395:F3399)</f>
        <v>-0.78787780763495341</v>
      </c>
      <c r="H3400" s="15">
        <f t="shared" si="535"/>
        <v>-6.1711832573114744E-3</v>
      </c>
      <c r="I3400" s="10">
        <f t="shared" si="530"/>
        <v>4.7049334587982994E-3</v>
      </c>
      <c r="J3400" s="15">
        <f t="shared" si="531"/>
        <v>-3.211131924003241E-3</v>
      </c>
      <c r="K3400" s="1">
        <f t="shared" si="532"/>
        <v>3.1738391705947699E-4</v>
      </c>
      <c r="L3400" s="15">
        <f t="shared" si="533"/>
        <v>-3.528515841062718E-3</v>
      </c>
      <c r="M3400" s="19" t="str">
        <f t="shared" si="537"/>
        <v>Compra</v>
      </c>
      <c r="N3400" s="10">
        <f t="shared" si="538"/>
        <v>-3.211131924003241E-3</v>
      </c>
      <c r="O3400" s="5">
        <f t="shared" si="536"/>
        <v>1.4898249410742892</v>
      </c>
      <c r="P3400" s="5"/>
      <c r="Q3400" s="5"/>
      <c r="R3400" s="5"/>
    </row>
    <row r="3401" spans="1:18" x14ac:dyDescent="0.25">
      <c r="A3401" s="3">
        <v>43515</v>
      </c>
      <c r="B3401" s="1">
        <v>3740</v>
      </c>
      <c r="C3401" s="1">
        <v>3747</v>
      </c>
      <c r="D3401" s="1">
        <v>3706</v>
      </c>
      <c r="E3401" s="1">
        <v>3725</v>
      </c>
      <c r="F3401" s="10">
        <f t="shared" si="534"/>
        <v>-3.211131924003241E-3</v>
      </c>
      <c r="G3401" s="1">
        <f t="shared" si="539"/>
        <v>-0.58042120603434777</v>
      </c>
      <c r="H3401" s="15">
        <f t="shared" si="535"/>
        <v>8.9092872570193382E-3</v>
      </c>
      <c r="I3401" s="10">
        <f t="shared" si="530"/>
        <v>-4.0106951871657914E-3</v>
      </c>
      <c r="J3401" s="15">
        <f t="shared" si="531"/>
        <v>8.0536912751671963E-4</v>
      </c>
      <c r="K3401" s="1">
        <f t="shared" si="532"/>
        <v>-8.1772883672446975E-4</v>
      </c>
      <c r="L3401" s="15">
        <f t="shared" si="533"/>
        <v>1.6230979642411895E-3</v>
      </c>
      <c r="M3401" s="19" t="str">
        <f t="shared" si="537"/>
        <v>Compra</v>
      </c>
      <c r="N3401" s="10">
        <f t="shared" si="538"/>
        <v>8.0536912751671963E-4</v>
      </c>
      <c r="O3401" s="5">
        <f t="shared" si="536"/>
        <v>1.4906303102018059</v>
      </c>
      <c r="P3401" s="5"/>
      <c r="Q3401" s="5"/>
      <c r="R3401" s="5"/>
    </row>
    <row r="3402" spans="1:18" x14ac:dyDescent="0.25">
      <c r="A3402" s="3">
        <v>43516</v>
      </c>
      <c r="B3402" s="1">
        <v>3723</v>
      </c>
      <c r="C3402" s="1">
        <v>3739</v>
      </c>
      <c r="D3402" s="1">
        <v>3692.5</v>
      </c>
      <c r="E3402" s="1">
        <v>3728</v>
      </c>
      <c r="F3402" s="10">
        <f t="shared" si="534"/>
        <v>8.0536912751671963E-4</v>
      </c>
      <c r="G3402" s="1">
        <f t="shared" si="539"/>
        <v>-0.3815384992901697</v>
      </c>
      <c r="H3402" s="15">
        <f t="shared" si="535"/>
        <v>-3.211131924003241E-3</v>
      </c>
      <c r="I3402" s="10">
        <f t="shared" si="530"/>
        <v>1.3430029546064315E-3</v>
      </c>
      <c r="J3402" s="15">
        <f t="shared" si="531"/>
        <v>1.1802575107296098E-2</v>
      </c>
      <c r="K3402" s="1">
        <f t="shared" si="532"/>
        <v>1.0047212318918864E-4</v>
      </c>
      <c r="L3402" s="15">
        <f t="shared" si="533"/>
        <v>1.1702102984106909E-2</v>
      </c>
      <c r="M3402" s="19" t="str">
        <f t="shared" si="537"/>
        <v>Compra</v>
      </c>
      <c r="N3402" s="10">
        <f t="shared" si="538"/>
        <v>1.1802575107296098E-2</v>
      </c>
      <c r="O3402" s="5">
        <f t="shared" si="536"/>
        <v>1.502432885309102</v>
      </c>
      <c r="P3402" s="5"/>
      <c r="Q3402" s="5"/>
      <c r="R3402" s="5"/>
    </row>
    <row r="3403" spans="1:18" x14ac:dyDescent="0.25">
      <c r="A3403" s="3">
        <v>43517</v>
      </c>
      <c r="B3403" s="1">
        <v>3721</v>
      </c>
      <c r="C3403" s="1">
        <v>3773.5</v>
      </c>
      <c r="D3403" s="1">
        <v>3718</v>
      </c>
      <c r="E3403" s="1">
        <v>3772</v>
      </c>
      <c r="F3403" s="10">
        <f t="shared" si="534"/>
        <v>1.1802575107296098E-2</v>
      </c>
      <c r="G3403" s="1">
        <f t="shared" si="539"/>
        <v>-1.6626394715949143E-2</v>
      </c>
      <c r="H3403" s="15">
        <f t="shared" si="535"/>
        <v>8.0536912751671963E-4</v>
      </c>
      <c r="I3403" s="10">
        <f t="shared" si="530"/>
        <v>1.370599301263109E-2</v>
      </c>
      <c r="J3403" s="15">
        <f t="shared" si="531"/>
        <v>-5.9650053022269889E-3</v>
      </c>
      <c r="K3403" s="1">
        <f t="shared" si="532"/>
        <v>-5.7494155180150318E-4</v>
      </c>
      <c r="L3403" s="15">
        <f t="shared" si="533"/>
        <v>-5.3900637504254861E-3</v>
      </c>
      <c r="M3403" s="19" t="str">
        <f t="shared" si="537"/>
        <v>Venda</v>
      </c>
      <c r="N3403" s="10">
        <f t="shared" si="538"/>
        <v>5.9650053022269889E-3</v>
      </c>
      <c r="O3403" s="5">
        <f t="shared" si="536"/>
        <v>1.5083978906113291</v>
      </c>
      <c r="P3403" s="5"/>
      <c r="Q3403" s="5"/>
      <c r="R3403" s="5"/>
    </row>
    <row r="3404" spans="1:18" x14ac:dyDescent="0.25">
      <c r="A3404" s="3">
        <v>43518</v>
      </c>
      <c r="B3404" s="1">
        <v>3759</v>
      </c>
      <c r="C3404" s="1">
        <v>3767</v>
      </c>
      <c r="D3404" s="1">
        <v>3727.5</v>
      </c>
      <c r="E3404" s="1">
        <v>3749.5</v>
      </c>
      <c r="F3404" s="10">
        <f t="shared" si="534"/>
        <v>-5.9650053022269889E-3</v>
      </c>
      <c r="G3404" s="1">
        <f t="shared" si="539"/>
        <v>-0.74296250700056665</v>
      </c>
      <c r="H3404" s="15">
        <f t="shared" si="535"/>
        <v>1.1802575107296098E-2</v>
      </c>
      <c r="I3404" s="10">
        <f t="shared" si="530"/>
        <v>-2.5272678903963675E-3</v>
      </c>
      <c r="J3404" s="15">
        <f t="shared" si="531"/>
        <v>6.6675556740891651E-4</v>
      </c>
      <c r="K3404" s="1">
        <f t="shared" si="532"/>
        <v>-1.0914690905766433E-3</v>
      </c>
      <c r="L3404" s="15">
        <f t="shared" si="533"/>
        <v>1.7582246579855598E-3</v>
      </c>
      <c r="M3404" s="19" t="str">
        <f t="shared" si="537"/>
        <v>Compra</v>
      </c>
      <c r="N3404" s="10">
        <f t="shared" si="538"/>
        <v>6.6675556740891651E-4</v>
      </c>
      <c r="O3404" s="5">
        <f t="shared" si="536"/>
        <v>1.509064646178738</v>
      </c>
      <c r="P3404" s="5"/>
      <c r="Q3404" s="5"/>
      <c r="R3404" s="5"/>
    </row>
    <row r="3405" spans="1:18" x14ac:dyDescent="0.25">
      <c r="A3405" s="3">
        <v>43521</v>
      </c>
      <c r="B3405" s="1">
        <v>3729.5</v>
      </c>
      <c r="C3405" s="1">
        <v>3752</v>
      </c>
      <c r="D3405" s="1">
        <v>3719.5</v>
      </c>
      <c r="E3405" s="1">
        <v>3752</v>
      </c>
      <c r="F3405" s="10">
        <f t="shared" si="534"/>
        <v>6.6675556740891651E-4</v>
      </c>
      <c r="G3405" s="1">
        <f t="shared" si="539"/>
        <v>-0.45232055681728661</v>
      </c>
      <c r="H3405" s="15">
        <f t="shared" si="535"/>
        <v>-5.9650053022269889E-3</v>
      </c>
      <c r="I3405" s="10">
        <f t="shared" si="530"/>
        <v>6.0329802922642894E-3</v>
      </c>
      <c r="J3405" s="15">
        <f t="shared" si="531"/>
        <v>-2.1321961620469621E-3</v>
      </c>
      <c r="K3405" s="1">
        <f t="shared" si="532"/>
        <v>2.3788118983339532E-4</v>
      </c>
      <c r="L3405" s="15">
        <f t="shared" si="533"/>
        <v>-2.3700773518803573E-3</v>
      </c>
      <c r="M3405" s="19" t="str">
        <f t="shared" si="537"/>
        <v>Compra</v>
      </c>
      <c r="N3405" s="10">
        <f t="shared" si="538"/>
        <v>-2.1321961620469621E-3</v>
      </c>
      <c r="O3405" s="5">
        <f t="shared" si="536"/>
        <v>1.506932450016691</v>
      </c>
      <c r="P3405" s="5"/>
      <c r="Q3405" s="5"/>
      <c r="R3405" s="5"/>
    </row>
    <row r="3406" spans="1:18" x14ac:dyDescent="0.25">
      <c r="A3406" s="3">
        <v>43522</v>
      </c>
      <c r="B3406" s="1">
        <v>3753.5</v>
      </c>
      <c r="C3406" s="1">
        <v>3767</v>
      </c>
      <c r="D3406" s="1">
        <v>3738.5</v>
      </c>
      <c r="E3406" s="1">
        <v>3744</v>
      </c>
      <c r="F3406" s="10">
        <f t="shared" si="534"/>
        <v>-2.1321961620469621E-3</v>
      </c>
      <c r="G3406" s="1">
        <f t="shared" si="539"/>
        <v>-0.39975544516068512</v>
      </c>
      <c r="H3406" s="15">
        <f t="shared" si="535"/>
        <v>6.6675556740891651E-4</v>
      </c>
      <c r="I3406" s="10">
        <f t="shared" si="530"/>
        <v>-2.5309710936459728E-3</v>
      </c>
      <c r="J3406" s="15">
        <f t="shared" si="531"/>
        <v>-4.2735042735042583E-3</v>
      </c>
      <c r="K3406" s="1">
        <f t="shared" si="532"/>
        <v>-1.4658934999409271E-4</v>
      </c>
      <c r="L3406" s="15">
        <f t="shared" si="533"/>
        <v>-4.1269149235101657E-3</v>
      </c>
      <c r="M3406" s="19" t="str">
        <f t="shared" si="537"/>
        <v>Compra</v>
      </c>
      <c r="N3406" s="10">
        <f t="shared" si="538"/>
        <v>-4.2735042735042583E-3</v>
      </c>
      <c r="O3406" s="5">
        <f t="shared" si="536"/>
        <v>1.5026589457431867</v>
      </c>
      <c r="P3406" s="5"/>
      <c r="Q3406" s="5"/>
      <c r="R3406" s="5"/>
    </row>
    <row r="3407" spans="1:18" x14ac:dyDescent="0.25">
      <c r="A3407" s="3">
        <v>43523</v>
      </c>
      <c r="B3407" s="1">
        <v>3743.5</v>
      </c>
      <c r="C3407" s="1">
        <v>3747</v>
      </c>
      <c r="D3407" s="1">
        <v>3722</v>
      </c>
      <c r="E3407" s="1">
        <v>3728</v>
      </c>
      <c r="F3407" s="10">
        <f t="shared" si="534"/>
        <v>-4.2735042735042583E-3</v>
      </c>
      <c r="G3407" s="1">
        <f t="shared" si="539"/>
        <v>-0.32704929672955557</v>
      </c>
      <c r="H3407" s="15">
        <f t="shared" si="535"/>
        <v>-2.1321961620469621E-3</v>
      </c>
      <c r="I3407" s="10">
        <f t="shared" si="530"/>
        <v>-4.140510217710669E-3</v>
      </c>
      <c r="J3407" s="15">
        <f t="shared" si="531"/>
        <v>8.18133047210301E-3</v>
      </c>
      <c r="K3407" s="1">
        <f t="shared" si="532"/>
        <v>1.2993985517041699E-4</v>
      </c>
      <c r="L3407" s="15">
        <f t="shared" si="533"/>
        <v>8.0513906169325938E-3</v>
      </c>
      <c r="M3407" s="19" t="str">
        <f t="shared" si="537"/>
        <v>Compra</v>
      </c>
      <c r="N3407" s="10">
        <f t="shared" si="538"/>
        <v>8.18133047210301E-3</v>
      </c>
      <c r="O3407" s="5">
        <f t="shared" si="536"/>
        <v>1.5108402762152897</v>
      </c>
      <c r="P3407" s="5"/>
      <c r="Q3407" s="5"/>
      <c r="R3407" s="5"/>
    </row>
    <row r="3408" spans="1:18" x14ac:dyDescent="0.25">
      <c r="A3408" s="3">
        <v>43524</v>
      </c>
      <c r="B3408" s="1">
        <v>3742.5</v>
      </c>
      <c r="C3408" s="1">
        <v>3765</v>
      </c>
      <c r="D3408" s="1">
        <v>3723.5</v>
      </c>
      <c r="E3408" s="1">
        <v>3758.5</v>
      </c>
      <c r="F3408" s="10">
        <f t="shared" si="534"/>
        <v>8.18133047210301E-3</v>
      </c>
      <c r="G3408" s="1">
        <f t="shared" si="539"/>
        <v>-0.51269800007710187</v>
      </c>
      <c r="H3408" s="15">
        <f t="shared" si="535"/>
        <v>-4.2735042735042583E-3</v>
      </c>
      <c r="I3408" s="10">
        <f t="shared" si="530"/>
        <v>4.2752171008684225E-3</v>
      </c>
      <c r="J3408" s="15">
        <f t="shared" si="531"/>
        <v>5.9864307569508224E-3</v>
      </c>
      <c r="K3408" s="1">
        <f t="shared" si="532"/>
        <v>1.3643449232317762E-4</v>
      </c>
      <c r="L3408" s="15">
        <f t="shared" si="533"/>
        <v>5.849996264627645E-3</v>
      </c>
      <c r="M3408" s="19" t="str">
        <f t="shared" si="537"/>
        <v>Compra</v>
      </c>
      <c r="N3408" s="10">
        <f t="shared" si="538"/>
        <v>5.9864307569508224E-3</v>
      </c>
      <c r="O3408" s="5">
        <f t="shared" si="536"/>
        <v>1.5168267069722405</v>
      </c>
      <c r="P3408" s="5"/>
      <c r="Q3408" s="5"/>
      <c r="R3408" s="5"/>
    </row>
    <row r="3409" spans="1:18" x14ac:dyDescent="0.25">
      <c r="A3409" s="3">
        <v>43525</v>
      </c>
      <c r="B3409" s="1">
        <v>3757</v>
      </c>
      <c r="C3409" s="1">
        <v>3802</v>
      </c>
      <c r="D3409" s="1">
        <v>3752</v>
      </c>
      <c r="E3409" s="1">
        <v>3781</v>
      </c>
      <c r="F3409" s="10">
        <f t="shared" si="534"/>
        <v>5.9864307569508224E-3</v>
      </c>
      <c r="G3409" s="1">
        <f t="shared" si="539"/>
        <v>0.19195331892446429</v>
      </c>
      <c r="H3409" s="15">
        <f t="shared" si="535"/>
        <v>8.18133047210301E-3</v>
      </c>
      <c r="I3409" s="10">
        <f t="shared" si="530"/>
        <v>6.3880755922278709E-3</v>
      </c>
      <c r="J3409" s="15">
        <f t="shared" si="531"/>
        <v>1.7323459402274421E-2</v>
      </c>
      <c r="K3409" s="1">
        <f t="shared" si="532"/>
        <v>-1.0679592008727393E-3</v>
      </c>
      <c r="L3409" s="15">
        <f t="shared" si="533"/>
        <v>1.839141860314716E-2</v>
      </c>
      <c r="M3409" s="19" t="str">
        <f t="shared" si="537"/>
        <v>Compra</v>
      </c>
      <c r="N3409" s="10">
        <f t="shared" si="538"/>
        <v>1.7323459402274421E-2</v>
      </c>
      <c r="O3409" s="5">
        <f t="shared" si="536"/>
        <v>1.534150166374515</v>
      </c>
      <c r="P3409" s="5"/>
      <c r="Q3409" s="5"/>
      <c r="R3409" s="5"/>
    </row>
    <row r="3410" spans="1:18" x14ac:dyDescent="0.25">
      <c r="A3410" s="3">
        <v>43530</v>
      </c>
      <c r="B3410" s="1">
        <v>3801</v>
      </c>
      <c r="C3410" s="1">
        <v>3851</v>
      </c>
      <c r="D3410" s="1">
        <v>3787</v>
      </c>
      <c r="E3410" s="1">
        <v>3846.5</v>
      </c>
      <c r="F3410" s="10">
        <f t="shared" si="534"/>
        <v>1.7323459402274421E-2</v>
      </c>
      <c r="G3410" s="1">
        <f t="shared" si="539"/>
        <v>0.743378498873844</v>
      </c>
      <c r="H3410" s="15">
        <f t="shared" si="535"/>
        <v>5.9864307569508224E-3</v>
      </c>
      <c r="I3410" s="10">
        <f t="shared" si="530"/>
        <v>1.1970534069981609E-2</v>
      </c>
      <c r="J3410" s="15">
        <f t="shared" si="531"/>
        <v>7.7992980631742537E-3</v>
      </c>
      <c r="K3410" s="1">
        <f t="shared" si="532"/>
        <v>-1.0565379890595085E-3</v>
      </c>
      <c r="L3410" s="15">
        <f t="shared" si="533"/>
        <v>8.8558360522337613E-3</v>
      </c>
      <c r="M3410" s="19" t="str">
        <f t="shared" si="537"/>
        <v>Venda</v>
      </c>
      <c r="N3410" s="10">
        <f t="shared" si="538"/>
        <v>-7.7992980631742537E-3</v>
      </c>
      <c r="O3410" s="5">
        <f t="shared" si="536"/>
        <v>1.5263508683113407</v>
      </c>
      <c r="P3410" s="5"/>
      <c r="Q3410" s="5"/>
      <c r="R3410" s="5"/>
    </row>
    <row r="3411" spans="1:18" x14ac:dyDescent="0.25">
      <c r="A3411" s="3">
        <v>43531</v>
      </c>
      <c r="B3411" s="1">
        <v>3845</v>
      </c>
      <c r="C3411" s="1">
        <v>3909</v>
      </c>
      <c r="D3411" s="1">
        <v>3822.5</v>
      </c>
      <c r="E3411" s="1">
        <v>3876.5</v>
      </c>
      <c r="F3411" s="10">
        <f t="shared" si="534"/>
        <v>7.7992980631742537E-3</v>
      </c>
      <c r="G3411" s="1">
        <f t="shared" si="539"/>
        <v>0.28769492328619795</v>
      </c>
      <c r="H3411" s="15">
        <f t="shared" si="535"/>
        <v>1.7323459402274421E-2</v>
      </c>
      <c r="I3411" s="10">
        <f t="shared" si="530"/>
        <v>8.1924577373211349E-3</v>
      </c>
      <c r="J3411" s="15">
        <f t="shared" si="531"/>
        <v>-7.7389397652516401E-4</v>
      </c>
      <c r="K3411" s="1">
        <f t="shared" si="532"/>
        <v>-1.9200148384935043E-3</v>
      </c>
      <c r="L3411" s="15">
        <f t="shared" si="533"/>
        <v>1.1461208619683403E-3</v>
      </c>
      <c r="M3411" s="19" t="str">
        <f t="shared" si="537"/>
        <v>Compra</v>
      </c>
      <c r="N3411" s="10">
        <f t="shared" si="538"/>
        <v>-7.7389397652516401E-4</v>
      </c>
      <c r="O3411" s="5">
        <f t="shared" si="536"/>
        <v>1.5255769743348155</v>
      </c>
      <c r="P3411" s="5"/>
      <c r="Q3411" s="5"/>
      <c r="R3411" s="5"/>
    </row>
    <row r="3412" spans="1:18" x14ac:dyDescent="0.25">
      <c r="A3412" s="3">
        <v>43532</v>
      </c>
      <c r="B3412" s="1">
        <v>3873</v>
      </c>
      <c r="C3412" s="1">
        <v>3909</v>
      </c>
      <c r="D3412" s="1">
        <v>3855.5</v>
      </c>
      <c r="E3412" s="1">
        <v>3873.5</v>
      </c>
      <c r="F3412" s="10">
        <f t="shared" si="534"/>
        <v>-7.7389397652516401E-4</v>
      </c>
      <c r="G3412" s="1">
        <f t="shared" si="539"/>
        <v>-9.6958525276784863E-2</v>
      </c>
      <c r="H3412" s="15">
        <f t="shared" si="535"/>
        <v>7.7992980631742537E-3</v>
      </c>
      <c r="I3412" s="10">
        <f t="shared" si="530"/>
        <v>1.2909888974954598E-4</v>
      </c>
      <c r="J3412" s="15">
        <f t="shared" si="531"/>
        <v>-7.3576868465212719E-3</v>
      </c>
      <c r="K3412" s="1">
        <f t="shared" si="532"/>
        <v>-8.6133046479005063E-4</v>
      </c>
      <c r="L3412" s="15">
        <f t="shared" si="533"/>
        <v>-6.4963563817312213E-3</v>
      </c>
      <c r="M3412" s="19" t="str">
        <f t="shared" si="537"/>
        <v>Compra</v>
      </c>
      <c r="N3412" s="10">
        <f t="shared" si="538"/>
        <v>-7.3576868465212719E-3</v>
      </c>
      <c r="O3412" s="5">
        <f t="shared" si="536"/>
        <v>1.5182192874882943</v>
      </c>
      <c r="P3412" s="5"/>
      <c r="Q3412" s="5"/>
      <c r="R3412" s="5"/>
    </row>
    <row r="3413" spans="1:18" x14ac:dyDescent="0.25">
      <c r="A3413" s="3">
        <v>43535</v>
      </c>
      <c r="B3413" s="1">
        <v>3860</v>
      </c>
      <c r="C3413" s="1">
        <v>3865</v>
      </c>
      <c r="D3413" s="1">
        <v>3839</v>
      </c>
      <c r="E3413" s="1">
        <v>3845</v>
      </c>
      <c r="F3413" s="10">
        <f t="shared" si="534"/>
        <v>-7.3576868465212719E-3</v>
      </c>
      <c r="G3413" s="1">
        <f t="shared" si="539"/>
        <v>0.65901318557598676</v>
      </c>
      <c r="H3413" s="15">
        <f t="shared" si="535"/>
        <v>-7.7389397652516401E-4</v>
      </c>
      <c r="I3413" s="10">
        <f t="shared" si="530"/>
        <v>-3.8860103626943143E-3</v>
      </c>
      <c r="J3413" s="15">
        <f t="shared" si="531"/>
        <v>-7.4122236671001485E-3</v>
      </c>
      <c r="K3413" s="1">
        <f t="shared" si="532"/>
        <v>-8.3851461906060256E-5</v>
      </c>
      <c r="L3413" s="15">
        <f t="shared" si="533"/>
        <v>-7.3283722051940879E-3</v>
      </c>
      <c r="M3413" s="19" t="str">
        <f t="shared" si="537"/>
        <v>Compra</v>
      </c>
      <c r="N3413" s="10">
        <f t="shared" si="538"/>
        <v>-7.4122236671001485E-3</v>
      </c>
      <c r="O3413" s="5">
        <f t="shared" si="536"/>
        <v>1.5108070638211941</v>
      </c>
      <c r="P3413" s="5"/>
      <c r="Q3413" s="5"/>
      <c r="R3413" s="5"/>
    </row>
    <row r="3414" spans="1:18" x14ac:dyDescent="0.25">
      <c r="A3414" s="3">
        <v>43536</v>
      </c>
      <c r="B3414" s="1">
        <v>3847.5</v>
      </c>
      <c r="C3414" s="1">
        <v>3849.5</v>
      </c>
      <c r="D3414" s="1">
        <v>3807</v>
      </c>
      <c r="E3414" s="1">
        <v>3816.5</v>
      </c>
      <c r="F3414" s="10">
        <f t="shared" si="534"/>
        <v>-7.4122236671001485E-3</v>
      </c>
      <c r="G3414" s="1">
        <f t="shared" si="539"/>
        <v>0.71981726195080764</v>
      </c>
      <c r="H3414" s="15">
        <f t="shared" si="535"/>
        <v>-7.3576868465212719E-3</v>
      </c>
      <c r="I3414" s="10">
        <f t="shared" si="530"/>
        <v>-8.0571799870045036E-3</v>
      </c>
      <c r="J3414" s="15">
        <f t="shared" si="531"/>
        <v>5.2404035110709124E-4</v>
      </c>
      <c r="K3414" s="1">
        <f t="shared" si="532"/>
        <v>5.8558997865495522E-4</v>
      </c>
      <c r="L3414" s="15">
        <f t="shared" si="533"/>
        <v>-6.1549627547863978E-5</v>
      </c>
      <c r="M3414" s="19" t="str">
        <f t="shared" si="537"/>
        <v>Compra</v>
      </c>
      <c r="N3414" s="10">
        <f t="shared" si="538"/>
        <v>5.2404035110709124E-4</v>
      </c>
      <c r="O3414" s="5">
        <f t="shared" si="536"/>
        <v>1.5113311041723012</v>
      </c>
      <c r="P3414" s="5"/>
      <c r="Q3414" s="5"/>
      <c r="R3414" s="5"/>
    </row>
    <row r="3415" spans="1:18" x14ac:dyDescent="0.25">
      <c r="A3415" s="3">
        <v>43537</v>
      </c>
      <c r="B3415" s="1">
        <v>3808.5</v>
      </c>
      <c r="C3415" s="1">
        <v>3839</v>
      </c>
      <c r="D3415" s="1">
        <v>3805</v>
      </c>
      <c r="E3415" s="1">
        <v>3818.5</v>
      </c>
      <c r="F3415" s="10">
        <f t="shared" si="534"/>
        <v>5.2404035110709124E-4</v>
      </c>
      <c r="G3415" s="1">
        <f t="shared" si="539"/>
        <v>0.44057939827416553</v>
      </c>
      <c r="H3415" s="15">
        <f t="shared" si="535"/>
        <v>-7.4122236671001485E-3</v>
      </c>
      <c r="I3415" s="10">
        <f t="shared" si="530"/>
        <v>2.625705658395594E-3</v>
      </c>
      <c r="J3415" s="15">
        <f t="shared" si="531"/>
        <v>7.4636637423071139E-3</v>
      </c>
      <c r="K3415" s="1">
        <f t="shared" si="532"/>
        <v>3.6437623699579432E-4</v>
      </c>
      <c r="L3415" s="15">
        <f t="shared" si="533"/>
        <v>7.0992875053113198E-3</v>
      </c>
      <c r="M3415" s="19" t="str">
        <f t="shared" si="537"/>
        <v>Compra</v>
      </c>
      <c r="N3415" s="10">
        <f t="shared" si="538"/>
        <v>7.4636637423071139E-3</v>
      </c>
      <c r="O3415" s="5">
        <f t="shared" si="536"/>
        <v>1.5187947679146083</v>
      </c>
      <c r="P3415" s="5"/>
      <c r="Q3415" s="5"/>
      <c r="R3415" s="5"/>
    </row>
    <row r="3416" spans="1:18" x14ac:dyDescent="0.25">
      <c r="A3416" s="3">
        <v>43538</v>
      </c>
      <c r="B3416" s="1">
        <v>3826</v>
      </c>
      <c r="C3416" s="1">
        <v>3858.5</v>
      </c>
      <c r="D3416" s="1">
        <v>3821</v>
      </c>
      <c r="E3416" s="1">
        <v>3847</v>
      </c>
      <c r="F3416" s="10">
        <f t="shared" si="534"/>
        <v>7.4636637423071139E-3</v>
      </c>
      <c r="G3416" s="1">
        <f t="shared" si="539"/>
        <v>0.27009490254816992</v>
      </c>
      <c r="H3416" s="15">
        <f t="shared" si="535"/>
        <v>5.2404035110709124E-4</v>
      </c>
      <c r="I3416" s="10">
        <f t="shared" si="530"/>
        <v>5.4887611082070631E-3</v>
      </c>
      <c r="J3416" s="15">
        <f t="shared" si="531"/>
        <v>-8.0582271900181413E-3</v>
      </c>
      <c r="K3416" s="1">
        <f t="shared" si="532"/>
        <v>-3.8293748695284314E-4</v>
      </c>
      <c r="L3416" s="15">
        <f t="shared" si="533"/>
        <v>-7.6752897030652979E-3</v>
      </c>
      <c r="M3416" s="19" t="str">
        <f t="shared" si="537"/>
        <v>Venda</v>
      </c>
      <c r="N3416" s="10">
        <f t="shared" si="538"/>
        <v>8.0582271900181413E-3</v>
      </c>
      <c r="O3416" s="5">
        <f t="shared" si="536"/>
        <v>1.5268529951046266</v>
      </c>
      <c r="P3416" s="5"/>
      <c r="Q3416" s="5"/>
      <c r="R3416" s="5"/>
    </row>
    <row r="3417" spans="1:18" x14ac:dyDescent="0.25">
      <c r="A3417" s="3">
        <v>43539</v>
      </c>
      <c r="B3417" s="1">
        <v>3841</v>
      </c>
      <c r="C3417" s="1">
        <v>3874.5</v>
      </c>
      <c r="D3417" s="1">
        <v>3810.5</v>
      </c>
      <c r="E3417" s="1">
        <v>3816</v>
      </c>
      <c r="F3417" s="10">
        <f t="shared" si="534"/>
        <v>-8.0582271900181413E-3</v>
      </c>
      <c r="G3417" s="1">
        <f t="shared" si="539"/>
        <v>-0.14466789087959156</v>
      </c>
      <c r="H3417" s="15">
        <f t="shared" si="535"/>
        <v>7.4636637423071139E-3</v>
      </c>
      <c r="I3417" s="10">
        <f t="shared" si="530"/>
        <v>-6.5087216870606257E-3</v>
      </c>
      <c r="J3417" s="15">
        <f t="shared" si="531"/>
        <v>-5.8962264150943522E-3</v>
      </c>
      <c r="K3417" s="1">
        <f t="shared" si="532"/>
        <v>-6.7158170325902359E-4</v>
      </c>
      <c r="L3417" s="15">
        <f t="shared" si="533"/>
        <v>-5.224644711835329E-3</v>
      </c>
      <c r="M3417" s="19" t="str">
        <f t="shared" si="537"/>
        <v>Compra</v>
      </c>
      <c r="N3417" s="10">
        <f t="shared" si="538"/>
        <v>-5.8962264150943522E-3</v>
      </c>
      <c r="O3417" s="5">
        <f t="shared" si="536"/>
        <v>1.5209567686895322</v>
      </c>
      <c r="P3417" s="5"/>
      <c r="Q3417" s="5"/>
      <c r="R3417" s="5"/>
    </row>
    <row r="3418" spans="1:18" x14ac:dyDescent="0.25">
      <c r="A3418" s="3">
        <v>43542</v>
      </c>
      <c r="B3418" s="1">
        <v>3810</v>
      </c>
      <c r="C3418" s="1">
        <v>3830</v>
      </c>
      <c r="D3418" s="1">
        <v>3786.5</v>
      </c>
      <c r="E3418" s="1">
        <v>3793.5</v>
      </c>
      <c r="F3418" s="10">
        <f t="shared" si="534"/>
        <v>-5.8962264150943522E-3</v>
      </c>
      <c r="G3418" s="1">
        <f t="shared" si="539"/>
        <v>1.1955472916794314E-2</v>
      </c>
      <c r="H3418" s="15">
        <f t="shared" si="535"/>
        <v>-8.0582271900181413E-3</v>
      </c>
      <c r="I3418" s="10">
        <f t="shared" si="530"/>
        <v>-4.3307086614172707E-3</v>
      </c>
      <c r="J3418" s="15">
        <f t="shared" si="531"/>
        <v>-5.2721760906815351E-4</v>
      </c>
      <c r="K3418" s="1">
        <f t="shared" si="532"/>
        <v>6.2311059549837605E-4</v>
      </c>
      <c r="L3418" s="15">
        <f t="shared" si="533"/>
        <v>-1.1503282045665295E-3</v>
      </c>
      <c r="M3418" s="19" t="str">
        <f t="shared" si="537"/>
        <v>Compra</v>
      </c>
      <c r="N3418" s="10">
        <f t="shared" si="538"/>
        <v>-5.2721760906815351E-4</v>
      </c>
      <c r="O3418" s="5">
        <f t="shared" si="536"/>
        <v>1.520429551080464</v>
      </c>
      <c r="P3418" s="5"/>
      <c r="Q3418" s="5"/>
      <c r="R3418" s="5"/>
    </row>
    <row r="3419" spans="1:18" x14ac:dyDescent="0.25">
      <c r="A3419" s="3">
        <v>43543</v>
      </c>
      <c r="B3419" s="1">
        <v>3788.5</v>
      </c>
      <c r="C3419" s="1">
        <v>3802</v>
      </c>
      <c r="D3419" s="1">
        <v>3767</v>
      </c>
      <c r="E3419" s="1">
        <v>3791.5</v>
      </c>
      <c r="F3419" s="10">
        <f t="shared" si="534"/>
        <v>-5.2721760906815351E-4</v>
      </c>
      <c r="G3419" s="1">
        <f t="shared" si="539"/>
        <v>-0.15370817874281556</v>
      </c>
      <c r="H3419" s="15">
        <f t="shared" si="535"/>
        <v>-5.8962264150943522E-3</v>
      </c>
      <c r="I3419" s="10">
        <f t="shared" si="530"/>
        <v>7.918701332980671E-4</v>
      </c>
      <c r="J3419" s="15">
        <f t="shared" si="531"/>
        <v>-3.8243439272055424E-3</v>
      </c>
      <c r="K3419" s="1">
        <f t="shared" si="532"/>
        <v>3.2817469830397078E-4</v>
      </c>
      <c r="L3419" s="15">
        <f t="shared" si="533"/>
        <v>-4.1525186255095131E-3</v>
      </c>
      <c r="M3419" s="19" t="str">
        <f t="shared" si="537"/>
        <v>Compra</v>
      </c>
      <c r="N3419" s="10">
        <f t="shared" si="538"/>
        <v>-3.8243439272055424E-3</v>
      </c>
      <c r="O3419" s="5">
        <f t="shared" si="536"/>
        <v>1.5166052071532583</v>
      </c>
      <c r="P3419" s="5"/>
      <c r="Q3419" s="5"/>
      <c r="R3419" s="5"/>
    </row>
    <row r="3420" spans="1:18" x14ac:dyDescent="0.25">
      <c r="A3420" s="3">
        <v>43544</v>
      </c>
      <c r="B3420" s="1">
        <v>3787.5</v>
      </c>
      <c r="C3420" s="1">
        <v>3800.5</v>
      </c>
      <c r="D3420" s="1">
        <v>3740</v>
      </c>
      <c r="E3420" s="1">
        <v>3777</v>
      </c>
      <c r="F3420" s="10">
        <f t="shared" si="534"/>
        <v>-3.8243439272055424E-3</v>
      </c>
      <c r="G3420" s="1">
        <f t="shared" si="539"/>
        <v>-0.11982117501230698</v>
      </c>
      <c r="H3420" s="15">
        <f t="shared" si="535"/>
        <v>-5.2721760906815351E-4</v>
      </c>
      <c r="I3420" s="10">
        <f t="shared" si="530"/>
        <v>-2.7722772277227747E-3</v>
      </c>
      <c r="J3420" s="15">
        <f t="shared" si="531"/>
        <v>4.7656870532168938E-3</v>
      </c>
      <c r="K3420" s="1">
        <f t="shared" si="532"/>
        <v>-6.1511544624047996E-5</v>
      </c>
      <c r="L3420" s="15">
        <f t="shared" si="533"/>
        <v>4.8271985978409421E-3</v>
      </c>
      <c r="M3420" s="19" t="str">
        <f t="shared" si="537"/>
        <v>Compra</v>
      </c>
      <c r="N3420" s="10">
        <f t="shared" si="538"/>
        <v>4.7656870532168938E-3</v>
      </c>
      <c r="O3420" s="5">
        <f t="shared" si="536"/>
        <v>1.5213708942064752</v>
      </c>
      <c r="P3420" s="5"/>
      <c r="Q3420" s="5"/>
      <c r="R3420" s="5"/>
    </row>
    <row r="3421" spans="1:18" x14ac:dyDescent="0.25">
      <c r="A3421" s="3">
        <v>43545</v>
      </c>
      <c r="B3421" s="1">
        <v>3786.5</v>
      </c>
      <c r="C3421" s="1">
        <v>3839</v>
      </c>
      <c r="D3421" s="1">
        <v>3765</v>
      </c>
      <c r="E3421" s="1">
        <v>3795</v>
      </c>
      <c r="F3421" s="10">
        <f t="shared" si="534"/>
        <v>4.7656870532168938E-3</v>
      </c>
      <c r="G3421" s="1">
        <f t="shared" si="539"/>
        <v>-0.37529766633935768</v>
      </c>
      <c r="H3421" s="15">
        <f t="shared" si="535"/>
        <v>-3.8243439272055424E-3</v>
      </c>
      <c r="I3421" s="10">
        <f t="shared" si="530"/>
        <v>2.244817113429276E-3</v>
      </c>
      <c r="J3421" s="15">
        <f t="shared" si="531"/>
        <v>2.9776021080368809E-2</v>
      </c>
      <c r="K3421" s="1">
        <f t="shared" si="532"/>
        <v>1.3243833462191239E-4</v>
      </c>
      <c r="L3421" s="15">
        <f t="shared" si="533"/>
        <v>2.9643582745746896E-2</v>
      </c>
      <c r="M3421" s="19" t="str">
        <f t="shared" si="537"/>
        <v>Compra</v>
      </c>
      <c r="N3421" s="10">
        <f t="shared" si="538"/>
        <v>2.9776021080368809E-2</v>
      </c>
      <c r="O3421" s="5">
        <f t="shared" si="536"/>
        <v>1.551146915286844</v>
      </c>
      <c r="P3421" s="5"/>
      <c r="Q3421" s="5"/>
      <c r="R3421" s="5"/>
    </row>
    <row r="3422" spans="1:18" x14ac:dyDescent="0.25">
      <c r="A3422" s="3">
        <v>43546</v>
      </c>
      <c r="B3422" s="1">
        <v>3865</v>
      </c>
      <c r="C3422" s="1">
        <v>3918</v>
      </c>
      <c r="D3422" s="1">
        <v>3855</v>
      </c>
      <c r="E3422" s="1">
        <v>3908</v>
      </c>
      <c r="F3422" s="10">
        <f t="shared" si="534"/>
        <v>2.9776021080368809E-2</v>
      </c>
      <c r="G3422" s="1">
        <f t="shared" si="539"/>
        <v>2.4054694105169818</v>
      </c>
      <c r="H3422" s="15">
        <f t="shared" si="535"/>
        <v>4.7656870532168938E-3</v>
      </c>
      <c r="I3422" s="10">
        <f t="shared" si="530"/>
        <v>1.1125485122897905E-2</v>
      </c>
      <c r="J3422" s="15">
        <f t="shared" si="531"/>
        <v>-1.4585465711361323E-2</v>
      </c>
      <c r="K3422" s="1">
        <f t="shared" si="532"/>
        <v>-1.079387100574336E-3</v>
      </c>
      <c r="L3422" s="15">
        <f t="shared" si="533"/>
        <v>-1.3506078610786986E-2</v>
      </c>
      <c r="M3422" s="19" t="str">
        <f t="shared" si="537"/>
        <v>Venda</v>
      </c>
      <c r="N3422" s="10">
        <f t="shared" si="538"/>
        <v>1.4585465711361323E-2</v>
      </c>
      <c r="O3422" s="5">
        <f t="shared" si="536"/>
        <v>1.5657323809982053</v>
      </c>
      <c r="P3422" s="5"/>
      <c r="Q3422" s="5"/>
      <c r="R3422" s="5"/>
    </row>
    <row r="3423" spans="1:18" x14ac:dyDescent="0.25">
      <c r="A3423" s="3">
        <v>43549</v>
      </c>
      <c r="B3423" s="1">
        <v>3933</v>
      </c>
      <c r="C3423" s="1">
        <v>3938.5</v>
      </c>
      <c r="D3423" s="1">
        <v>3845</v>
      </c>
      <c r="E3423" s="1">
        <v>3851</v>
      </c>
      <c r="F3423" s="10">
        <f t="shared" si="534"/>
        <v>-1.4585465711361323E-2</v>
      </c>
      <c r="G3423" s="1">
        <f t="shared" si="539"/>
        <v>-0.45343119692017197</v>
      </c>
      <c r="H3423" s="15">
        <f t="shared" si="535"/>
        <v>2.9776021080368809E-2</v>
      </c>
      <c r="I3423" s="10">
        <f t="shared" si="530"/>
        <v>-2.0849224510551712E-2</v>
      </c>
      <c r="J3423" s="15">
        <f t="shared" si="531"/>
        <v>6.8813295247986961E-3</v>
      </c>
      <c r="K3423" s="1">
        <f t="shared" si="532"/>
        <v>-2.2616199465219904E-3</v>
      </c>
      <c r="L3423" s="15">
        <f t="shared" si="533"/>
        <v>9.1429494713206865E-3</v>
      </c>
      <c r="M3423" s="19" t="str">
        <f t="shared" si="537"/>
        <v>Compra</v>
      </c>
      <c r="N3423" s="10">
        <f t="shared" si="538"/>
        <v>6.8813295247986961E-3</v>
      </c>
      <c r="O3423" s="5">
        <f t="shared" si="536"/>
        <v>1.572613710523004</v>
      </c>
      <c r="P3423" s="5"/>
      <c r="Q3423" s="5"/>
      <c r="R3423" s="5"/>
    </row>
    <row r="3424" spans="1:18" x14ac:dyDescent="0.25">
      <c r="A3424" s="3">
        <v>43550</v>
      </c>
      <c r="B3424" s="1">
        <v>3851.5</v>
      </c>
      <c r="C3424" s="1">
        <v>3880.5</v>
      </c>
      <c r="D3424" s="1">
        <v>3834.5</v>
      </c>
      <c r="E3424" s="1">
        <v>3877.5</v>
      </c>
      <c r="F3424" s="10">
        <f t="shared" si="534"/>
        <v>6.8813295247986961E-3</v>
      </c>
      <c r="G3424" s="1">
        <f t="shared" si="539"/>
        <v>-0.44179967040149737</v>
      </c>
      <c r="H3424" s="15">
        <f t="shared" si="535"/>
        <v>-1.4585465711361323E-2</v>
      </c>
      <c r="I3424" s="10">
        <f t="shared" si="530"/>
        <v>6.7506166428663583E-3</v>
      </c>
      <c r="J3424" s="15">
        <f t="shared" si="531"/>
        <v>2.9916183107672412E-2</v>
      </c>
      <c r="K3424" s="1">
        <f t="shared" si="532"/>
        <v>9.7537139333645851E-4</v>
      </c>
      <c r="L3424" s="15">
        <f t="shared" si="533"/>
        <v>2.8940811714335952E-2</v>
      </c>
      <c r="M3424" s="19" t="str">
        <f t="shared" si="537"/>
        <v>Compra</v>
      </c>
      <c r="N3424" s="10">
        <f t="shared" si="538"/>
        <v>2.9916183107672412E-2</v>
      </c>
      <c r="O3424" s="5">
        <f t="shared" si="536"/>
        <v>1.6025298936306764</v>
      </c>
      <c r="P3424" s="5"/>
      <c r="Q3424" s="5"/>
      <c r="R3424" s="5"/>
    </row>
    <row r="3425" spans="1:18" x14ac:dyDescent="0.25">
      <c r="A3425" s="3">
        <v>43551</v>
      </c>
      <c r="B3425" s="1">
        <v>3921</v>
      </c>
      <c r="C3425" s="1">
        <v>4002.5</v>
      </c>
      <c r="D3425" s="1">
        <v>3905</v>
      </c>
      <c r="E3425" s="1">
        <v>3993.5</v>
      </c>
      <c r="F3425" s="10">
        <f t="shared" si="534"/>
        <v>2.9916183107672412E-2</v>
      </c>
      <c r="G3425" s="1">
        <f t="shared" si="539"/>
        <v>-0.43255219797963884</v>
      </c>
      <c r="H3425" s="15">
        <f t="shared" si="535"/>
        <v>6.8813295247986961E-3</v>
      </c>
      <c r="I3425" s="10">
        <f t="shared" si="530"/>
        <v>1.8490181076256107E-2</v>
      </c>
      <c r="J3425" s="15">
        <f t="shared" si="531"/>
        <v>-2.3162639288844322E-2</v>
      </c>
      <c r="K3425" s="1">
        <f t="shared" si="532"/>
        <v>-1.1823194831337472E-3</v>
      </c>
      <c r="L3425" s="15">
        <f t="shared" si="533"/>
        <v>-2.1980319805710576E-2</v>
      </c>
      <c r="M3425" s="19" t="str">
        <f t="shared" si="537"/>
        <v>Venda</v>
      </c>
      <c r="N3425" s="10">
        <f t="shared" si="538"/>
        <v>2.3162639288844322E-2</v>
      </c>
      <c r="O3425" s="5">
        <f t="shared" si="536"/>
        <v>1.6256925329195209</v>
      </c>
      <c r="P3425" s="5"/>
      <c r="Q3425" s="5"/>
      <c r="R3425" s="5"/>
    </row>
    <row r="3426" spans="1:18" x14ac:dyDescent="0.25">
      <c r="A3426" s="3">
        <v>43552</v>
      </c>
      <c r="B3426" s="1">
        <v>3991.5</v>
      </c>
      <c r="C3426" s="1">
        <v>4018</v>
      </c>
      <c r="D3426" s="1">
        <v>3898.5</v>
      </c>
      <c r="E3426" s="1">
        <v>3901</v>
      </c>
      <c r="F3426" s="10">
        <f t="shared" si="534"/>
        <v>-2.3162639288844322E-2</v>
      </c>
      <c r="G3426" s="1">
        <f t="shared" si="539"/>
        <v>-0.8499035747724335</v>
      </c>
      <c r="H3426" s="15">
        <f t="shared" si="535"/>
        <v>2.9916183107672412E-2</v>
      </c>
      <c r="I3426" s="10">
        <f t="shared" si="530"/>
        <v>-2.2673180508580693E-2</v>
      </c>
      <c r="J3426" s="15">
        <f t="shared" si="531"/>
        <v>7.4339912842860123E-3</v>
      </c>
      <c r="K3426" s="1">
        <f t="shared" si="532"/>
        <v>-2.1953192991925503E-3</v>
      </c>
      <c r="L3426" s="15">
        <f t="shared" si="533"/>
        <v>9.6293105834785626E-3</v>
      </c>
      <c r="M3426" s="19" t="str">
        <f t="shared" si="537"/>
        <v>Compra</v>
      </c>
      <c r="N3426" s="10">
        <f t="shared" si="538"/>
        <v>7.4339912842860123E-3</v>
      </c>
      <c r="O3426" s="5">
        <f t="shared" si="536"/>
        <v>1.6331265242038069</v>
      </c>
      <c r="P3426" s="5"/>
      <c r="Q3426" s="5"/>
      <c r="R3426" s="5"/>
    </row>
    <row r="3427" spans="1:18" x14ac:dyDescent="0.25">
      <c r="A3427" s="3">
        <v>43553</v>
      </c>
      <c r="B3427" s="1">
        <v>3886</v>
      </c>
      <c r="C3427" s="1">
        <v>3941.5</v>
      </c>
      <c r="D3427" s="1">
        <v>3875.5</v>
      </c>
      <c r="E3427" s="1">
        <v>3930</v>
      </c>
      <c r="F3427" s="10">
        <f t="shared" si="534"/>
        <v>7.4339912842860123E-3</v>
      </c>
      <c r="G3427" s="1">
        <f t="shared" si="539"/>
        <v>-0.51049127862131516</v>
      </c>
      <c r="H3427" s="15">
        <f t="shared" si="535"/>
        <v>-2.3162639288844322E-2</v>
      </c>
      <c r="I3427" s="10">
        <f t="shared" si="530"/>
        <v>1.1322696860524895E-2</v>
      </c>
      <c r="J3427" s="15">
        <f t="shared" si="531"/>
        <v>-1.7938931297709959E-2</v>
      </c>
      <c r="K3427" s="1">
        <f t="shared" si="532"/>
        <v>1.6255901379263248E-3</v>
      </c>
      <c r="L3427" s="15">
        <f t="shared" si="533"/>
        <v>-1.9564521435636285E-2</v>
      </c>
      <c r="M3427" s="19" t="str">
        <f t="shared" si="537"/>
        <v>Compra</v>
      </c>
      <c r="N3427" s="10">
        <f t="shared" si="538"/>
        <v>-1.7938931297709959E-2</v>
      </c>
      <c r="O3427" s="5">
        <f t="shared" si="536"/>
        <v>1.6151875929060968</v>
      </c>
      <c r="P3427" s="5"/>
      <c r="Q3427" s="5"/>
      <c r="R3427" s="5"/>
    </row>
    <row r="3428" spans="1:18" x14ac:dyDescent="0.25">
      <c r="A3428" s="3">
        <v>43556</v>
      </c>
      <c r="B3428" s="1">
        <v>3900</v>
      </c>
      <c r="C3428" s="1">
        <v>3901</v>
      </c>
      <c r="D3428" s="1">
        <v>3856.5</v>
      </c>
      <c r="E3428" s="1">
        <v>3859.5</v>
      </c>
      <c r="F3428" s="10">
        <f t="shared" si="534"/>
        <v>-1.7938931297709959E-2</v>
      </c>
      <c r="G3428" s="1">
        <f t="shared" si="539"/>
        <v>-0.51601065099097398</v>
      </c>
      <c r="H3428" s="15">
        <f t="shared" si="535"/>
        <v>7.4339912842860123E-3</v>
      </c>
      <c r="I3428" s="10">
        <f t="shared" si="530"/>
        <v>-1.0384615384615437E-2</v>
      </c>
      <c r="J3428" s="15">
        <f t="shared" si="531"/>
        <v>2.5910091980829719E-4</v>
      </c>
      <c r="K3428" s="1">
        <f t="shared" si="532"/>
        <v>-5.4442559194621662E-4</v>
      </c>
      <c r="L3428" s="15">
        <f t="shared" si="533"/>
        <v>8.0352651175451381E-4</v>
      </c>
      <c r="M3428" s="19" t="str">
        <f t="shared" si="537"/>
        <v>Compra</v>
      </c>
      <c r="N3428" s="10">
        <f t="shared" si="538"/>
        <v>2.5910091980829719E-4</v>
      </c>
      <c r="O3428" s="5">
        <f t="shared" si="536"/>
        <v>1.6154466938259051</v>
      </c>
      <c r="P3428" s="5"/>
      <c r="Q3428" s="5"/>
      <c r="R3428" s="5"/>
    </row>
    <row r="3429" spans="1:18" x14ac:dyDescent="0.25">
      <c r="A3429" s="3">
        <v>43557</v>
      </c>
      <c r="B3429" s="1">
        <v>3860</v>
      </c>
      <c r="C3429" s="1">
        <v>3886.5</v>
      </c>
      <c r="D3429" s="1">
        <v>3855.5</v>
      </c>
      <c r="E3429" s="1">
        <v>3860.5</v>
      </c>
      <c r="F3429" s="10">
        <f t="shared" si="534"/>
        <v>2.5910091980829719E-4</v>
      </c>
      <c r="G3429" s="1">
        <f t="shared" si="539"/>
        <v>-0.42886041152138488</v>
      </c>
      <c r="H3429" s="15">
        <f t="shared" si="535"/>
        <v>-1.7938931297709959E-2</v>
      </c>
      <c r="I3429" s="10">
        <f t="shared" si="530"/>
        <v>1.2953367875656596E-4</v>
      </c>
      <c r="J3429" s="15">
        <f t="shared" si="531"/>
        <v>4.1445408625826463E-3</v>
      </c>
      <c r="K3429" s="1">
        <f t="shared" si="532"/>
        <v>1.4236817317827058E-3</v>
      </c>
      <c r="L3429" s="15">
        <f t="shared" si="533"/>
        <v>2.7208591307999403E-3</v>
      </c>
      <c r="M3429" s="19" t="str">
        <f t="shared" si="537"/>
        <v>Compra</v>
      </c>
      <c r="N3429" s="10">
        <f t="shared" si="538"/>
        <v>4.1445408625826463E-3</v>
      </c>
      <c r="O3429" s="5">
        <f t="shared" si="536"/>
        <v>1.6195912346884878</v>
      </c>
      <c r="P3429" s="5"/>
      <c r="Q3429" s="5"/>
      <c r="R3429" s="5"/>
    </row>
    <row r="3430" spans="1:18" x14ac:dyDescent="0.25">
      <c r="A3430" s="3">
        <v>43558</v>
      </c>
      <c r="B3430" s="1">
        <v>3841.5</v>
      </c>
      <c r="C3430" s="1">
        <v>3889</v>
      </c>
      <c r="D3430" s="1">
        <v>3841</v>
      </c>
      <c r="E3430" s="1">
        <v>3876.5</v>
      </c>
      <c r="F3430" s="10">
        <f t="shared" si="534"/>
        <v>4.1445408625826463E-3</v>
      </c>
      <c r="G3430" s="1">
        <f t="shared" si="539"/>
        <v>-0.56611103598742873</v>
      </c>
      <c r="H3430" s="15">
        <f t="shared" si="535"/>
        <v>2.5910091980829719E-4</v>
      </c>
      <c r="I3430" s="10">
        <f t="shared" si="530"/>
        <v>9.1110243394507684E-3</v>
      </c>
      <c r="J3430" s="15">
        <f t="shared" si="531"/>
        <v>-4.1274345414678004E-3</v>
      </c>
      <c r="K3430" s="1">
        <f t="shared" si="532"/>
        <v>-3.6957600469245334E-4</v>
      </c>
      <c r="L3430" s="15">
        <f t="shared" si="533"/>
        <v>-3.757858536775347E-3</v>
      </c>
      <c r="M3430" s="19" t="str">
        <f t="shared" si="537"/>
        <v>Venda</v>
      </c>
      <c r="N3430" s="10">
        <f t="shared" si="538"/>
        <v>4.1274345414678004E-3</v>
      </c>
      <c r="O3430" s="5">
        <f t="shared" si="536"/>
        <v>1.6237186692299557</v>
      </c>
      <c r="P3430" s="5"/>
      <c r="Q3430" s="5"/>
      <c r="R3430" s="5"/>
    </row>
    <row r="3431" spans="1:18" x14ac:dyDescent="0.25">
      <c r="A3431" s="3">
        <v>43559</v>
      </c>
      <c r="B3431" s="1">
        <v>3877</v>
      </c>
      <c r="C3431" s="1">
        <v>3895</v>
      </c>
      <c r="D3431" s="1">
        <v>3855</v>
      </c>
      <c r="E3431" s="1">
        <v>3860.5</v>
      </c>
      <c r="F3431" s="10">
        <f t="shared" si="534"/>
        <v>-4.1274345414678004E-3</v>
      </c>
      <c r="G3431" s="1">
        <f t="shared" si="539"/>
        <v>-0.50832435907074314</v>
      </c>
      <c r="H3431" s="15">
        <f t="shared" si="535"/>
        <v>4.1445408625826463E-3</v>
      </c>
      <c r="I3431" s="10">
        <f t="shared" si="530"/>
        <v>-4.2558679391282439E-3</v>
      </c>
      <c r="J3431" s="15">
        <f t="shared" si="531"/>
        <v>4.7921253723610668E-3</v>
      </c>
      <c r="K3431" s="1">
        <f t="shared" si="532"/>
        <v>-4.0097974772386973E-4</v>
      </c>
      <c r="L3431" s="15">
        <f t="shared" si="533"/>
        <v>5.1931051200849367E-3</v>
      </c>
      <c r="M3431" s="19" t="str">
        <f t="shared" si="537"/>
        <v>Compra</v>
      </c>
      <c r="N3431" s="10">
        <f t="shared" si="538"/>
        <v>4.7921253723610668E-3</v>
      </c>
      <c r="O3431" s="5">
        <f t="shared" si="536"/>
        <v>1.6285107946023167</v>
      </c>
      <c r="P3431" s="5"/>
      <c r="Q3431" s="5"/>
      <c r="R3431" s="5"/>
    </row>
    <row r="3432" spans="1:18" x14ac:dyDescent="0.25">
      <c r="A3432" s="3">
        <v>43560</v>
      </c>
      <c r="B3432" s="1">
        <v>3863</v>
      </c>
      <c r="C3432" s="1">
        <v>3884</v>
      </c>
      <c r="D3432" s="1">
        <v>3849.5</v>
      </c>
      <c r="E3432" s="1">
        <v>3879</v>
      </c>
      <c r="F3432" s="10">
        <f t="shared" si="534"/>
        <v>4.7921253723610668E-3</v>
      </c>
      <c r="G3432" s="1">
        <f t="shared" si="539"/>
        <v>-0.51264114423248019</v>
      </c>
      <c r="H3432" s="15">
        <f t="shared" si="535"/>
        <v>-4.1274345414678004E-3</v>
      </c>
      <c r="I3432" s="10">
        <f t="shared" si="530"/>
        <v>4.1418586590733497E-3</v>
      </c>
      <c r="J3432" s="15">
        <f t="shared" si="531"/>
        <v>-6.0582624387728323E-3</v>
      </c>
      <c r="K3432" s="1">
        <f t="shared" si="532"/>
        <v>1.2676607292044242E-4</v>
      </c>
      <c r="L3432" s="15">
        <f t="shared" si="533"/>
        <v>-6.185028511693275E-3</v>
      </c>
      <c r="M3432" s="19" t="str">
        <f t="shared" si="537"/>
        <v>Compra</v>
      </c>
      <c r="N3432" s="10">
        <f t="shared" si="538"/>
        <v>-6.0582624387728323E-3</v>
      </c>
      <c r="O3432" s="5">
        <f t="shared" si="536"/>
        <v>1.6224525321635439</v>
      </c>
      <c r="P3432" s="5"/>
      <c r="Q3432" s="5"/>
      <c r="R3432" s="5"/>
    </row>
    <row r="3433" spans="1:18" x14ac:dyDescent="0.25">
      <c r="A3433" s="3">
        <v>43563</v>
      </c>
      <c r="B3433" s="1">
        <v>3874</v>
      </c>
      <c r="C3433" s="1">
        <v>3883.5</v>
      </c>
      <c r="D3433" s="1">
        <v>3848.5</v>
      </c>
      <c r="E3433" s="1">
        <v>3855.5</v>
      </c>
      <c r="F3433" s="10">
        <f t="shared" si="534"/>
        <v>-6.0582624387728323E-3</v>
      </c>
      <c r="G3433" s="1">
        <f t="shared" si="539"/>
        <v>-0.20825605690551721</v>
      </c>
      <c r="H3433" s="15">
        <f t="shared" si="535"/>
        <v>4.7921253723610668E-3</v>
      </c>
      <c r="I3433" s="10">
        <f t="shared" si="530"/>
        <v>-4.7754259163654833E-3</v>
      </c>
      <c r="J3433" s="15">
        <f t="shared" si="531"/>
        <v>1.2968486577613625E-4</v>
      </c>
      <c r="K3433" s="1">
        <f t="shared" si="532"/>
        <v>-4.7252751679679366E-4</v>
      </c>
      <c r="L3433" s="15">
        <f t="shared" si="533"/>
        <v>6.0221238257292991E-4</v>
      </c>
      <c r="M3433" s="19" t="str">
        <f t="shared" si="537"/>
        <v>Compra</v>
      </c>
      <c r="N3433" s="10">
        <f t="shared" si="538"/>
        <v>1.2968486577613625E-4</v>
      </c>
      <c r="O3433" s="5">
        <f t="shared" si="536"/>
        <v>1.62258221702932</v>
      </c>
      <c r="P3433" s="5"/>
      <c r="Q3433" s="5"/>
      <c r="R3433" s="5"/>
    </row>
    <row r="3434" spans="1:18" x14ac:dyDescent="0.25">
      <c r="A3434" s="3">
        <v>43564</v>
      </c>
      <c r="B3434" s="1">
        <v>3859</v>
      </c>
      <c r="C3434" s="1">
        <v>3870</v>
      </c>
      <c r="D3434" s="1">
        <v>3852.5</v>
      </c>
      <c r="E3434" s="1">
        <v>3856</v>
      </c>
      <c r="F3434" s="10">
        <f t="shared" si="534"/>
        <v>1.2968486577613625E-4</v>
      </c>
      <c r="G3434" s="1">
        <f t="shared" si="539"/>
        <v>-0.70240129188515277</v>
      </c>
      <c r="H3434" s="15">
        <f t="shared" si="535"/>
        <v>-6.0582624387728323E-3</v>
      </c>
      <c r="I3434" s="10">
        <f t="shared" si="530"/>
        <v>-7.7740347240218277E-4</v>
      </c>
      <c r="J3434" s="15">
        <f t="shared" si="531"/>
        <v>-6.483402489626533E-3</v>
      </c>
      <c r="K3434" s="1">
        <f t="shared" si="532"/>
        <v>4.2867390626731881E-4</v>
      </c>
      <c r="L3434" s="15">
        <f t="shared" si="533"/>
        <v>-6.9120763958938521E-3</v>
      </c>
      <c r="M3434" s="19" t="str">
        <f t="shared" si="537"/>
        <v>Compra</v>
      </c>
      <c r="N3434" s="10">
        <f t="shared" si="538"/>
        <v>-6.483402489626533E-3</v>
      </c>
      <c r="O3434" s="5">
        <f t="shared" si="536"/>
        <v>1.6160988145396935</v>
      </c>
      <c r="P3434" s="5"/>
      <c r="Q3434" s="5"/>
      <c r="R3434" s="5"/>
    </row>
    <row r="3435" spans="1:18" x14ac:dyDescent="0.25">
      <c r="A3435" s="3">
        <v>43565</v>
      </c>
      <c r="B3435" s="1">
        <v>3842.5</v>
      </c>
      <c r="C3435" s="1">
        <v>3853</v>
      </c>
      <c r="D3435" s="1">
        <v>3820</v>
      </c>
      <c r="E3435" s="1">
        <v>3831</v>
      </c>
      <c r="F3435" s="10">
        <f t="shared" si="534"/>
        <v>-6.483402489626533E-3</v>
      </c>
      <c r="G3435" s="1">
        <f t="shared" si="539"/>
        <v>-0.74935017778275725</v>
      </c>
      <c r="H3435" s="15">
        <f t="shared" si="535"/>
        <v>1.2968486577613625E-4</v>
      </c>
      <c r="I3435" s="10">
        <f t="shared" si="530"/>
        <v>-2.9928432010409844E-3</v>
      </c>
      <c r="J3435" s="15">
        <f t="shared" si="531"/>
        <v>8.3529104672408483E-3</v>
      </c>
      <c r="K3435" s="1">
        <f t="shared" si="532"/>
        <v>-5.7192756708529527E-5</v>
      </c>
      <c r="L3435" s="15">
        <f t="shared" si="533"/>
        <v>8.4101032239493785E-3</v>
      </c>
      <c r="M3435" s="19" t="str">
        <f t="shared" si="537"/>
        <v>Compra</v>
      </c>
      <c r="N3435" s="10">
        <f t="shared" si="538"/>
        <v>8.3529104672408483E-3</v>
      </c>
      <c r="O3435" s="5">
        <f t="shared" si="536"/>
        <v>1.6244517250069344</v>
      </c>
      <c r="P3435" s="5"/>
      <c r="Q3435" s="5"/>
      <c r="R3435" s="5"/>
    </row>
    <row r="3436" spans="1:18" x14ac:dyDescent="0.25">
      <c r="A3436" s="3">
        <v>43566</v>
      </c>
      <c r="B3436" s="1">
        <v>3842</v>
      </c>
      <c r="C3436" s="1">
        <v>3868</v>
      </c>
      <c r="D3436" s="1">
        <v>3836</v>
      </c>
      <c r="E3436" s="1">
        <v>3863</v>
      </c>
      <c r="F3436" s="10">
        <f t="shared" si="534"/>
        <v>8.3529104672408483E-3</v>
      </c>
      <c r="G3436" s="1">
        <f t="shared" si="539"/>
        <v>-1.1285327051898599</v>
      </c>
      <c r="H3436" s="15">
        <f t="shared" si="535"/>
        <v>-6.483402489626533E-3</v>
      </c>
      <c r="I3436" s="10">
        <f t="shared" si="530"/>
        <v>5.4659031754293874E-3</v>
      </c>
      <c r="J3436" s="15">
        <f t="shared" si="531"/>
        <v>5.9539218224178292E-3</v>
      </c>
      <c r="K3436" s="1">
        <f t="shared" si="532"/>
        <v>3.5752730433430695E-4</v>
      </c>
      <c r="L3436" s="15">
        <f t="shared" si="533"/>
        <v>5.5963945180835225E-3</v>
      </c>
      <c r="M3436" s="19" t="str">
        <f t="shared" si="537"/>
        <v>Compra</v>
      </c>
      <c r="N3436" s="10">
        <f t="shared" si="538"/>
        <v>5.9539218224178292E-3</v>
      </c>
      <c r="O3436" s="5">
        <f t="shared" si="536"/>
        <v>1.6304056468293522</v>
      </c>
      <c r="P3436" s="5"/>
      <c r="Q3436" s="5"/>
      <c r="R3436" s="5"/>
    </row>
    <row r="3437" spans="1:18" x14ac:dyDescent="0.25">
      <c r="A3437" s="3">
        <v>43567</v>
      </c>
      <c r="B3437" s="1">
        <v>3884</v>
      </c>
      <c r="C3437" s="1">
        <v>3912</v>
      </c>
      <c r="D3437" s="1">
        <v>3863.5</v>
      </c>
      <c r="E3437" s="1">
        <v>3886</v>
      </c>
      <c r="F3437" s="10">
        <f t="shared" si="534"/>
        <v>5.9539218224178292E-3</v>
      </c>
      <c r="G3437" s="1">
        <f t="shared" si="539"/>
        <v>-0.20631649545088662</v>
      </c>
      <c r="H3437" s="15">
        <f t="shared" si="535"/>
        <v>8.3529104672408483E-3</v>
      </c>
      <c r="I3437" s="10">
        <f t="shared" si="530"/>
        <v>5.14933058702427E-4</v>
      </c>
      <c r="J3437" s="15">
        <f t="shared" si="531"/>
        <v>-2.5733401955738699E-3</v>
      </c>
      <c r="K3437" s="1">
        <f t="shared" si="532"/>
        <v>-9.090594067730196E-4</v>
      </c>
      <c r="L3437" s="15">
        <f t="shared" si="533"/>
        <v>-1.6642807888008503E-3</v>
      </c>
      <c r="M3437" s="19" t="str">
        <f t="shared" si="537"/>
        <v>Compra</v>
      </c>
      <c r="N3437" s="10">
        <f t="shared" si="538"/>
        <v>-2.5733401955738699E-3</v>
      </c>
      <c r="O3437" s="5">
        <f t="shared" si="536"/>
        <v>1.6278323066337783</v>
      </c>
      <c r="P3437" s="5"/>
      <c r="Q3437" s="5"/>
      <c r="R3437" s="5"/>
    </row>
    <row r="3438" spans="1:18" x14ac:dyDescent="0.25">
      <c r="A3438" s="3">
        <v>43570</v>
      </c>
      <c r="B3438" s="1">
        <v>3884</v>
      </c>
      <c r="C3438" s="1">
        <v>3894.5</v>
      </c>
      <c r="D3438" s="1">
        <v>3863</v>
      </c>
      <c r="E3438" s="1">
        <v>3876</v>
      </c>
      <c r="F3438" s="10">
        <f t="shared" si="534"/>
        <v>-2.5733401955738699E-3</v>
      </c>
      <c r="G3438" s="1">
        <f t="shared" si="539"/>
        <v>-0.12774152560745219</v>
      </c>
      <c r="H3438" s="15">
        <f t="shared" si="535"/>
        <v>5.9539218224178292E-3</v>
      </c>
      <c r="I3438" s="10">
        <f t="shared" si="530"/>
        <v>-2.059732234809486E-3</v>
      </c>
      <c r="J3438" s="15">
        <f t="shared" si="531"/>
        <v>7.9979360165118862E-3</v>
      </c>
      <c r="K3438" s="1">
        <f t="shared" si="532"/>
        <v>-6.4541408168254405E-4</v>
      </c>
      <c r="L3438" s="15">
        <f t="shared" si="533"/>
        <v>8.643350098194431E-3</v>
      </c>
      <c r="M3438" s="19" t="str">
        <f t="shared" si="537"/>
        <v>Compra</v>
      </c>
      <c r="N3438" s="10">
        <f t="shared" si="538"/>
        <v>7.9979360165118862E-3</v>
      </c>
      <c r="O3438" s="5">
        <f t="shared" si="536"/>
        <v>1.6358302426502902</v>
      </c>
      <c r="P3438" s="5"/>
      <c r="Q3438" s="5"/>
      <c r="R3438" s="5"/>
    </row>
    <row r="3439" spans="1:18" x14ac:dyDescent="0.25">
      <c r="A3439" s="3">
        <v>43571</v>
      </c>
      <c r="B3439" s="1">
        <v>3880</v>
      </c>
      <c r="C3439" s="1">
        <v>3911</v>
      </c>
      <c r="D3439" s="1">
        <v>3878.5</v>
      </c>
      <c r="E3439" s="1">
        <v>3907</v>
      </c>
      <c r="F3439" s="10">
        <f t="shared" si="534"/>
        <v>7.9979360165118862E-3</v>
      </c>
      <c r="G3439" s="1">
        <f t="shared" si="539"/>
        <v>-0.37419764748242262</v>
      </c>
      <c r="H3439" s="15">
        <f t="shared" si="535"/>
        <v>-2.5733401955738699E-3</v>
      </c>
      <c r="I3439" s="10">
        <f t="shared" si="530"/>
        <v>6.9587628865979134E-3</v>
      </c>
      <c r="J3439" s="15">
        <f t="shared" si="531"/>
        <v>8.9582800102381288E-3</v>
      </c>
      <c r="K3439" s="1">
        <f t="shared" si="532"/>
        <v>-8.8088782017464213E-5</v>
      </c>
      <c r="L3439" s="15">
        <f t="shared" si="533"/>
        <v>9.0463687922555935E-3</v>
      </c>
      <c r="M3439" s="19" t="str">
        <f t="shared" si="537"/>
        <v>Venda</v>
      </c>
      <c r="N3439" s="10">
        <f t="shared" si="538"/>
        <v>-8.9582800102381288E-3</v>
      </c>
      <c r="O3439" s="5">
        <f t="shared" si="536"/>
        <v>1.6268719626400521</v>
      </c>
      <c r="P3439" s="5"/>
      <c r="Q3439" s="5"/>
      <c r="R3439" s="5"/>
    </row>
    <row r="3440" spans="1:18" x14ac:dyDescent="0.25">
      <c r="A3440" s="3">
        <v>43572</v>
      </c>
      <c r="B3440" s="1">
        <v>3892</v>
      </c>
      <c r="C3440" s="1">
        <v>3951.5</v>
      </c>
      <c r="D3440" s="1">
        <v>3889.5</v>
      </c>
      <c r="E3440" s="1">
        <v>3942</v>
      </c>
      <c r="F3440" s="10">
        <f t="shared" si="534"/>
        <v>8.9582800102381288E-3</v>
      </c>
      <c r="G3440" s="1">
        <f t="shared" si="539"/>
        <v>-0.24457579592215836</v>
      </c>
      <c r="H3440" s="15">
        <f t="shared" si="535"/>
        <v>7.9979360165118862E-3</v>
      </c>
      <c r="I3440" s="10">
        <f t="shared" si="530"/>
        <v>1.2846865364851023E-2</v>
      </c>
      <c r="J3440" s="15">
        <f t="shared" si="531"/>
        <v>-4.3125317097919558E-3</v>
      </c>
      <c r="K3440" s="1">
        <f t="shared" si="532"/>
        <v>-1.1644164281502201E-3</v>
      </c>
      <c r="L3440" s="15">
        <f t="shared" si="533"/>
        <v>-3.1481152816417359E-3</v>
      </c>
      <c r="M3440" s="19" t="str">
        <f t="shared" si="537"/>
        <v>Venda</v>
      </c>
      <c r="N3440" s="10">
        <f t="shared" si="538"/>
        <v>4.3125317097919558E-3</v>
      </c>
      <c r="O3440" s="5">
        <f t="shared" si="536"/>
        <v>1.6311844943498439</v>
      </c>
      <c r="P3440" s="5"/>
      <c r="Q3440" s="5"/>
      <c r="R3440" s="5"/>
    </row>
    <row r="3441" spans="1:18" x14ac:dyDescent="0.25">
      <c r="A3441" s="3">
        <v>43573</v>
      </c>
      <c r="B3441" s="1">
        <v>3926</v>
      </c>
      <c r="C3441" s="1">
        <v>3955</v>
      </c>
      <c r="D3441" s="1">
        <v>3907</v>
      </c>
      <c r="E3441" s="1">
        <v>3925</v>
      </c>
      <c r="F3441" s="10">
        <f t="shared" si="534"/>
        <v>-4.3125317097919558E-3</v>
      </c>
      <c r="G3441" s="1">
        <f t="shared" si="539"/>
        <v>-0.49323695137257734</v>
      </c>
      <c r="H3441" s="15">
        <f t="shared" si="535"/>
        <v>8.9582800102381288E-3</v>
      </c>
      <c r="I3441" s="10">
        <f t="shared" si="530"/>
        <v>-2.5471217524197787E-4</v>
      </c>
      <c r="J3441" s="15">
        <f t="shared" si="531"/>
        <v>3.5668789808918078E-3</v>
      </c>
      <c r="K3441" s="1">
        <f t="shared" si="532"/>
        <v>-9.1816988593646897E-4</v>
      </c>
      <c r="L3441" s="15">
        <f t="shared" si="533"/>
        <v>4.4850488668282769E-3</v>
      </c>
      <c r="M3441" s="19" t="str">
        <f t="shared" si="537"/>
        <v>Compra</v>
      </c>
      <c r="N3441" s="10">
        <f t="shared" si="538"/>
        <v>3.5668789808918078E-3</v>
      </c>
      <c r="O3441" s="5">
        <f t="shared" si="536"/>
        <v>1.6347513733307357</v>
      </c>
      <c r="P3441" s="5"/>
      <c r="Q3441" s="5"/>
      <c r="R3441" s="5"/>
    </row>
    <row r="3442" spans="1:18" x14ac:dyDescent="0.25">
      <c r="A3442" s="3">
        <v>43577</v>
      </c>
      <c r="B3442" s="1">
        <v>3928</v>
      </c>
      <c r="C3442" s="1">
        <v>3942</v>
      </c>
      <c r="D3442" s="1">
        <v>3916</v>
      </c>
      <c r="E3442" s="1">
        <v>3939</v>
      </c>
      <c r="F3442" s="10">
        <f t="shared" si="534"/>
        <v>3.5668789808918078E-3</v>
      </c>
      <c r="G3442" s="1">
        <f t="shared" si="539"/>
        <v>-0.4036667065585734</v>
      </c>
      <c r="H3442" s="15">
        <f t="shared" si="535"/>
        <v>-4.3125317097919558E-3</v>
      </c>
      <c r="I3442" s="10">
        <f t="shared" si="530"/>
        <v>2.8004073319756184E-3</v>
      </c>
      <c r="J3442" s="15">
        <f t="shared" si="531"/>
        <v>-4.0619446560040684E-3</v>
      </c>
      <c r="K3442" s="1">
        <f t="shared" si="532"/>
        <v>1.6470602782986616E-4</v>
      </c>
      <c r="L3442" s="15">
        <f t="shared" si="533"/>
        <v>-4.2266506838339341E-3</v>
      </c>
      <c r="M3442" s="19" t="str">
        <f t="shared" si="537"/>
        <v>Compra</v>
      </c>
      <c r="N3442" s="10">
        <f t="shared" si="538"/>
        <v>-4.0619446560040684E-3</v>
      </c>
      <c r="O3442" s="5">
        <f t="shared" si="536"/>
        <v>1.6306894286747315</v>
      </c>
      <c r="P3442" s="5"/>
      <c r="Q3442" s="5"/>
      <c r="R3442" s="5"/>
    </row>
    <row r="3443" spans="1:18" x14ac:dyDescent="0.25">
      <c r="A3443" s="3">
        <v>43578</v>
      </c>
      <c r="B3443" s="1">
        <v>3933</v>
      </c>
      <c r="C3443" s="1">
        <v>3966</v>
      </c>
      <c r="D3443" s="1">
        <v>3914.5</v>
      </c>
      <c r="E3443" s="1">
        <v>3923</v>
      </c>
      <c r="F3443" s="10">
        <f t="shared" si="534"/>
        <v>-4.0619446560040684E-3</v>
      </c>
      <c r="G3443" s="1">
        <f t="shared" si="539"/>
        <v>-0.34885480306549665</v>
      </c>
      <c r="H3443" s="15">
        <f t="shared" si="535"/>
        <v>3.5668789808918078E-3</v>
      </c>
      <c r="I3443" s="10">
        <f t="shared" si="530"/>
        <v>-2.5425883549453632E-3</v>
      </c>
      <c r="J3443" s="15">
        <f t="shared" si="531"/>
        <v>1.8098394086158542E-2</v>
      </c>
      <c r="K3443" s="1">
        <f t="shared" si="532"/>
        <v>-4.0500316389362466E-4</v>
      </c>
      <c r="L3443" s="15">
        <f t="shared" si="533"/>
        <v>1.8503397250052168E-2</v>
      </c>
      <c r="M3443" s="19" t="str">
        <f t="shared" si="537"/>
        <v>Compra</v>
      </c>
      <c r="N3443" s="10">
        <f t="shared" si="538"/>
        <v>1.8098394086158542E-2</v>
      </c>
      <c r="O3443" s="5">
        <f t="shared" si="536"/>
        <v>1.6487878227608901</v>
      </c>
      <c r="P3443" s="5"/>
      <c r="Q3443" s="5"/>
      <c r="R3443" s="5"/>
    </row>
    <row r="3444" spans="1:18" x14ac:dyDescent="0.25">
      <c r="A3444" s="3">
        <v>43579</v>
      </c>
      <c r="B3444" s="1">
        <v>3921.5</v>
      </c>
      <c r="C3444" s="1">
        <v>3996.5</v>
      </c>
      <c r="D3444" s="1">
        <v>3919.5</v>
      </c>
      <c r="E3444" s="1">
        <v>3994</v>
      </c>
      <c r="F3444" s="10">
        <f t="shared" si="534"/>
        <v>1.8098394086158542E-2</v>
      </c>
      <c r="G3444" s="1">
        <f t="shared" si="539"/>
        <v>-0.76562701745830508</v>
      </c>
      <c r="H3444" s="15">
        <f t="shared" si="535"/>
        <v>-4.0619446560040684E-3</v>
      </c>
      <c r="I3444" s="10">
        <f t="shared" si="530"/>
        <v>1.8487823536911918E-2</v>
      </c>
      <c r="J3444" s="15">
        <f t="shared" si="531"/>
        <v>-1.0390585878818248E-2</v>
      </c>
      <c r="K3444" s="1">
        <f t="shared" si="532"/>
        <v>-1.9344149917261427E-4</v>
      </c>
      <c r="L3444" s="15">
        <f t="shared" si="533"/>
        <v>-1.0197144379645634E-2</v>
      </c>
      <c r="M3444" s="19" t="str">
        <f t="shared" si="537"/>
        <v>Venda</v>
      </c>
      <c r="N3444" s="10">
        <f t="shared" si="538"/>
        <v>1.0390585878818248E-2</v>
      </c>
      <c r="O3444" s="5">
        <f t="shared" si="536"/>
        <v>1.6591784086397083</v>
      </c>
      <c r="P3444" s="5"/>
      <c r="Q3444" s="5"/>
      <c r="R3444" s="5"/>
    </row>
    <row r="3445" spans="1:18" x14ac:dyDescent="0.25">
      <c r="A3445" s="3">
        <v>43580</v>
      </c>
      <c r="B3445" s="1">
        <v>4002</v>
      </c>
      <c r="C3445" s="1">
        <v>4008</v>
      </c>
      <c r="D3445" s="1">
        <v>3948.5</v>
      </c>
      <c r="E3445" s="1">
        <v>3952.5</v>
      </c>
      <c r="F3445" s="10">
        <f t="shared" si="534"/>
        <v>-1.0390585878818248E-2</v>
      </c>
      <c r="G3445" s="1">
        <f t="shared" si="539"/>
        <v>-0.96174702921622535</v>
      </c>
      <c r="H3445" s="15">
        <f t="shared" si="535"/>
        <v>1.8098394086158542E-2</v>
      </c>
      <c r="I3445" s="10">
        <f t="shared" si="530"/>
        <v>-1.236881559220393E-2</v>
      </c>
      <c r="J3445" s="15">
        <f t="shared" si="531"/>
        <v>-5.8191018342821366E-3</v>
      </c>
      <c r="K3445" s="1">
        <f t="shared" si="532"/>
        <v>-1.3920352549931544E-3</v>
      </c>
      <c r="L3445" s="15">
        <f t="shared" si="533"/>
        <v>-4.4270665792889817E-3</v>
      </c>
      <c r="M3445" s="19" t="str">
        <f t="shared" si="537"/>
        <v>Compra</v>
      </c>
      <c r="N3445" s="10">
        <f t="shared" si="538"/>
        <v>-5.8191018342821366E-3</v>
      </c>
      <c r="O3445" s="5">
        <f t="shared" si="536"/>
        <v>1.6533593068054262</v>
      </c>
      <c r="P3445" s="5"/>
      <c r="Q3445" s="5"/>
      <c r="R3445" s="5"/>
    </row>
    <row r="3446" spans="1:18" x14ac:dyDescent="0.25">
      <c r="A3446" s="3">
        <v>43581</v>
      </c>
      <c r="B3446" s="1">
        <v>3958</v>
      </c>
      <c r="C3446" s="1">
        <v>3976.5</v>
      </c>
      <c r="D3446" s="1">
        <v>3921</v>
      </c>
      <c r="E3446" s="1">
        <v>3929.5</v>
      </c>
      <c r="F3446" s="10">
        <f t="shared" si="534"/>
        <v>-5.8191018342821366E-3</v>
      </c>
      <c r="G3446" s="1">
        <f t="shared" si="539"/>
        <v>-0.48122283370291175</v>
      </c>
      <c r="H3446" s="15">
        <f t="shared" si="535"/>
        <v>-1.0390585878818248E-2</v>
      </c>
      <c r="I3446" s="10">
        <f t="shared" si="530"/>
        <v>-7.200606366851936E-3</v>
      </c>
      <c r="J3446" s="15">
        <f t="shared" si="531"/>
        <v>4.326250159053302E-3</v>
      </c>
      <c r="K3446" s="1">
        <f t="shared" si="532"/>
        <v>9.3934573925337841E-4</v>
      </c>
      <c r="L3446" s="15">
        <f t="shared" si="533"/>
        <v>3.3869044197999236E-3</v>
      </c>
      <c r="M3446" s="19" t="str">
        <f t="shared" si="537"/>
        <v>Compra</v>
      </c>
      <c r="N3446" s="10">
        <f t="shared" si="538"/>
        <v>4.326250159053302E-3</v>
      </c>
      <c r="O3446" s="5">
        <f t="shared" si="536"/>
        <v>1.6576855569644795</v>
      </c>
      <c r="P3446" s="5"/>
      <c r="Q3446" s="5"/>
      <c r="R3446" s="5"/>
    </row>
    <row r="3447" spans="1:18" x14ac:dyDescent="0.25">
      <c r="A3447" s="3">
        <v>43584</v>
      </c>
      <c r="B3447" s="1">
        <v>3928.5</v>
      </c>
      <c r="C3447" s="1">
        <v>3946.5</v>
      </c>
      <c r="D3447" s="1">
        <v>3921.5</v>
      </c>
      <c r="E3447" s="1">
        <v>3946.5</v>
      </c>
      <c r="F3447" s="10">
        <f t="shared" si="534"/>
        <v>4.326250159053302E-3</v>
      </c>
      <c r="G3447" s="1">
        <f t="shared" si="539"/>
        <v>-0.48446713337835567</v>
      </c>
      <c r="H3447" s="15">
        <f t="shared" si="535"/>
        <v>-5.8191018342821366E-3</v>
      </c>
      <c r="I3447" s="10">
        <f t="shared" si="530"/>
        <v>4.5819014891179677E-3</v>
      </c>
      <c r="J3447" s="15">
        <f t="shared" si="531"/>
        <v>-4.0542252628911202E-3</v>
      </c>
      <c r="K3447" s="1">
        <f t="shared" si="532"/>
        <v>2.621048644736991E-4</v>
      </c>
      <c r="L3447" s="15">
        <f t="shared" si="533"/>
        <v>-4.3163301273648194E-3</v>
      </c>
      <c r="M3447" s="19" t="str">
        <f t="shared" si="537"/>
        <v>Compra</v>
      </c>
      <c r="N3447" s="10">
        <f t="shared" si="538"/>
        <v>-4.0542252628911202E-3</v>
      </c>
      <c r="O3447" s="5">
        <f t="shared" si="536"/>
        <v>1.6536313317015883</v>
      </c>
      <c r="P3447" s="5"/>
      <c r="Q3447" s="5"/>
      <c r="R3447" s="5"/>
    </row>
    <row r="3448" spans="1:18" x14ac:dyDescent="0.25">
      <c r="A3448" s="3">
        <v>43585</v>
      </c>
      <c r="B3448" s="1">
        <v>3940</v>
      </c>
      <c r="C3448" s="1">
        <v>3967</v>
      </c>
      <c r="D3448" s="1">
        <v>3923</v>
      </c>
      <c r="E3448" s="1">
        <v>3930.5</v>
      </c>
      <c r="F3448" s="10">
        <f t="shared" si="534"/>
        <v>-4.0542252628911202E-3</v>
      </c>
      <c r="G3448" s="1">
        <f t="shared" si="539"/>
        <v>-0.48593355573792546</v>
      </c>
      <c r="H3448" s="15">
        <f t="shared" si="535"/>
        <v>4.326250159053302E-3</v>
      </c>
      <c r="I3448" s="10">
        <f t="shared" si="530"/>
        <v>-2.4111675126903265E-3</v>
      </c>
      <c r="J3448" s="15">
        <f t="shared" si="531"/>
        <v>1.1957766187507879E-2</v>
      </c>
      <c r="K3448" s="1">
        <f t="shared" si="532"/>
        <v>-4.6228312898130482E-4</v>
      </c>
      <c r="L3448" s="15">
        <f t="shared" si="533"/>
        <v>1.2420049316489185E-2</v>
      </c>
      <c r="M3448" s="19" t="str">
        <f t="shared" si="537"/>
        <v>Compra</v>
      </c>
      <c r="N3448" s="10">
        <f t="shared" si="538"/>
        <v>1.1957766187507879E-2</v>
      </c>
      <c r="O3448" s="5">
        <f t="shared" si="536"/>
        <v>1.6655890978890961</v>
      </c>
      <c r="P3448" s="5"/>
      <c r="Q3448" s="5"/>
      <c r="R3448" s="5"/>
    </row>
    <row r="3449" spans="1:18" x14ac:dyDescent="0.25">
      <c r="A3449" s="3">
        <v>43587</v>
      </c>
      <c r="B3449" s="1">
        <v>3943.5</v>
      </c>
      <c r="C3449" s="1">
        <v>3981.5</v>
      </c>
      <c r="D3449" s="1">
        <v>3936.5</v>
      </c>
      <c r="E3449" s="1">
        <v>3977.5</v>
      </c>
      <c r="F3449" s="10">
        <f t="shared" si="534"/>
        <v>1.1957766187507879E-2</v>
      </c>
      <c r="G3449" s="1">
        <f t="shared" si="539"/>
        <v>-0.43102496554038894</v>
      </c>
      <c r="H3449" s="15">
        <f t="shared" si="535"/>
        <v>-4.0542252628911202E-3</v>
      </c>
      <c r="I3449" s="10">
        <f t="shared" si="530"/>
        <v>8.6217826803600683E-3</v>
      </c>
      <c r="J3449" s="15">
        <f t="shared" si="531"/>
        <v>-7.291011942174741E-3</v>
      </c>
      <c r="K3449" s="1">
        <f t="shared" si="532"/>
        <v>7.6859079310784967E-6</v>
      </c>
      <c r="L3449" s="15">
        <f t="shared" si="533"/>
        <v>-7.2986978501058198E-3</v>
      </c>
      <c r="M3449" s="19" t="str">
        <f t="shared" si="537"/>
        <v>Compra</v>
      </c>
      <c r="N3449" s="10">
        <f t="shared" si="538"/>
        <v>-7.291011942174741E-3</v>
      </c>
      <c r="O3449" s="5">
        <f t="shared" si="536"/>
        <v>1.6582980859469214</v>
      </c>
      <c r="P3449" s="5"/>
      <c r="Q3449" s="5"/>
      <c r="R3449" s="5"/>
    </row>
    <row r="3450" spans="1:18" x14ac:dyDescent="0.25">
      <c r="A3450" s="3">
        <v>43588</v>
      </c>
      <c r="B3450" s="1">
        <v>3971.5</v>
      </c>
      <c r="C3450" s="1">
        <v>3977.5</v>
      </c>
      <c r="D3450" s="1">
        <v>3941</v>
      </c>
      <c r="E3450" s="1">
        <v>3948.5</v>
      </c>
      <c r="F3450" s="10">
        <f t="shared" si="534"/>
        <v>-7.291011942174741E-3</v>
      </c>
      <c r="G3450" s="1">
        <f t="shared" si="539"/>
        <v>-0.37441649338670996</v>
      </c>
      <c r="H3450" s="15">
        <f t="shared" si="535"/>
        <v>1.1957766187507879E-2</v>
      </c>
      <c r="I3450" s="10">
        <f t="shared" si="530"/>
        <v>-5.7912627470728673E-3</v>
      </c>
      <c r="J3450" s="15">
        <f t="shared" si="531"/>
        <v>6.9646701278966994E-3</v>
      </c>
      <c r="K3450" s="1">
        <f t="shared" si="532"/>
        <v>-1.0615233948479336E-3</v>
      </c>
      <c r="L3450" s="15">
        <f t="shared" si="533"/>
        <v>8.0261935227446332E-3</v>
      </c>
      <c r="M3450" s="19" t="str">
        <f t="shared" si="537"/>
        <v>Compra</v>
      </c>
      <c r="N3450" s="10">
        <f t="shared" si="538"/>
        <v>6.9646701278966994E-3</v>
      </c>
      <c r="O3450" s="5">
        <f t="shared" si="536"/>
        <v>1.6652627560748181</v>
      </c>
      <c r="P3450" s="5"/>
      <c r="Q3450" s="5"/>
      <c r="R3450" s="5"/>
    </row>
    <row r="3451" spans="1:18" x14ac:dyDescent="0.25">
      <c r="A3451" s="3">
        <v>43591</v>
      </c>
      <c r="B3451" s="1">
        <v>3972.5</v>
      </c>
      <c r="C3451" s="1">
        <v>3984</v>
      </c>
      <c r="D3451" s="1">
        <v>3957</v>
      </c>
      <c r="E3451" s="1">
        <v>3976</v>
      </c>
      <c r="F3451" s="10">
        <f t="shared" si="534"/>
        <v>6.9646701278966994E-3</v>
      </c>
      <c r="G3451" s="1">
        <f t="shared" si="539"/>
        <v>-0.85681417865534881</v>
      </c>
      <c r="H3451" s="15">
        <f t="shared" si="535"/>
        <v>-7.291011942174741E-3</v>
      </c>
      <c r="I3451" s="10">
        <f t="shared" si="530"/>
        <v>8.8105726872256263E-4</v>
      </c>
      <c r="J3451" s="15">
        <f t="shared" si="531"/>
        <v>7.5452716297785827E-4</v>
      </c>
      <c r="K3451" s="1">
        <f t="shared" si="532"/>
        <v>5.1160235830622659E-4</v>
      </c>
      <c r="L3451" s="15">
        <f t="shared" si="533"/>
        <v>2.4292480467163168E-4</v>
      </c>
      <c r="M3451" s="19" t="str">
        <f t="shared" si="537"/>
        <v>Compra</v>
      </c>
      <c r="N3451" s="10">
        <f t="shared" si="538"/>
        <v>7.5452716297785827E-4</v>
      </c>
      <c r="O3451" s="5">
        <f t="shared" si="536"/>
        <v>1.666017283237796</v>
      </c>
      <c r="P3451" s="5"/>
      <c r="Q3451" s="5"/>
      <c r="R3451" s="5"/>
    </row>
    <row r="3452" spans="1:18" x14ac:dyDescent="0.25">
      <c r="A3452" s="3">
        <v>43592</v>
      </c>
      <c r="B3452" s="1">
        <v>3973.5</v>
      </c>
      <c r="C3452" s="1">
        <v>4009.5</v>
      </c>
      <c r="D3452" s="1">
        <v>3972.5</v>
      </c>
      <c r="E3452" s="1">
        <v>3979</v>
      </c>
      <c r="F3452" s="10">
        <f t="shared" si="534"/>
        <v>7.5452716297785827E-4</v>
      </c>
      <c r="G3452" s="1">
        <f t="shared" si="539"/>
        <v>-0.86914692343656952</v>
      </c>
      <c r="H3452" s="15">
        <f t="shared" si="535"/>
        <v>6.9646701278966994E-3</v>
      </c>
      <c r="I3452" s="10">
        <f t="shared" si="530"/>
        <v>1.3841701270920215E-3</v>
      </c>
      <c r="J3452" s="15">
        <f t="shared" si="531"/>
        <v>-1.0555415933651724E-2</v>
      </c>
      <c r="K3452" s="1">
        <f t="shared" si="532"/>
        <v>-7.4816986566016684E-4</v>
      </c>
      <c r="L3452" s="15">
        <f t="shared" si="533"/>
        <v>-9.8072460679915572E-3</v>
      </c>
      <c r="M3452" s="19" t="str">
        <f t="shared" si="537"/>
        <v>Compra</v>
      </c>
      <c r="N3452" s="10">
        <f t="shared" si="538"/>
        <v>-1.0555415933651724E-2</v>
      </c>
      <c r="O3452" s="5">
        <f t="shared" si="536"/>
        <v>1.6554618673041444</v>
      </c>
      <c r="P3452" s="5"/>
      <c r="Q3452" s="5"/>
      <c r="R3452" s="5"/>
    </row>
    <row r="3453" spans="1:18" x14ac:dyDescent="0.25">
      <c r="A3453" s="3">
        <v>43593</v>
      </c>
      <c r="B3453" s="1">
        <v>3987</v>
      </c>
      <c r="C3453" s="1">
        <v>3988</v>
      </c>
      <c r="D3453" s="1">
        <v>3934</v>
      </c>
      <c r="E3453" s="1">
        <v>3937</v>
      </c>
      <c r="F3453" s="10">
        <f t="shared" si="534"/>
        <v>-1.0555415933651724E-2</v>
      </c>
      <c r="G3453" s="1">
        <f t="shared" si="539"/>
        <v>-0.77571140063762822</v>
      </c>
      <c r="H3453" s="15">
        <f t="shared" si="535"/>
        <v>7.5452716297785827E-4</v>
      </c>
      <c r="I3453" s="10">
        <f t="shared" si="530"/>
        <v>-1.2540757461750651E-2</v>
      </c>
      <c r="J3453" s="15">
        <f t="shared" si="531"/>
        <v>4.5720091440182298E-3</v>
      </c>
      <c r="K3453" s="1">
        <f t="shared" si="532"/>
        <v>1.1489022503550556E-4</v>
      </c>
      <c r="L3453" s="15">
        <f t="shared" si="533"/>
        <v>4.4571189189827245E-3</v>
      </c>
      <c r="M3453" s="19" t="str">
        <f t="shared" si="537"/>
        <v>Compra</v>
      </c>
      <c r="N3453" s="10">
        <f t="shared" si="538"/>
        <v>4.5720091440182298E-3</v>
      </c>
      <c r="O3453" s="5">
        <f t="shared" si="536"/>
        <v>1.6600338764481626</v>
      </c>
      <c r="P3453" s="5"/>
      <c r="Q3453" s="5"/>
      <c r="R3453" s="5"/>
    </row>
    <row r="3454" spans="1:18" x14ac:dyDescent="0.25">
      <c r="A3454" s="3">
        <v>43594</v>
      </c>
      <c r="B3454" s="1">
        <v>3951</v>
      </c>
      <c r="C3454" s="1">
        <v>3989.5</v>
      </c>
      <c r="D3454" s="1">
        <v>3940</v>
      </c>
      <c r="E3454" s="1">
        <v>3955</v>
      </c>
      <c r="F3454" s="10">
        <f t="shared" si="534"/>
        <v>4.5720091440182298E-3</v>
      </c>
      <c r="G3454" s="1">
        <f t="shared" si="539"/>
        <v>-0.52504111418181798</v>
      </c>
      <c r="H3454" s="15">
        <f t="shared" si="535"/>
        <v>-1.0555415933651724E-2</v>
      </c>
      <c r="I3454" s="10">
        <f t="shared" si="530"/>
        <v>1.0124019235635551E-3</v>
      </c>
      <c r="J3454" s="15">
        <f t="shared" si="531"/>
        <v>1.2642225031604948E-3</v>
      </c>
      <c r="K3454" s="1">
        <f t="shared" si="532"/>
        <v>7.6465871357560722E-4</v>
      </c>
      <c r="L3454" s="15">
        <f t="shared" si="533"/>
        <v>4.9956378958488756E-4</v>
      </c>
      <c r="M3454" s="19" t="str">
        <f t="shared" si="537"/>
        <v>Compra</v>
      </c>
      <c r="N3454" s="10">
        <f t="shared" si="538"/>
        <v>1.2642225031604948E-3</v>
      </c>
      <c r="O3454" s="5">
        <f t="shared" si="536"/>
        <v>1.6612980989513231</v>
      </c>
      <c r="P3454" s="5"/>
      <c r="Q3454" s="5"/>
      <c r="R3454" s="5"/>
    </row>
    <row r="3455" spans="1:18" x14ac:dyDescent="0.25">
      <c r="A3455" s="3">
        <v>43595</v>
      </c>
      <c r="B3455" s="1">
        <v>3953.5</v>
      </c>
      <c r="C3455" s="1">
        <v>3981</v>
      </c>
      <c r="D3455" s="1">
        <v>3940</v>
      </c>
      <c r="E3455" s="1">
        <v>3960</v>
      </c>
      <c r="F3455" s="10">
        <f t="shared" si="534"/>
        <v>1.2642225031604948E-3</v>
      </c>
      <c r="G3455" s="1">
        <f t="shared" si="539"/>
        <v>-0.40561326641166978</v>
      </c>
      <c r="H3455" s="15">
        <f t="shared" si="535"/>
        <v>4.5720091440182298E-3</v>
      </c>
      <c r="I3455" s="10">
        <f t="shared" si="530"/>
        <v>1.6441128114328407E-3</v>
      </c>
      <c r="J3455" s="15">
        <f t="shared" si="531"/>
        <v>1.0984848484848486E-2</v>
      </c>
      <c r="K3455" s="1">
        <f t="shared" si="532"/>
        <v>-5.8638235822703786E-4</v>
      </c>
      <c r="L3455" s="15">
        <f t="shared" si="533"/>
        <v>1.1571230843075524E-2</v>
      </c>
      <c r="M3455" s="19" t="str">
        <f t="shared" si="537"/>
        <v>Compra</v>
      </c>
      <c r="N3455" s="10">
        <f t="shared" si="538"/>
        <v>1.0984848484848486E-2</v>
      </c>
      <c r="O3455" s="5">
        <f t="shared" si="536"/>
        <v>1.6722829474361716</v>
      </c>
      <c r="P3455" s="5"/>
      <c r="Q3455" s="5"/>
      <c r="R3455" s="5"/>
    </row>
    <row r="3456" spans="1:18" x14ac:dyDescent="0.25">
      <c r="A3456" s="3">
        <v>43598</v>
      </c>
      <c r="B3456" s="1">
        <v>3983.5</v>
      </c>
      <c r="C3456" s="1">
        <v>4013.5</v>
      </c>
      <c r="D3456" s="1">
        <v>3980</v>
      </c>
      <c r="E3456" s="1">
        <v>4003.5</v>
      </c>
      <c r="F3456" s="10">
        <f t="shared" si="534"/>
        <v>1.0984848484848486E-2</v>
      </c>
      <c r="G3456" s="1">
        <f t="shared" si="539"/>
        <v>-0.1959972546794187</v>
      </c>
      <c r="H3456" s="15">
        <f t="shared" si="535"/>
        <v>1.2642225031604948E-3</v>
      </c>
      <c r="I3456" s="10">
        <f t="shared" si="530"/>
        <v>5.0207104305259875E-3</v>
      </c>
      <c r="J3456" s="15">
        <f t="shared" si="531"/>
        <v>-5.3703009866367113E-3</v>
      </c>
      <c r="K3456" s="1">
        <f t="shared" si="532"/>
        <v>-3.948152895544417E-4</v>
      </c>
      <c r="L3456" s="15">
        <f t="shared" si="533"/>
        <v>-4.9754856970822695E-3</v>
      </c>
      <c r="M3456" s="19" t="str">
        <f t="shared" si="537"/>
        <v>Venda</v>
      </c>
      <c r="N3456" s="10">
        <f t="shared" si="538"/>
        <v>5.3703009866367113E-3</v>
      </c>
      <c r="O3456" s="5">
        <f t="shared" si="536"/>
        <v>1.6776532484228084</v>
      </c>
      <c r="P3456" s="5"/>
      <c r="Q3456" s="5"/>
      <c r="R3456" s="5"/>
    </row>
    <row r="3457" spans="1:18" x14ac:dyDescent="0.25">
      <c r="A3457" s="3">
        <v>43599</v>
      </c>
      <c r="B3457" s="1">
        <v>3995</v>
      </c>
      <c r="C3457" s="1">
        <v>4002</v>
      </c>
      <c r="D3457" s="1">
        <v>3973</v>
      </c>
      <c r="E3457" s="1">
        <v>3982</v>
      </c>
      <c r="F3457" s="10">
        <f t="shared" si="534"/>
        <v>-5.3703009866367113E-3</v>
      </c>
      <c r="G3457" s="1">
        <f t="shared" si="539"/>
        <v>-0.39464477673882303</v>
      </c>
      <c r="H3457" s="15">
        <f t="shared" si="535"/>
        <v>1.0984848484848486E-2</v>
      </c>
      <c r="I3457" s="10">
        <f t="shared" si="530"/>
        <v>-3.2540675844805467E-3</v>
      </c>
      <c r="J3457" s="15">
        <f t="shared" si="531"/>
        <v>7.0316423907583747E-3</v>
      </c>
      <c r="K3457" s="1">
        <f t="shared" si="532"/>
        <v>-1.0341021332065604E-3</v>
      </c>
      <c r="L3457" s="15">
        <f t="shared" si="533"/>
        <v>8.0657445239649354E-3</v>
      </c>
      <c r="M3457" s="19" t="str">
        <f t="shared" si="537"/>
        <v>Compra</v>
      </c>
      <c r="N3457" s="10">
        <f t="shared" si="538"/>
        <v>7.0316423907583747E-3</v>
      </c>
      <c r="O3457" s="5">
        <f t="shared" si="536"/>
        <v>1.6846848908135668</v>
      </c>
      <c r="P3457" s="5"/>
      <c r="Q3457" s="5"/>
      <c r="R3457" s="5"/>
    </row>
    <row r="3458" spans="1:18" x14ac:dyDescent="0.25">
      <c r="A3458" s="3">
        <v>43600</v>
      </c>
      <c r="B3458" s="1">
        <v>4006.5</v>
      </c>
      <c r="C3458" s="1">
        <v>4028</v>
      </c>
      <c r="D3458" s="1">
        <v>3980.5</v>
      </c>
      <c r="E3458" s="1">
        <v>4010</v>
      </c>
      <c r="F3458" s="10">
        <f t="shared" si="534"/>
        <v>7.0316423907583747E-3</v>
      </c>
      <c r="G3458" s="1">
        <f t="shared" si="539"/>
        <v>-0.45418880503120906</v>
      </c>
      <c r="H3458" s="15">
        <f t="shared" si="535"/>
        <v>-5.3703009866367113E-3</v>
      </c>
      <c r="I3458" s="10">
        <f t="shared" si="530"/>
        <v>8.7358043179830425E-4</v>
      </c>
      <c r="J3458" s="15">
        <f t="shared" si="531"/>
        <v>1.0972568578553554E-2</v>
      </c>
      <c r="K3458" s="1">
        <f t="shared" si="532"/>
        <v>3.0723203375411723E-4</v>
      </c>
      <c r="L3458" s="15">
        <f t="shared" si="533"/>
        <v>1.0665336544799437E-2</v>
      </c>
      <c r="M3458" s="19" t="str">
        <f t="shared" si="537"/>
        <v>Compra</v>
      </c>
      <c r="N3458" s="10">
        <f t="shared" si="538"/>
        <v>1.0972568578553554E-2</v>
      </c>
      <c r="O3458" s="5">
        <f t="shared" si="536"/>
        <v>1.6956574593921203</v>
      </c>
      <c r="P3458" s="5"/>
      <c r="Q3458" s="5"/>
      <c r="R3458" s="5"/>
    </row>
    <row r="3459" spans="1:18" x14ac:dyDescent="0.25">
      <c r="A3459" s="3">
        <v>43601</v>
      </c>
      <c r="B3459" s="1">
        <v>4009</v>
      </c>
      <c r="C3459" s="1">
        <v>4061.5</v>
      </c>
      <c r="D3459" s="1">
        <v>4000.5</v>
      </c>
      <c r="E3459" s="1">
        <v>4054</v>
      </c>
      <c r="F3459" s="10">
        <f t="shared" si="534"/>
        <v>1.0972568578553554E-2</v>
      </c>
      <c r="G3459" s="1">
        <f t="shared" si="539"/>
        <v>-0.60020556296732153</v>
      </c>
      <c r="H3459" s="15">
        <f t="shared" si="535"/>
        <v>7.0316423907583747E-3</v>
      </c>
      <c r="I3459" s="10">
        <f t="shared" ref="I3459:I3522" si="540">(E3459/B3459)-1</f>
        <v>1.122474432526821E-2</v>
      </c>
      <c r="J3459" s="15">
        <f t="shared" ref="J3459:J3522" si="541">F3460</f>
        <v>1.2703502713369508E-2</v>
      </c>
      <c r="K3459" s="1">
        <f t="shared" ref="K3459:K3522" si="542">$U$17+G3459*$U$18+H3459*$U$19+I3459*$U$20</f>
        <v>-1.0095930391555126E-3</v>
      </c>
      <c r="L3459" s="15">
        <f t="shared" ref="L3459:L3522" si="543">J3459-K3459</f>
        <v>1.371309575252502E-2</v>
      </c>
      <c r="M3459" s="19" t="str">
        <f t="shared" si="537"/>
        <v>Venda</v>
      </c>
      <c r="N3459" s="10">
        <f t="shared" si="538"/>
        <v>-1.2703502713369508E-2</v>
      </c>
      <c r="O3459" s="5">
        <f t="shared" si="536"/>
        <v>1.6829539566787508</v>
      </c>
      <c r="P3459" s="5"/>
      <c r="Q3459" s="5"/>
      <c r="R3459" s="5"/>
    </row>
    <row r="3460" spans="1:18" x14ac:dyDescent="0.25">
      <c r="A3460" s="3">
        <v>43602</v>
      </c>
      <c r="B3460" s="1">
        <v>4061.5</v>
      </c>
      <c r="C3460" s="1">
        <v>4118.5</v>
      </c>
      <c r="D3460" s="1">
        <v>4053.5</v>
      </c>
      <c r="E3460" s="1">
        <v>4105.5</v>
      </c>
      <c r="F3460" s="10">
        <f t="shared" ref="F3460:F3523" si="544">E3460/E3459-1</f>
        <v>1.2703502713369508E-2</v>
      </c>
      <c r="G3460" s="1">
        <f t="shared" si="539"/>
        <v>-0.23886015689969062</v>
      </c>
      <c r="H3460" s="15">
        <f t="shared" ref="H3460:H3523" si="545">F3459</f>
        <v>1.0972568578553554E-2</v>
      </c>
      <c r="I3460" s="10">
        <f t="shared" si="540"/>
        <v>1.0833435922688706E-2</v>
      </c>
      <c r="J3460" s="15">
        <f t="shared" si="541"/>
        <v>-7.3072707343802001E-4</v>
      </c>
      <c r="K3460" s="1">
        <f t="shared" si="542"/>
        <v>-1.3782301185867336E-3</v>
      </c>
      <c r="L3460" s="15">
        <f t="shared" si="543"/>
        <v>6.4750304514871355E-4</v>
      </c>
      <c r="M3460" s="19" t="str">
        <f t="shared" si="537"/>
        <v>Venda</v>
      </c>
      <c r="N3460" s="10">
        <f t="shared" si="538"/>
        <v>7.3072707343802001E-4</v>
      </c>
      <c r="O3460" s="5">
        <f t="shared" ref="O3460:O3523" si="546">N3460+O3459</f>
        <v>1.6836846837521888</v>
      </c>
      <c r="P3460" s="5"/>
      <c r="Q3460" s="5"/>
      <c r="R3460" s="5"/>
    </row>
    <row r="3461" spans="1:18" x14ac:dyDescent="0.25">
      <c r="A3461" s="3">
        <v>43605</v>
      </c>
      <c r="B3461" s="1">
        <v>4092</v>
      </c>
      <c r="C3461" s="1">
        <v>4127</v>
      </c>
      <c r="D3461" s="1">
        <v>4083</v>
      </c>
      <c r="E3461" s="1">
        <v>4102.5</v>
      </c>
      <c r="F3461" s="10">
        <f t="shared" si="544"/>
        <v>-7.3072707343802001E-4</v>
      </c>
      <c r="G3461" s="1">
        <f t="shared" si="539"/>
        <v>-0.31469041715718937</v>
      </c>
      <c r="H3461" s="15">
        <f t="shared" si="545"/>
        <v>1.2703502713369508E-2</v>
      </c>
      <c r="I3461" s="10">
        <f t="shared" si="540"/>
        <v>2.5659824046921909E-3</v>
      </c>
      <c r="J3461" s="15">
        <f t="shared" si="541"/>
        <v>-1.4381474710542297E-2</v>
      </c>
      <c r="K3461" s="1">
        <f t="shared" si="542"/>
        <v>-1.3287076397049964E-3</v>
      </c>
      <c r="L3461" s="15">
        <f t="shared" si="543"/>
        <v>-1.3052767070837301E-2</v>
      </c>
      <c r="M3461" s="19" t="str">
        <f t="shared" ref="M3461:M3524" si="547">IF(AND(L3460&gt;L3459,K3461&lt;0),"Venda","Compra")</f>
        <v>Compra</v>
      </c>
      <c r="N3461" s="10">
        <f t="shared" ref="N3461:N3524" si="548">IF(AND(L3460&gt;L3459,K3461&lt;0),-J3461,J3461)</f>
        <v>-1.4381474710542297E-2</v>
      </c>
      <c r="O3461" s="5">
        <f t="shared" si="546"/>
        <v>1.6693032090416464</v>
      </c>
      <c r="P3461" s="5"/>
      <c r="Q3461" s="5"/>
      <c r="R3461" s="5"/>
    </row>
    <row r="3462" spans="1:18" x14ac:dyDescent="0.25">
      <c r="A3462" s="3">
        <v>43606</v>
      </c>
      <c r="B3462" s="1">
        <v>4097</v>
      </c>
      <c r="C3462" s="1">
        <v>4117.5</v>
      </c>
      <c r="D3462" s="1">
        <v>4037.5</v>
      </c>
      <c r="E3462" s="1">
        <v>4043.5</v>
      </c>
      <c r="F3462" s="10">
        <f t="shared" si="544"/>
        <v>-1.4381474710542297E-2</v>
      </c>
      <c r="G3462" s="1">
        <f t="shared" si="539"/>
        <v>0.43114846851253086</v>
      </c>
      <c r="H3462" s="15">
        <f t="shared" si="545"/>
        <v>-7.3072707343802001E-4</v>
      </c>
      <c r="I3462" s="10">
        <f t="shared" si="540"/>
        <v>-1.3058335367341911E-2</v>
      </c>
      <c r="J3462" s="15">
        <f t="shared" si="541"/>
        <v>1.2365524916524429E-4</v>
      </c>
      <c r="K3462" s="1">
        <f t="shared" si="542"/>
        <v>1.4851301117225937E-4</v>
      </c>
      <c r="L3462" s="15">
        <f t="shared" si="543"/>
        <v>-2.4857762007015087E-5</v>
      </c>
      <c r="M3462" s="19" t="str">
        <f t="shared" si="547"/>
        <v>Compra</v>
      </c>
      <c r="N3462" s="10">
        <f t="shared" si="548"/>
        <v>1.2365524916524429E-4</v>
      </c>
      <c r="O3462" s="5">
        <f t="shared" si="546"/>
        <v>1.6694268642908117</v>
      </c>
      <c r="P3462" s="5"/>
      <c r="Q3462" s="5"/>
      <c r="R3462" s="5"/>
    </row>
    <row r="3463" spans="1:18" x14ac:dyDescent="0.25">
      <c r="A3463" s="3">
        <v>43607</v>
      </c>
      <c r="B3463" s="1">
        <v>4046</v>
      </c>
      <c r="C3463" s="1">
        <v>4055</v>
      </c>
      <c r="D3463" s="1">
        <v>4010.5</v>
      </c>
      <c r="E3463" s="1">
        <v>4044</v>
      </c>
      <c r="F3463" s="10">
        <f t="shared" si="544"/>
        <v>1.2365524916524429E-4</v>
      </c>
      <c r="G3463" s="1">
        <f t="shared" si="539"/>
        <v>0.38555108631957397</v>
      </c>
      <c r="H3463" s="15">
        <f t="shared" si="545"/>
        <v>-1.4381474710542297E-2</v>
      </c>
      <c r="I3463" s="10">
        <f t="shared" si="540"/>
        <v>-4.9431537320809849E-4</v>
      </c>
      <c r="J3463" s="15">
        <f t="shared" si="541"/>
        <v>-1.2363996043518455E-4</v>
      </c>
      <c r="K3463" s="1">
        <f t="shared" si="542"/>
        <v>1.0533108179707441E-3</v>
      </c>
      <c r="L3463" s="15">
        <f t="shared" si="543"/>
        <v>-1.1769507784059286E-3</v>
      </c>
      <c r="M3463" s="19" t="str">
        <f t="shared" si="547"/>
        <v>Compra</v>
      </c>
      <c r="N3463" s="10">
        <f t="shared" si="548"/>
        <v>-1.2363996043518455E-4</v>
      </c>
      <c r="O3463" s="5">
        <f t="shared" si="546"/>
        <v>1.6693032243303765</v>
      </c>
      <c r="P3463" s="5"/>
      <c r="Q3463" s="5"/>
      <c r="R3463" s="5"/>
    </row>
    <row r="3464" spans="1:18" x14ac:dyDescent="0.25">
      <c r="A3464" s="3">
        <v>43608</v>
      </c>
      <c r="B3464" s="1">
        <v>4061.5</v>
      </c>
      <c r="C3464" s="1">
        <v>4074</v>
      </c>
      <c r="D3464" s="1">
        <v>4028</v>
      </c>
      <c r="E3464" s="1">
        <v>4043.5</v>
      </c>
      <c r="F3464" s="10">
        <f t="shared" si="544"/>
        <v>-1.2363996043518455E-4</v>
      </c>
      <c r="G3464" s="1">
        <f t="shared" ref="G3464:G3527" si="549">SLOPE(F3460:F3464,F3459:F3463)</f>
        <v>0.30166720828384136</v>
      </c>
      <c r="H3464" s="15">
        <f t="shared" si="545"/>
        <v>1.2365524916524429E-4</v>
      </c>
      <c r="I3464" s="10">
        <f t="shared" si="540"/>
        <v>-4.4318601501908139E-3</v>
      </c>
      <c r="J3464" s="15">
        <f t="shared" si="541"/>
        <v>-4.2042784716210813E-3</v>
      </c>
      <c r="K3464" s="1">
        <f t="shared" si="542"/>
        <v>-1.1748130668622638E-4</v>
      </c>
      <c r="L3464" s="15">
        <f t="shared" si="543"/>
        <v>-4.0867971649348545E-3</v>
      </c>
      <c r="M3464" s="19" t="str">
        <f t="shared" si="547"/>
        <v>Compra</v>
      </c>
      <c r="N3464" s="10">
        <f t="shared" si="548"/>
        <v>-4.2042784716210813E-3</v>
      </c>
      <c r="O3464" s="5">
        <f t="shared" si="546"/>
        <v>1.6650989458587553</v>
      </c>
      <c r="P3464" s="5"/>
      <c r="Q3464" s="5"/>
      <c r="R3464" s="5"/>
    </row>
    <row r="3465" spans="1:18" x14ac:dyDescent="0.25">
      <c r="A3465" s="3">
        <v>43609</v>
      </c>
      <c r="B3465" s="1">
        <v>4042</v>
      </c>
      <c r="C3465" s="1">
        <v>4050</v>
      </c>
      <c r="D3465" s="1">
        <v>4011</v>
      </c>
      <c r="E3465" s="1">
        <v>4026.5</v>
      </c>
      <c r="F3465" s="10">
        <f t="shared" si="544"/>
        <v>-4.2042784716210813E-3</v>
      </c>
      <c r="G3465" s="1">
        <f t="shared" si="549"/>
        <v>-2.5443074894354122E-2</v>
      </c>
      <c r="H3465" s="15">
        <f t="shared" si="545"/>
        <v>-1.2363996043518455E-4</v>
      </c>
      <c r="I3465" s="10">
        <f t="shared" si="540"/>
        <v>-3.8347352795645717E-3</v>
      </c>
      <c r="J3465" s="15">
        <f t="shared" si="541"/>
        <v>4.5945610331552533E-3</v>
      </c>
      <c r="K3465" s="1">
        <f t="shared" si="542"/>
        <v>-8.0394415724193761E-5</v>
      </c>
      <c r="L3465" s="15">
        <f t="shared" si="543"/>
        <v>4.6749554488794472E-3</v>
      </c>
      <c r="M3465" s="19" t="str">
        <f t="shared" si="547"/>
        <v>Compra</v>
      </c>
      <c r="N3465" s="10">
        <f t="shared" si="548"/>
        <v>4.5945610331552533E-3</v>
      </c>
      <c r="O3465" s="5">
        <f t="shared" si="546"/>
        <v>1.6696935068919105</v>
      </c>
      <c r="P3465" s="5"/>
      <c r="Q3465" s="5"/>
      <c r="R3465" s="5"/>
    </row>
    <row r="3466" spans="1:18" x14ac:dyDescent="0.25">
      <c r="A3466" s="3">
        <v>43612</v>
      </c>
      <c r="B3466" s="1">
        <v>4017</v>
      </c>
      <c r="C3466" s="1">
        <v>4046</v>
      </c>
      <c r="D3466" s="1">
        <v>4006.5</v>
      </c>
      <c r="E3466" s="1">
        <v>4045</v>
      </c>
      <c r="F3466" s="10">
        <f t="shared" si="544"/>
        <v>4.5945610331552533E-3</v>
      </c>
      <c r="G3466" s="1">
        <f t="shared" si="549"/>
        <v>-0.42630150002750578</v>
      </c>
      <c r="H3466" s="15">
        <f t="shared" si="545"/>
        <v>-4.2042784716210813E-3</v>
      </c>
      <c r="I3466" s="10">
        <f t="shared" si="540"/>
        <v>6.9703759024146716E-3</v>
      </c>
      <c r="J3466" s="15">
        <f t="shared" si="541"/>
        <v>-5.0679851668726794E-3</v>
      </c>
      <c r="K3466" s="1">
        <f t="shared" si="542"/>
        <v>5.9229925304116367E-5</v>
      </c>
      <c r="L3466" s="15">
        <f t="shared" si="543"/>
        <v>-5.1272150921767958E-3</v>
      </c>
      <c r="M3466" s="19" t="str">
        <f t="shared" si="547"/>
        <v>Compra</v>
      </c>
      <c r="N3466" s="10">
        <f t="shared" si="548"/>
        <v>-5.0679851668726794E-3</v>
      </c>
      <c r="O3466" s="5">
        <f t="shared" si="546"/>
        <v>1.6646255217250379</v>
      </c>
      <c r="P3466" s="5"/>
      <c r="Q3466" s="5"/>
      <c r="R3466" s="5"/>
    </row>
    <row r="3467" spans="1:18" x14ac:dyDescent="0.25">
      <c r="A3467" s="3">
        <v>43613</v>
      </c>
      <c r="B3467" s="1">
        <v>4041</v>
      </c>
      <c r="C3467" s="1">
        <v>4055</v>
      </c>
      <c r="D3467" s="1">
        <v>4012</v>
      </c>
      <c r="E3467" s="1">
        <v>4024.5</v>
      </c>
      <c r="F3467" s="10">
        <f t="shared" si="544"/>
        <v>-5.0679851668726794E-3</v>
      </c>
      <c r="G3467" s="1">
        <f t="shared" si="549"/>
        <v>-0.27586959943162886</v>
      </c>
      <c r="H3467" s="15">
        <f t="shared" si="545"/>
        <v>4.5945610331552533E-3</v>
      </c>
      <c r="I3467" s="10">
        <f t="shared" si="540"/>
        <v>-4.0831477357089474E-3</v>
      </c>
      <c r="J3467" s="15">
        <f t="shared" si="541"/>
        <v>-1.2299664554603074E-2</v>
      </c>
      <c r="K3467" s="1">
        <f t="shared" si="542"/>
        <v>-4.6540297697597924E-4</v>
      </c>
      <c r="L3467" s="15">
        <f t="shared" si="543"/>
        <v>-1.1834261577627094E-2</v>
      </c>
      <c r="M3467" s="19" t="str">
        <f t="shared" si="547"/>
        <v>Compra</v>
      </c>
      <c r="N3467" s="10">
        <f t="shared" si="548"/>
        <v>-1.2299664554603074E-2</v>
      </c>
      <c r="O3467" s="5">
        <f t="shared" si="546"/>
        <v>1.6523258571704349</v>
      </c>
      <c r="P3467" s="5"/>
      <c r="Q3467" s="5"/>
      <c r="R3467" s="5"/>
    </row>
    <row r="3468" spans="1:18" x14ac:dyDescent="0.25">
      <c r="A3468" s="3">
        <v>43614</v>
      </c>
      <c r="B3468" s="1">
        <v>4040</v>
      </c>
      <c r="C3468" s="1">
        <v>4042</v>
      </c>
      <c r="D3468" s="1">
        <v>3969</v>
      </c>
      <c r="E3468" s="1">
        <v>3975</v>
      </c>
      <c r="F3468" s="10">
        <f t="shared" si="544"/>
        <v>-1.2299664554603074E-2</v>
      </c>
      <c r="G3468" s="1">
        <f t="shared" si="549"/>
        <v>7.0493842978716151E-2</v>
      </c>
      <c r="H3468" s="15">
        <f t="shared" si="545"/>
        <v>-5.0679851668726794E-3</v>
      </c>
      <c r="I3468" s="10">
        <f t="shared" si="540"/>
        <v>-1.6089108910891103E-2</v>
      </c>
      <c r="J3468" s="15">
        <f t="shared" si="541"/>
        <v>2.0125786163522896E-3</v>
      </c>
      <c r="K3468" s="1">
        <f t="shared" si="542"/>
        <v>6.3226153754860921E-4</v>
      </c>
      <c r="L3468" s="15">
        <f t="shared" si="543"/>
        <v>1.3803170788036804E-3</v>
      </c>
      <c r="M3468" s="19" t="str">
        <f t="shared" si="547"/>
        <v>Compra</v>
      </c>
      <c r="N3468" s="10">
        <f t="shared" si="548"/>
        <v>2.0125786163522896E-3</v>
      </c>
      <c r="O3468" s="5">
        <f t="shared" si="546"/>
        <v>1.6543384357867872</v>
      </c>
      <c r="P3468" s="5"/>
      <c r="Q3468" s="5"/>
      <c r="R3468" s="5"/>
    </row>
    <row r="3469" spans="1:18" x14ac:dyDescent="0.25">
      <c r="A3469" s="3">
        <v>43615</v>
      </c>
      <c r="B3469" s="1">
        <v>3975</v>
      </c>
      <c r="C3469" s="1">
        <v>3994</v>
      </c>
      <c r="D3469" s="1">
        <v>3955</v>
      </c>
      <c r="E3469" s="1">
        <v>3983</v>
      </c>
      <c r="F3469" s="10">
        <f t="shared" si="544"/>
        <v>2.0125786163522896E-3</v>
      </c>
      <c r="G3469" s="1">
        <f t="shared" si="549"/>
        <v>-0.35404874561520644</v>
      </c>
      <c r="H3469" s="15">
        <f t="shared" si="545"/>
        <v>-1.2299664554603074E-2</v>
      </c>
      <c r="I3469" s="10">
        <f t="shared" si="540"/>
        <v>2.0125786163522896E-3</v>
      </c>
      <c r="J3469" s="15">
        <f t="shared" si="541"/>
        <v>-1.2176751192568447E-2</v>
      </c>
      <c r="K3469" s="1">
        <f t="shared" si="542"/>
        <v>8.7857566992670692E-4</v>
      </c>
      <c r="L3469" s="15">
        <f t="shared" si="543"/>
        <v>-1.3055326862495154E-2</v>
      </c>
      <c r="M3469" s="19" t="str">
        <f t="shared" si="547"/>
        <v>Compra</v>
      </c>
      <c r="N3469" s="10">
        <f t="shared" si="548"/>
        <v>-1.2176751192568447E-2</v>
      </c>
      <c r="O3469" s="5">
        <f t="shared" si="546"/>
        <v>1.6421616845942189</v>
      </c>
      <c r="P3469" s="5"/>
      <c r="Q3469" s="5"/>
      <c r="R3469" s="5"/>
    </row>
    <row r="3470" spans="1:18" x14ac:dyDescent="0.25">
      <c r="A3470" s="3">
        <v>43616</v>
      </c>
      <c r="B3470" s="1">
        <v>4007</v>
      </c>
      <c r="C3470" s="1">
        <v>4008</v>
      </c>
      <c r="D3470" s="1">
        <v>3918.5</v>
      </c>
      <c r="E3470" s="1">
        <v>3934.5</v>
      </c>
      <c r="F3470" s="10">
        <f t="shared" si="544"/>
        <v>-1.2176751192568447E-2</v>
      </c>
      <c r="G3470" s="1">
        <f t="shared" si="549"/>
        <v>-0.56097578552942251</v>
      </c>
      <c r="H3470" s="15">
        <f t="shared" si="545"/>
        <v>2.0125786163522896E-3</v>
      </c>
      <c r="I3470" s="10">
        <f t="shared" si="540"/>
        <v>-1.8093336660843562E-2</v>
      </c>
      <c r="J3470" s="15">
        <f t="shared" si="541"/>
        <v>-1.0166476045240791E-2</v>
      </c>
      <c r="K3470" s="1">
        <f t="shared" si="542"/>
        <v>1.1585735828877964E-4</v>
      </c>
      <c r="L3470" s="15">
        <f t="shared" si="543"/>
        <v>-1.028233340352957E-2</v>
      </c>
      <c r="M3470" s="19" t="str">
        <f t="shared" si="547"/>
        <v>Compra</v>
      </c>
      <c r="N3470" s="10">
        <f t="shared" si="548"/>
        <v>-1.0166476045240791E-2</v>
      </c>
      <c r="O3470" s="5">
        <f t="shared" si="546"/>
        <v>1.6319952085489779</v>
      </c>
      <c r="P3470" s="5"/>
      <c r="Q3470" s="5"/>
      <c r="R3470" s="5"/>
    </row>
    <row r="3471" spans="1:18" x14ac:dyDescent="0.25">
      <c r="A3471" s="3">
        <v>43619</v>
      </c>
      <c r="B3471" s="1">
        <v>3941.5</v>
      </c>
      <c r="C3471" s="1">
        <v>3944</v>
      </c>
      <c r="D3471" s="1">
        <v>3891</v>
      </c>
      <c r="E3471" s="1">
        <v>3894.5</v>
      </c>
      <c r="F3471" s="10">
        <f t="shared" si="544"/>
        <v>-1.0166476045240791E-2</v>
      </c>
      <c r="G3471" s="1">
        <f t="shared" si="549"/>
        <v>-0.24209452286073757</v>
      </c>
      <c r="H3471" s="15">
        <f t="shared" si="545"/>
        <v>-1.2176751192568447E-2</v>
      </c>
      <c r="I3471" s="10">
        <f t="shared" si="540"/>
        <v>-1.1924394266142335E-2</v>
      </c>
      <c r="J3471" s="15">
        <f t="shared" si="541"/>
        <v>-8.2167158813711838E-3</v>
      </c>
      <c r="K3471" s="1">
        <f t="shared" si="542"/>
        <v>1.1853610872704216E-3</v>
      </c>
      <c r="L3471" s="15">
        <f t="shared" si="543"/>
        <v>-9.402076968641605E-3</v>
      </c>
      <c r="M3471" s="19" t="str">
        <f t="shared" si="547"/>
        <v>Compra</v>
      </c>
      <c r="N3471" s="10">
        <f t="shared" si="548"/>
        <v>-8.2167158813711838E-3</v>
      </c>
      <c r="O3471" s="5">
        <f t="shared" si="546"/>
        <v>1.6237784926676069</v>
      </c>
      <c r="P3471" s="5"/>
      <c r="Q3471" s="5"/>
      <c r="R3471" s="5"/>
    </row>
    <row r="3472" spans="1:18" x14ac:dyDescent="0.25">
      <c r="A3472" s="3">
        <v>43620</v>
      </c>
      <c r="B3472" s="1">
        <v>3897</v>
      </c>
      <c r="C3472" s="1">
        <v>3897</v>
      </c>
      <c r="D3472" s="1">
        <v>3857</v>
      </c>
      <c r="E3472" s="1">
        <v>3862.5</v>
      </c>
      <c r="F3472" s="10">
        <f t="shared" si="544"/>
        <v>-8.2167158813711838E-3</v>
      </c>
      <c r="G3472" s="1">
        <f t="shared" si="549"/>
        <v>-0.59002984391743929</v>
      </c>
      <c r="H3472" s="15">
        <f t="shared" si="545"/>
        <v>-1.0166476045240791E-2</v>
      </c>
      <c r="I3472" s="10">
        <f t="shared" si="540"/>
        <v>-8.8529638183217907E-3</v>
      </c>
      <c r="J3472" s="15">
        <f t="shared" si="541"/>
        <v>6.8608414239481608E-3</v>
      </c>
      <c r="K3472" s="1">
        <f t="shared" si="542"/>
        <v>9.6835227233806975E-4</v>
      </c>
      <c r="L3472" s="15">
        <f t="shared" si="543"/>
        <v>5.8924891516100907E-3</v>
      </c>
      <c r="M3472" s="19" t="str">
        <f t="shared" si="547"/>
        <v>Compra</v>
      </c>
      <c r="N3472" s="10">
        <f t="shared" si="548"/>
        <v>6.8608414239481608E-3</v>
      </c>
      <c r="O3472" s="5">
        <f t="shared" si="546"/>
        <v>1.630639334091555</v>
      </c>
      <c r="P3472" s="5"/>
      <c r="Q3472" s="5"/>
      <c r="R3472" s="5"/>
    </row>
    <row r="3473" spans="1:18" x14ac:dyDescent="0.25">
      <c r="A3473" s="3">
        <v>43621</v>
      </c>
      <c r="B3473" s="1">
        <v>3865.5</v>
      </c>
      <c r="C3473" s="1">
        <v>3910</v>
      </c>
      <c r="D3473" s="1">
        <v>3845</v>
      </c>
      <c r="E3473" s="1">
        <v>3889</v>
      </c>
      <c r="F3473" s="10">
        <f t="shared" si="544"/>
        <v>6.8608414239481608E-3</v>
      </c>
      <c r="G3473" s="1">
        <f t="shared" si="549"/>
        <v>-0.53608446824086231</v>
      </c>
      <c r="H3473" s="15">
        <f t="shared" si="545"/>
        <v>-8.2167158813711838E-3</v>
      </c>
      <c r="I3473" s="10">
        <f t="shared" si="540"/>
        <v>6.0794205148104741E-3</v>
      </c>
      <c r="J3473" s="15">
        <f t="shared" si="541"/>
        <v>-5.1427102082801657E-4</v>
      </c>
      <c r="K3473" s="1">
        <f t="shared" si="542"/>
        <v>4.4162307953852874E-4</v>
      </c>
      <c r="L3473" s="15">
        <f t="shared" si="543"/>
        <v>-9.5589410036654525E-4</v>
      </c>
      <c r="M3473" s="19" t="str">
        <f t="shared" si="547"/>
        <v>Compra</v>
      </c>
      <c r="N3473" s="10">
        <f t="shared" si="548"/>
        <v>-5.1427102082801657E-4</v>
      </c>
      <c r="O3473" s="5">
        <f t="shared" si="546"/>
        <v>1.6301250630707269</v>
      </c>
      <c r="P3473" s="5"/>
      <c r="Q3473" s="5"/>
      <c r="R3473" s="5"/>
    </row>
    <row r="3474" spans="1:18" x14ac:dyDescent="0.25">
      <c r="A3474" s="3">
        <v>43622</v>
      </c>
      <c r="B3474" s="1">
        <v>3880.5</v>
      </c>
      <c r="C3474" s="1">
        <v>3894.5</v>
      </c>
      <c r="D3474" s="1">
        <v>3863.5</v>
      </c>
      <c r="E3474" s="1">
        <v>3887</v>
      </c>
      <c r="F3474" s="10">
        <f t="shared" si="544"/>
        <v>-5.1427102082801657E-4</v>
      </c>
      <c r="G3474" s="1">
        <f t="shared" si="549"/>
        <v>6.4808037814209227E-2</v>
      </c>
      <c r="H3474" s="15">
        <f t="shared" si="545"/>
        <v>6.8608414239481608E-3</v>
      </c>
      <c r="I3474" s="10">
        <f t="shared" si="540"/>
        <v>1.6750418760469454E-3</v>
      </c>
      <c r="J3474" s="15">
        <f t="shared" si="541"/>
        <v>-5.1453563159253868E-4</v>
      </c>
      <c r="K3474" s="1">
        <f t="shared" si="542"/>
        <v>-8.3001476582731694E-4</v>
      </c>
      <c r="L3474" s="15">
        <f t="shared" si="543"/>
        <v>3.1547913423477826E-4</v>
      </c>
      <c r="M3474" s="19" t="str">
        <f t="shared" si="547"/>
        <v>Compra</v>
      </c>
      <c r="N3474" s="10">
        <f t="shared" si="548"/>
        <v>-5.1453563159253868E-4</v>
      </c>
      <c r="O3474" s="5">
        <f t="shared" si="546"/>
        <v>1.6296105274391344</v>
      </c>
      <c r="P3474" s="5"/>
      <c r="Q3474" s="5"/>
      <c r="R3474" s="5"/>
    </row>
    <row r="3475" spans="1:18" x14ac:dyDescent="0.25">
      <c r="A3475" s="3">
        <v>43623</v>
      </c>
      <c r="B3475" s="1">
        <v>3887</v>
      </c>
      <c r="C3475" s="1">
        <v>3892</v>
      </c>
      <c r="D3475" s="1">
        <v>3856</v>
      </c>
      <c r="E3475" s="1">
        <v>3885</v>
      </c>
      <c r="F3475" s="10">
        <f t="shared" si="544"/>
        <v>-5.1453563159253868E-4</v>
      </c>
      <c r="G3475" s="1">
        <f t="shared" si="549"/>
        <v>0.34872864149658928</v>
      </c>
      <c r="H3475" s="15">
        <f t="shared" si="545"/>
        <v>-5.1427102082801657E-4</v>
      </c>
      <c r="I3475" s="10">
        <f t="shared" si="540"/>
        <v>-5.1453563159253868E-4</v>
      </c>
      <c r="J3475" s="15">
        <f t="shared" si="541"/>
        <v>2.4453024453023886E-3</v>
      </c>
      <c r="K3475" s="1">
        <f t="shared" si="542"/>
        <v>-1.5791559321889142E-4</v>
      </c>
      <c r="L3475" s="15">
        <f t="shared" si="543"/>
        <v>2.6032180385212799E-3</v>
      </c>
      <c r="M3475" s="19" t="str">
        <f t="shared" si="547"/>
        <v>Venda</v>
      </c>
      <c r="N3475" s="10">
        <f t="shared" si="548"/>
        <v>-2.4453024453023886E-3</v>
      </c>
      <c r="O3475" s="5">
        <f t="shared" si="546"/>
        <v>1.627165224993832</v>
      </c>
      <c r="P3475" s="5"/>
      <c r="Q3475" s="5"/>
      <c r="R3475" s="5"/>
    </row>
    <row r="3476" spans="1:18" x14ac:dyDescent="0.25">
      <c r="A3476" s="3">
        <v>43626</v>
      </c>
      <c r="B3476" s="1">
        <v>3899.5</v>
      </c>
      <c r="C3476" s="1">
        <v>3905</v>
      </c>
      <c r="D3476" s="1">
        <v>3873</v>
      </c>
      <c r="E3476" s="1">
        <v>3894.5</v>
      </c>
      <c r="F3476" s="10">
        <f t="shared" si="544"/>
        <v>2.4453024453023886E-3</v>
      </c>
      <c r="G3476" s="1">
        <f t="shared" si="549"/>
        <v>0.12190319481527595</v>
      </c>
      <c r="H3476" s="15">
        <f t="shared" si="545"/>
        <v>-5.1453563159253868E-4</v>
      </c>
      <c r="I3476" s="10">
        <f t="shared" si="540"/>
        <v>-1.2822156686754793E-3</v>
      </c>
      <c r="J3476" s="15">
        <f t="shared" si="541"/>
        <v>-8.2167158813711838E-3</v>
      </c>
      <c r="K3476" s="1">
        <f t="shared" si="542"/>
        <v>-1.1941943047837682E-4</v>
      </c>
      <c r="L3476" s="15">
        <f t="shared" si="543"/>
        <v>-8.0972964508928078E-3</v>
      </c>
      <c r="M3476" s="19" t="str">
        <f t="shared" si="547"/>
        <v>Venda</v>
      </c>
      <c r="N3476" s="10">
        <f t="shared" si="548"/>
        <v>8.2167158813711838E-3</v>
      </c>
      <c r="O3476" s="5">
        <f t="shared" si="546"/>
        <v>1.6353819408752033</v>
      </c>
      <c r="P3476" s="5"/>
      <c r="Q3476" s="5"/>
      <c r="R3476" s="5"/>
    </row>
    <row r="3477" spans="1:18" x14ac:dyDescent="0.25">
      <c r="A3477" s="3">
        <v>43627</v>
      </c>
      <c r="B3477" s="1">
        <v>3885</v>
      </c>
      <c r="C3477" s="1">
        <v>3890</v>
      </c>
      <c r="D3477" s="1">
        <v>3847.5</v>
      </c>
      <c r="E3477" s="1">
        <v>3862.5</v>
      </c>
      <c r="F3477" s="10">
        <f t="shared" si="544"/>
        <v>-8.2167158813711838E-3</v>
      </c>
      <c r="G3477" s="1">
        <f t="shared" si="549"/>
        <v>-0.66881008756896687</v>
      </c>
      <c r="H3477" s="15">
        <f t="shared" si="545"/>
        <v>2.4453024453023886E-3</v>
      </c>
      <c r="I3477" s="10">
        <f t="shared" si="540"/>
        <v>-5.7915057915057799E-3</v>
      </c>
      <c r="J3477" s="15">
        <f t="shared" si="541"/>
        <v>2.2006472491908902E-3</v>
      </c>
      <c r="K3477" s="1">
        <f t="shared" si="542"/>
        <v>-2.0154328452001914E-4</v>
      </c>
      <c r="L3477" s="15">
        <f t="shared" si="543"/>
        <v>2.4021905337109095E-3</v>
      </c>
      <c r="M3477" s="19" t="str">
        <f t="shared" si="547"/>
        <v>Compra</v>
      </c>
      <c r="N3477" s="10">
        <f t="shared" si="548"/>
        <v>2.2006472491908902E-3</v>
      </c>
      <c r="O3477" s="5">
        <f t="shared" si="546"/>
        <v>1.6375825881243942</v>
      </c>
      <c r="P3477" s="5"/>
      <c r="Q3477" s="5"/>
      <c r="R3477" s="5"/>
    </row>
    <row r="3478" spans="1:18" x14ac:dyDescent="0.25">
      <c r="A3478" s="3">
        <v>43628</v>
      </c>
      <c r="B3478" s="1">
        <v>3869.5</v>
      </c>
      <c r="C3478" s="1">
        <v>3876.5</v>
      </c>
      <c r="D3478" s="1">
        <v>3834.5</v>
      </c>
      <c r="E3478" s="1">
        <v>3871</v>
      </c>
      <c r="F3478" s="10">
        <f t="shared" si="544"/>
        <v>2.2006472491908902E-3</v>
      </c>
      <c r="G3478" s="1">
        <f t="shared" si="549"/>
        <v>-0.35212937948611989</v>
      </c>
      <c r="H3478" s="15">
        <f t="shared" si="545"/>
        <v>-8.2167158813711838E-3</v>
      </c>
      <c r="I3478" s="10">
        <f t="shared" si="540"/>
        <v>3.8764698281434917E-4</v>
      </c>
      <c r="J3478" s="15">
        <f t="shared" si="541"/>
        <v>-4.6499612503229093E-3</v>
      </c>
      <c r="K3478" s="1">
        <f t="shared" si="542"/>
        <v>5.5886233889705834E-4</v>
      </c>
      <c r="L3478" s="15">
        <f t="shared" si="543"/>
        <v>-5.2088235892199675E-3</v>
      </c>
      <c r="M3478" s="19" t="str">
        <f t="shared" si="547"/>
        <v>Compra</v>
      </c>
      <c r="N3478" s="10">
        <f t="shared" si="548"/>
        <v>-4.6499612503229093E-3</v>
      </c>
      <c r="O3478" s="5">
        <f t="shared" si="546"/>
        <v>1.6329326268740711</v>
      </c>
      <c r="P3478" s="5"/>
      <c r="Q3478" s="5"/>
      <c r="R3478" s="5"/>
    </row>
    <row r="3479" spans="1:18" x14ac:dyDescent="0.25">
      <c r="A3479" s="3">
        <v>43629</v>
      </c>
      <c r="B3479" s="1">
        <v>3855</v>
      </c>
      <c r="C3479" s="1">
        <v>3869</v>
      </c>
      <c r="D3479" s="1">
        <v>3838.5</v>
      </c>
      <c r="E3479" s="1">
        <v>3853</v>
      </c>
      <c r="F3479" s="10">
        <f t="shared" si="544"/>
        <v>-4.6499612503229093E-3</v>
      </c>
      <c r="G3479" s="1">
        <f t="shared" si="549"/>
        <v>-0.76956954209357309</v>
      </c>
      <c r="H3479" s="15">
        <f t="shared" si="545"/>
        <v>2.2006472491908902E-3</v>
      </c>
      <c r="I3479" s="10">
        <f t="shared" si="540"/>
        <v>-5.188067444876765E-4</v>
      </c>
      <c r="J3479" s="15">
        <f t="shared" si="541"/>
        <v>1.193874902673242E-2</v>
      </c>
      <c r="K3479" s="1">
        <f t="shared" si="542"/>
        <v>-2.9498644666209258E-4</v>
      </c>
      <c r="L3479" s="15">
        <f t="shared" si="543"/>
        <v>1.2233735473394514E-2</v>
      </c>
      <c r="M3479" s="19" t="str">
        <f t="shared" si="547"/>
        <v>Compra</v>
      </c>
      <c r="N3479" s="10">
        <f t="shared" si="548"/>
        <v>1.193874902673242E-2</v>
      </c>
      <c r="O3479" s="5">
        <f t="shared" si="546"/>
        <v>1.6448713759008036</v>
      </c>
      <c r="P3479" s="5"/>
      <c r="Q3479" s="5"/>
      <c r="R3479" s="5"/>
    </row>
    <row r="3480" spans="1:18" x14ac:dyDescent="0.25">
      <c r="A3480" s="3">
        <v>43630</v>
      </c>
      <c r="B3480" s="1">
        <v>3860</v>
      </c>
      <c r="C3480" s="1">
        <v>3917</v>
      </c>
      <c r="D3480" s="1">
        <v>3852</v>
      </c>
      <c r="E3480" s="1">
        <v>3899</v>
      </c>
      <c r="F3480" s="10">
        <f t="shared" si="544"/>
        <v>1.193874902673242E-2</v>
      </c>
      <c r="G3480" s="1">
        <f t="shared" si="549"/>
        <v>-1.1615063502992671</v>
      </c>
      <c r="H3480" s="15">
        <f t="shared" si="545"/>
        <v>-4.6499612503229093E-3</v>
      </c>
      <c r="I3480" s="10">
        <f t="shared" si="540"/>
        <v>1.0103626943005262E-2</v>
      </c>
      <c r="J3480" s="15">
        <f t="shared" si="541"/>
        <v>-1.9235701461913779E-3</v>
      </c>
      <c r="K3480" s="1">
        <f t="shared" si="542"/>
        <v>9.0828386809385105E-5</v>
      </c>
      <c r="L3480" s="15">
        <f t="shared" si="543"/>
        <v>-2.014398533000763E-3</v>
      </c>
      <c r="M3480" s="19" t="str">
        <f t="shared" si="547"/>
        <v>Compra</v>
      </c>
      <c r="N3480" s="10">
        <f t="shared" si="548"/>
        <v>-1.9235701461913779E-3</v>
      </c>
      <c r="O3480" s="5">
        <f t="shared" si="546"/>
        <v>1.6429478057546123</v>
      </c>
      <c r="P3480" s="5"/>
      <c r="Q3480" s="5"/>
      <c r="R3480" s="5"/>
    </row>
    <row r="3481" spans="1:18" x14ac:dyDescent="0.25">
      <c r="A3481" s="3">
        <v>43633</v>
      </c>
      <c r="B3481" s="1">
        <v>3897</v>
      </c>
      <c r="C3481" s="1">
        <v>3927.5</v>
      </c>
      <c r="D3481" s="1">
        <v>3883.5</v>
      </c>
      <c r="E3481" s="1">
        <v>3891.5</v>
      </c>
      <c r="F3481" s="10">
        <f t="shared" si="544"/>
        <v>-1.9235701461913779E-3</v>
      </c>
      <c r="G3481" s="1">
        <f t="shared" si="549"/>
        <v>-0.52727753961209178</v>
      </c>
      <c r="H3481" s="15">
        <f t="shared" si="545"/>
        <v>1.193874902673242E-2</v>
      </c>
      <c r="I3481" s="10">
        <f t="shared" si="540"/>
        <v>-1.4113420579933145E-3</v>
      </c>
      <c r="J3481" s="15">
        <f t="shared" si="541"/>
        <v>-7.3236541179493297E-3</v>
      </c>
      <c r="K3481" s="1">
        <f t="shared" si="542"/>
        <v>-1.1490568621804484E-3</v>
      </c>
      <c r="L3481" s="15">
        <f t="shared" si="543"/>
        <v>-6.1745972557688813E-3</v>
      </c>
      <c r="M3481" s="19" t="str">
        <f t="shared" si="547"/>
        <v>Compra</v>
      </c>
      <c r="N3481" s="10">
        <f t="shared" si="548"/>
        <v>-7.3236541179493297E-3</v>
      </c>
      <c r="O3481" s="5">
        <f t="shared" si="546"/>
        <v>1.635624151636663</v>
      </c>
      <c r="P3481" s="5"/>
      <c r="Q3481" s="5"/>
      <c r="R3481" s="5"/>
    </row>
    <row r="3482" spans="1:18" x14ac:dyDescent="0.25">
      <c r="A3482" s="3">
        <v>43634</v>
      </c>
      <c r="B3482" s="1">
        <v>3878</v>
      </c>
      <c r="C3482" s="1">
        <v>3881</v>
      </c>
      <c r="D3482" s="1">
        <v>3851.5</v>
      </c>
      <c r="E3482" s="1">
        <v>3863</v>
      </c>
      <c r="F3482" s="10">
        <f t="shared" si="544"/>
        <v>-7.3236541179493297E-3</v>
      </c>
      <c r="G3482" s="1">
        <f t="shared" si="549"/>
        <v>-0.38594191831702207</v>
      </c>
      <c r="H3482" s="15">
        <f t="shared" si="545"/>
        <v>-1.9235701461913779E-3</v>
      </c>
      <c r="I3482" s="10">
        <f t="shared" si="540"/>
        <v>-3.8679731820525642E-3</v>
      </c>
      <c r="J3482" s="15">
        <f t="shared" si="541"/>
        <v>-5.5656225731296471E-3</v>
      </c>
      <c r="K3482" s="1">
        <f t="shared" si="542"/>
        <v>1.1055690491273195E-4</v>
      </c>
      <c r="L3482" s="15">
        <f t="shared" si="543"/>
        <v>-5.6761794780423791E-3</v>
      </c>
      <c r="M3482" s="19" t="str">
        <f t="shared" si="547"/>
        <v>Compra</v>
      </c>
      <c r="N3482" s="10">
        <f t="shared" si="548"/>
        <v>-5.5656225731296471E-3</v>
      </c>
      <c r="O3482" s="5">
        <f t="shared" si="546"/>
        <v>1.6300585290635334</v>
      </c>
      <c r="P3482" s="5"/>
      <c r="Q3482" s="5"/>
      <c r="R3482" s="5"/>
    </row>
    <row r="3483" spans="1:18" x14ac:dyDescent="0.25">
      <c r="A3483" s="3">
        <v>43635</v>
      </c>
      <c r="B3483" s="1">
        <v>3870</v>
      </c>
      <c r="C3483" s="1">
        <v>3886.5</v>
      </c>
      <c r="D3483" s="1">
        <v>3841</v>
      </c>
      <c r="E3483" s="1">
        <v>3841.5</v>
      </c>
      <c r="F3483" s="10">
        <f t="shared" si="544"/>
        <v>-5.5656225731296471E-3</v>
      </c>
      <c r="G3483" s="1">
        <f t="shared" si="549"/>
        <v>-0.14801820889412765</v>
      </c>
      <c r="H3483" s="15">
        <f t="shared" si="545"/>
        <v>-7.3236541179493297E-3</v>
      </c>
      <c r="I3483" s="10">
        <f t="shared" si="540"/>
        <v>-7.3643410852712865E-3</v>
      </c>
      <c r="J3483" s="15">
        <f t="shared" si="541"/>
        <v>-4.6856696602889381E-3</v>
      </c>
      <c r="K3483" s="1">
        <f t="shared" si="542"/>
        <v>6.444705907476374E-4</v>
      </c>
      <c r="L3483" s="15">
        <f t="shared" si="543"/>
        <v>-5.3301402510365758E-3</v>
      </c>
      <c r="M3483" s="19" t="str">
        <f t="shared" si="547"/>
        <v>Compra</v>
      </c>
      <c r="N3483" s="10">
        <f t="shared" si="548"/>
        <v>-4.6856696602889381E-3</v>
      </c>
      <c r="O3483" s="5">
        <f t="shared" si="546"/>
        <v>1.6253728594032446</v>
      </c>
      <c r="P3483" s="5"/>
      <c r="Q3483" s="5"/>
      <c r="R3483" s="5"/>
    </row>
    <row r="3484" spans="1:18" x14ac:dyDescent="0.25">
      <c r="A3484" s="3">
        <v>43637</v>
      </c>
      <c r="B3484" s="1">
        <v>3833</v>
      </c>
      <c r="C3484" s="1">
        <v>3848</v>
      </c>
      <c r="D3484" s="1">
        <v>3815.5</v>
      </c>
      <c r="E3484" s="1">
        <v>3823.5</v>
      </c>
      <c r="F3484" s="10">
        <f t="shared" si="544"/>
        <v>-4.6856696602889381E-3</v>
      </c>
      <c r="G3484" s="1">
        <f t="shared" si="549"/>
        <v>-3.7026746679109011E-2</v>
      </c>
      <c r="H3484" s="15">
        <f t="shared" si="545"/>
        <v>-5.5656225731296471E-3</v>
      </c>
      <c r="I3484" s="10">
        <f t="shared" si="540"/>
        <v>-2.4784763892512496E-3</v>
      </c>
      <c r="J3484" s="15">
        <f t="shared" si="541"/>
        <v>6.5385118347061066E-4</v>
      </c>
      <c r="K3484" s="1">
        <f t="shared" si="542"/>
        <v>3.6558121653552873E-4</v>
      </c>
      <c r="L3484" s="15">
        <f t="shared" si="543"/>
        <v>2.8826996693508193E-4</v>
      </c>
      <c r="M3484" s="19" t="str">
        <f t="shared" si="547"/>
        <v>Compra</v>
      </c>
      <c r="N3484" s="10">
        <f t="shared" si="548"/>
        <v>6.5385118347061066E-4</v>
      </c>
      <c r="O3484" s="5">
        <f t="shared" si="546"/>
        <v>1.6260267105867152</v>
      </c>
      <c r="P3484" s="5"/>
      <c r="Q3484" s="5"/>
      <c r="R3484" s="5"/>
    </row>
    <row r="3485" spans="1:18" x14ac:dyDescent="0.25">
      <c r="A3485" s="3">
        <v>43640</v>
      </c>
      <c r="B3485" s="1">
        <v>3832</v>
      </c>
      <c r="C3485" s="1">
        <v>3839</v>
      </c>
      <c r="D3485" s="1">
        <v>3809</v>
      </c>
      <c r="E3485" s="1">
        <v>3826</v>
      </c>
      <c r="F3485" s="10">
        <f t="shared" si="544"/>
        <v>6.5385118347061066E-4</v>
      </c>
      <c r="G3485" s="1">
        <f t="shared" si="549"/>
        <v>0.10939952585830834</v>
      </c>
      <c r="H3485" s="15">
        <f t="shared" si="545"/>
        <v>-4.6856696602889381E-3</v>
      </c>
      <c r="I3485" s="10">
        <f t="shared" si="540"/>
        <v>-1.5657620041753528E-3</v>
      </c>
      <c r="J3485" s="15">
        <f t="shared" si="541"/>
        <v>5.4887611082070631E-3</v>
      </c>
      <c r="K3485" s="1">
        <f t="shared" si="542"/>
        <v>2.53839009450147E-4</v>
      </c>
      <c r="L3485" s="15">
        <f t="shared" si="543"/>
        <v>5.2349220987569162E-3</v>
      </c>
      <c r="M3485" s="19" t="str">
        <f t="shared" si="547"/>
        <v>Compra</v>
      </c>
      <c r="N3485" s="10">
        <f t="shared" si="548"/>
        <v>5.4887611082070631E-3</v>
      </c>
      <c r="O3485" s="5">
        <f t="shared" si="546"/>
        <v>1.6315154716949223</v>
      </c>
      <c r="P3485" s="5"/>
      <c r="Q3485" s="5"/>
      <c r="R3485" s="5"/>
    </row>
    <row r="3486" spans="1:18" x14ac:dyDescent="0.25">
      <c r="A3486" s="3">
        <v>43641</v>
      </c>
      <c r="B3486" s="1">
        <v>3829</v>
      </c>
      <c r="C3486" s="1">
        <v>3858</v>
      </c>
      <c r="D3486" s="1">
        <v>3820</v>
      </c>
      <c r="E3486" s="1">
        <v>3847</v>
      </c>
      <c r="F3486" s="10">
        <f t="shared" si="544"/>
        <v>5.4887611082070631E-3</v>
      </c>
      <c r="G3486" s="1">
        <f t="shared" si="549"/>
        <v>0.96706405704922405</v>
      </c>
      <c r="H3486" s="15">
        <f t="shared" si="545"/>
        <v>6.5385118347061066E-4</v>
      </c>
      <c r="I3486" s="10">
        <f t="shared" si="540"/>
        <v>4.7009663097414833E-3</v>
      </c>
      <c r="J3486" s="15">
        <f t="shared" si="541"/>
        <v>-9.0979984403427583E-4</v>
      </c>
      <c r="K3486" s="1">
        <f t="shared" si="542"/>
        <v>-4.385546893100876E-4</v>
      </c>
      <c r="L3486" s="15">
        <f t="shared" si="543"/>
        <v>-4.7124515472418823E-4</v>
      </c>
      <c r="M3486" s="19" t="str">
        <f t="shared" si="547"/>
        <v>Venda</v>
      </c>
      <c r="N3486" s="10">
        <f t="shared" si="548"/>
        <v>9.0979984403427583E-4</v>
      </c>
      <c r="O3486" s="5">
        <f t="shared" si="546"/>
        <v>1.6324252715389567</v>
      </c>
      <c r="P3486" s="5"/>
      <c r="Q3486" s="5"/>
      <c r="R3486" s="5"/>
    </row>
    <row r="3487" spans="1:18" x14ac:dyDescent="0.25">
      <c r="A3487" s="3">
        <v>43642</v>
      </c>
      <c r="B3487" s="1">
        <v>3836.5</v>
      </c>
      <c r="C3487" s="1">
        <v>3856.5</v>
      </c>
      <c r="D3487" s="1">
        <v>3832.5</v>
      </c>
      <c r="E3487" s="1">
        <v>3843.5</v>
      </c>
      <c r="F3487" s="10">
        <f t="shared" si="544"/>
        <v>-9.0979984403427583E-4</v>
      </c>
      <c r="G3487" s="1">
        <f t="shared" si="549"/>
        <v>0.45859901207858178</v>
      </c>
      <c r="H3487" s="15">
        <f t="shared" si="545"/>
        <v>5.4887611082070631E-3</v>
      </c>
      <c r="I3487" s="10">
        <f t="shared" si="540"/>
        <v>1.8245796950344673E-3</v>
      </c>
      <c r="J3487" s="15">
        <f t="shared" si="541"/>
        <v>-6.1142188109796214E-3</v>
      </c>
      <c r="K3487" s="1">
        <f t="shared" si="542"/>
        <v>-7.4877267775410195E-4</v>
      </c>
      <c r="L3487" s="15">
        <f t="shared" si="543"/>
        <v>-5.3654461332255194E-3</v>
      </c>
      <c r="M3487" s="19" t="str">
        <f t="shared" si="547"/>
        <v>Compra</v>
      </c>
      <c r="N3487" s="10">
        <f t="shared" si="548"/>
        <v>-6.1142188109796214E-3</v>
      </c>
      <c r="O3487" s="5">
        <f t="shared" si="546"/>
        <v>1.6263110527279769</v>
      </c>
      <c r="P3487" s="5"/>
      <c r="Q3487" s="5"/>
      <c r="R3487" s="5"/>
    </row>
    <row r="3488" spans="1:18" x14ac:dyDescent="0.25">
      <c r="A3488" s="3">
        <v>43643</v>
      </c>
      <c r="B3488" s="1">
        <v>3863</v>
      </c>
      <c r="C3488" s="1">
        <v>3872.5</v>
      </c>
      <c r="D3488" s="1">
        <v>3819</v>
      </c>
      <c r="E3488" s="1">
        <v>3820</v>
      </c>
      <c r="F3488" s="10">
        <f t="shared" si="544"/>
        <v>-6.1142188109796214E-3</v>
      </c>
      <c r="G3488" s="1">
        <f t="shared" si="549"/>
        <v>0.27227731707052433</v>
      </c>
      <c r="H3488" s="15">
        <f t="shared" si="545"/>
        <v>-9.0979984403427583E-4</v>
      </c>
      <c r="I3488" s="10">
        <f t="shared" si="540"/>
        <v>-1.1131245146259405E-2</v>
      </c>
      <c r="J3488" s="15">
        <f t="shared" si="541"/>
        <v>1.0863874345549807E-2</v>
      </c>
      <c r="K3488" s="1">
        <f t="shared" si="542"/>
        <v>1.3320675084977247E-4</v>
      </c>
      <c r="L3488" s="15">
        <f t="shared" si="543"/>
        <v>1.0730667594700033E-2</v>
      </c>
      <c r="M3488" s="19" t="str">
        <f t="shared" si="547"/>
        <v>Compra</v>
      </c>
      <c r="N3488" s="10">
        <f t="shared" si="548"/>
        <v>1.0863874345549807E-2</v>
      </c>
      <c r="O3488" s="5">
        <f t="shared" si="546"/>
        <v>1.6371749270735267</v>
      </c>
      <c r="P3488" s="5"/>
      <c r="Q3488" s="5"/>
      <c r="R3488" s="5"/>
    </row>
    <row r="3489" spans="1:18" x14ac:dyDescent="0.25">
      <c r="A3489" s="3">
        <v>43644</v>
      </c>
      <c r="B3489" s="1">
        <v>3829.5</v>
      </c>
      <c r="C3489" s="1">
        <v>3861.5</v>
      </c>
      <c r="D3489" s="1">
        <v>3828</v>
      </c>
      <c r="E3489" s="1">
        <v>3861.5</v>
      </c>
      <c r="F3489" s="10">
        <f t="shared" si="544"/>
        <v>1.0863874345549807E-2</v>
      </c>
      <c r="G3489" s="1">
        <f t="shared" si="549"/>
        <v>-0.64143103973194704</v>
      </c>
      <c r="H3489" s="15">
        <f t="shared" si="545"/>
        <v>-6.1142188109796214E-3</v>
      </c>
      <c r="I3489" s="10">
        <f t="shared" si="540"/>
        <v>8.3561822692257426E-3</v>
      </c>
      <c r="J3489" s="15">
        <f t="shared" si="541"/>
        <v>-2.3307005049850726E-3</v>
      </c>
      <c r="K3489" s="1">
        <f t="shared" si="542"/>
        <v>2.133698514242672E-4</v>
      </c>
      <c r="L3489" s="15">
        <f t="shared" si="543"/>
        <v>-2.5440703564093398E-3</v>
      </c>
      <c r="M3489" s="19" t="str">
        <f t="shared" si="547"/>
        <v>Compra</v>
      </c>
      <c r="N3489" s="10">
        <f t="shared" si="548"/>
        <v>-2.3307005049850726E-3</v>
      </c>
      <c r="O3489" s="5">
        <f t="shared" si="546"/>
        <v>1.6348442265685417</v>
      </c>
      <c r="P3489" s="5"/>
      <c r="Q3489" s="5"/>
      <c r="R3489" s="5"/>
    </row>
    <row r="3490" spans="1:18" x14ac:dyDescent="0.25">
      <c r="A3490" s="3">
        <v>43647</v>
      </c>
      <c r="B3490" s="1">
        <v>3845</v>
      </c>
      <c r="C3490" s="1">
        <v>3858.5</v>
      </c>
      <c r="D3490" s="1">
        <v>3820</v>
      </c>
      <c r="E3490" s="1">
        <v>3852.5</v>
      </c>
      <c r="F3490" s="10">
        <f t="shared" si="544"/>
        <v>-2.3307005049850726E-3</v>
      </c>
      <c r="G3490" s="1">
        <f t="shared" si="549"/>
        <v>-0.60864445459846339</v>
      </c>
      <c r="H3490" s="15">
        <f t="shared" si="545"/>
        <v>1.0863874345549807E-2</v>
      </c>
      <c r="I3490" s="10">
        <f t="shared" si="540"/>
        <v>1.9505851755525772E-3</v>
      </c>
      <c r="J3490" s="15">
        <f t="shared" si="541"/>
        <v>3.8935756002600463E-4</v>
      </c>
      <c r="K3490" s="1">
        <f t="shared" si="542"/>
        <v>-1.1265848548400648E-3</v>
      </c>
      <c r="L3490" s="15">
        <f t="shared" si="543"/>
        <v>1.5159424148660694E-3</v>
      </c>
      <c r="M3490" s="19" t="str">
        <f t="shared" si="547"/>
        <v>Compra</v>
      </c>
      <c r="N3490" s="10">
        <f t="shared" si="548"/>
        <v>3.8935756002600463E-4</v>
      </c>
      <c r="O3490" s="5">
        <f t="shared" si="546"/>
        <v>1.6352335841285677</v>
      </c>
      <c r="P3490" s="5"/>
      <c r="Q3490" s="5"/>
      <c r="R3490" s="5"/>
    </row>
    <row r="3491" spans="1:18" x14ac:dyDescent="0.25">
      <c r="A3491" s="3">
        <v>43648</v>
      </c>
      <c r="B3491" s="1">
        <v>3851</v>
      </c>
      <c r="C3491" s="1">
        <v>3890</v>
      </c>
      <c r="D3491" s="1">
        <v>3827.5</v>
      </c>
      <c r="E3491" s="1">
        <v>3854</v>
      </c>
      <c r="F3491" s="10">
        <f t="shared" si="544"/>
        <v>3.8935756002600463E-4</v>
      </c>
      <c r="G3491" s="1">
        <f t="shared" si="549"/>
        <v>-0.52055096288702551</v>
      </c>
      <c r="H3491" s="15">
        <f t="shared" si="545"/>
        <v>-2.3307005049850726E-3</v>
      </c>
      <c r="I3491" s="10">
        <f t="shared" si="540"/>
        <v>7.7901843676975169E-4</v>
      </c>
      <c r="J3491" s="15">
        <f t="shared" si="541"/>
        <v>-4.800207576543869E-3</v>
      </c>
      <c r="K3491" s="1">
        <f t="shared" si="542"/>
        <v>4.9107123390539976E-5</v>
      </c>
      <c r="L3491" s="15">
        <f t="shared" si="543"/>
        <v>-4.8493146999344086E-3</v>
      </c>
      <c r="M3491" s="19" t="str">
        <f t="shared" si="547"/>
        <v>Compra</v>
      </c>
      <c r="N3491" s="10">
        <f t="shared" si="548"/>
        <v>-4.800207576543869E-3</v>
      </c>
      <c r="O3491" s="5">
        <f t="shared" si="546"/>
        <v>1.6304333765520238</v>
      </c>
      <c r="P3491" s="5"/>
      <c r="Q3491" s="5"/>
      <c r="R3491" s="5"/>
    </row>
    <row r="3492" spans="1:18" x14ac:dyDescent="0.25">
      <c r="A3492" s="3">
        <v>43649</v>
      </c>
      <c r="B3492" s="1">
        <v>3875.5</v>
      </c>
      <c r="C3492" s="1">
        <v>3883.5</v>
      </c>
      <c r="D3492" s="1">
        <v>3825</v>
      </c>
      <c r="E3492" s="1">
        <v>3835.5</v>
      </c>
      <c r="F3492" s="10">
        <f t="shared" si="544"/>
        <v>-4.800207576543869E-3</v>
      </c>
      <c r="G3492" s="1">
        <f t="shared" si="549"/>
        <v>-0.54750484510417963</v>
      </c>
      <c r="H3492" s="15">
        <f t="shared" si="545"/>
        <v>3.8935756002600463E-4</v>
      </c>
      <c r="I3492" s="10">
        <f t="shared" si="540"/>
        <v>-1.0321248871113409E-2</v>
      </c>
      <c r="J3492" s="15">
        <f t="shared" si="541"/>
        <v>-6.7787772128796719E-3</v>
      </c>
      <c r="K3492" s="1">
        <f t="shared" si="542"/>
        <v>7.4158105950995133E-5</v>
      </c>
      <c r="L3492" s="15">
        <f t="shared" si="543"/>
        <v>-6.8529353188306668E-3</v>
      </c>
      <c r="M3492" s="19" t="str">
        <f t="shared" si="547"/>
        <v>Compra</v>
      </c>
      <c r="N3492" s="10">
        <f t="shared" si="548"/>
        <v>-6.7787772128796719E-3</v>
      </c>
      <c r="O3492" s="5">
        <f t="shared" si="546"/>
        <v>1.6236545993391442</v>
      </c>
      <c r="P3492" s="5"/>
      <c r="Q3492" s="5"/>
      <c r="R3492" s="5"/>
    </row>
    <row r="3493" spans="1:18" x14ac:dyDescent="0.25">
      <c r="A3493" s="3">
        <v>43650</v>
      </c>
      <c r="B3493" s="1">
        <v>3811</v>
      </c>
      <c r="C3493" s="1">
        <v>3816.5</v>
      </c>
      <c r="D3493" s="1">
        <v>3792.5</v>
      </c>
      <c r="E3493" s="1">
        <v>3809.5</v>
      </c>
      <c r="F3493" s="10">
        <f t="shared" si="544"/>
        <v>-6.7787772128796719E-3</v>
      </c>
      <c r="G3493" s="1">
        <f t="shared" si="549"/>
        <v>-0.34402896712787751</v>
      </c>
      <c r="H3493" s="15">
        <f t="shared" si="545"/>
        <v>-4.800207576543869E-3</v>
      </c>
      <c r="I3493" s="10">
        <f t="shared" si="540"/>
        <v>-3.9359748097611558E-4</v>
      </c>
      <c r="J3493" s="15">
        <f t="shared" si="541"/>
        <v>5.2500328127049745E-3</v>
      </c>
      <c r="K3493" s="1">
        <f t="shared" si="542"/>
        <v>2.7715084499221518E-4</v>
      </c>
      <c r="L3493" s="15">
        <f t="shared" si="543"/>
        <v>4.9728819677127591E-3</v>
      </c>
      <c r="M3493" s="19" t="str">
        <f t="shared" si="547"/>
        <v>Compra</v>
      </c>
      <c r="N3493" s="10">
        <f t="shared" si="548"/>
        <v>5.2500328127049745E-3</v>
      </c>
      <c r="O3493" s="5">
        <f t="shared" si="546"/>
        <v>1.6289046321518492</v>
      </c>
      <c r="P3493" s="5"/>
      <c r="Q3493" s="5"/>
      <c r="R3493" s="5"/>
    </row>
    <row r="3494" spans="1:18" x14ac:dyDescent="0.25">
      <c r="A3494" s="3">
        <v>43651</v>
      </c>
      <c r="B3494" s="1">
        <v>3807.5</v>
      </c>
      <c r="C3494" s="1">
        <v>3845.5</v>
      </c>
      <c r="D3494" s="1">
        <v>3804.5</v>
      </c>
      <c r="E3494" s="1">
        <v>3829.5</v>
      </c>
      <c r="F3494" s="10">
        <f t="shared" si="544"/>
        <v>5.2500328127049745E-3</v>
      </c>
      <c r="G3494" s="1">
        <f t="shared" si="549"/>
        <v>-0.18588894349978519</v>
      </c>
      <c r="H3494" s="15">
        <f t="shared" si="545"/>
        <v>-6.7787772128796719E-3</v>
      </c>
      <c r="I3494" s="10">
        <f t="shared" si="540"/>
        <v>5.7780695994746889E-3</v>
      </c>
      <c r="J3494" s="15">
        <f t="shared" si="541"/>
        <v>-5.0920485703094265E-3</v>
      </c>
      <c r="K3494" s="1">
        <f t="shared" si="542"/>
        <v>2.9118225163559308E-4</v>
      </c>
      <c r="L3494" s="15">
        <f t="shared" si="543"/>
        <v>-5.38323082194502E-3</v>
      </c>
      <c r="M3494" s="19" t="str">
        <f t="shared" si="547"/>
        <v>Compra</v>
      </c>
      <c r="N3494" s="10">
        <f t="shared" si="548"/>
        <v>-5.0920485703094265E-3</v>
      </c>
      <c r="O3494" s="5">
        <f t="shared" si="546"/>
        <v>1.6238125835815398</v>
      </c>
      <c r="P3494" s="5"/>
      <c r="Q3494" s="5"/>
      <c r="R3494" s="5"/>
    </row>
    <row r="3495" spans="1:18" x14ac:dyDescent="0.25">
      <c r="A3495" s="3">
        <v>43654</v>
      </c>
      <c r="B3495" s="1">
        <v>3825.5</v>
      </c>
      <c r="C3495" s="1">
        <v>3826</v>
      </c>
      <c r="D3495" s="1">
        <v>3806.5</v>
      </c>
      <c r="E3495" s="1">
        <v>3810</v>
      </c>
      <c r="F3495" s="10">
        <f t="shared" si="544"/>
        <v>-5.0920485703094265E-3</v>
      </c>
      <c r="G3495" s="1">
        <f t="shared" si="549"/>
        <v>-0.57433473581434047</v>
      </c>
      <c r="H3495" s="15">
        <f t="shared" si="545"/>
        <v>5.2500328127049745E-3</v>
      </c>
      <c r="I3495" s="10">
        <f t="shared" si="540"/>
        <v>-4.0517579401385673E-3</v>
      </c>
      <c r="J3495" s="15">
        <f t="shared" si="541"/>
        <v>-1.3385826771653564E-2</v>
      </c>
      <c r="K3495" s="1">
        <f t="shared" si="542"/>
        <v>-4.966947849941606E-4</v>
      </c>
      <c r="L3495" s="15">
        <f t="shared" si="543"/>
        <v>-1.2889131986659403E-2</v>
      </c>
      <c r="M3495" s="19" t="str">
        <f t="shared" si="547"/>
        <v>Compra</v>
      </c>
      <c r="N3495" s="10">
        <f t="shared" si="548"/>
        <v>-1.3385826771653564E-2</v>
      </c>
      <c r="O3495" s="5">
        <f t="shared" si="546"/>
        <v>1.6104267568098862</v>
      </c>
      <c r="P3495" s="5"/>
      <c r="Q3495" s="5"/>
      <c r="R3495" s="5"/>
    </row>
    <row r="3496" spans="1:18" x14ac:dyDescent="0.25">
      <c r="A3496" s="3">
        <v>43656</v>
      </c>
      <c r="B3496" s="1">
        <v>3795.5</v>
      </c>
      <c r="C3496" s="1">
        <v>3798</v>
      </c>
      <c r="D3496" s="1">
        <v>3756.5</v>
      </c>
      <c r="E3496" s="1">
        <v>3759</v>
      </c>
      <c r="F3496" s="10">
        <f t="shared" si="544"/>
        <v>-1.3385826771653564E-2</v>
      </c>
      <c r="G3496" s="1">
        <f t="shared" si="549"/>
        <v>-0.18537972593927976</v>
      </c>
      <c r="H3496" s="15">
        <f t="shared" si="545"/>
        <v>-5.0920485703094265E-3</v>
      </c>
      <c r="I3496" s="10">
        <f t="shared" si="540"/>
        <v>-9.6166512975892626E-3</v>
      </c>
      <c r="J3496" s="15">
        <f t="shared" si="541"/>
        <v>5.3205639797826443E-4</v>
      </c>
      <c r="K3496" s="1">
        <f t="shared" si="542"/>
        <v>5.0525438211267951E-4</v>
      </c>
      <c r="L3496" s="15">
        <f t="shared" si="543"/>
        <v>2.680201586558492E-5</v>
      </c>
      <c r="M3496" s="19" t="str">
        <f t="shared" si="547"/>
        <v>Compra</v>
      </c>
      <c r="N3496" s="10">
        <f t="shared" si="548"/>
        <v>5.3205639797826443E-4</v>
      </c>
      <c r="O3496" s="5">
        <f t="shared" si="546"/>
        <v>1.6109588132078645</v>
      </c>
      <c r="P3496" s="5"/>
      <c r="Q3496" s="5"/>
      <c r="R3496" s="5"/>
    </row>
    <row r="3497" spans="1:18" x14ac:dyDescent="0.25">
      <c r="A3497" s="3">
        <v>43657</v>
      </c>
      <c r="B3497" s="1">
        <v>3744</v>
      </c>
      <c r="C3497" s="1">
        <v>3772.5</v>
      </c>
      <c r="D3497" s="1">
        <v>3740.5</v>
      </c>
      <c r="E3497" s="1">
        <v>3761</v>
      </c>
      <c r="F3497" s="10">
        <f t="shared" si="544"/>
        <v>5.3205639797826443E-4</v>
      </c>
      <c r="G3497" s="1">
        <f t="shared" si="549"/>
        <v>-0.36599899517557916</v>
      </c>
      <c r="H3497" s="15">
        <f t="shared" si="545"/>
        <v>-1.3385826771653564E-2</v>
      </c>
      <c r="I3497" s="10">
        <f t="shared" si="540"/>
        <v>4.5405982905983855E-3</v>
      </c>
      <c r="J3497" s="15">
        <f t="shared" si="541"/>
        <v>-5.0518479127891203E-3</v>
      </c>
      <c r="K3497" s="1">
        <f t="shared" si="542"/>
        <v>9.153894482708271E-4</v>
      </c>
      <c r="L3497" s="15">
        <f t="shared" si="543"/>
        <v>-5.9672373610599478E-3</v>
      </c>
      <c r="M3497" s="19" t="str">
        <f t="shared" si="547"/>
        <v>Compra</v>
      </c>
      <c r="N3497" s="10">
        <f t="shared" si="548"/>
        <v>-5.0518479127891203E-3</v>
      </c>
      <c r="O3497" s="5">
        <f t="shared" si="546"/>
        <v>1.6059069652950755</v>
      </c>
      <c r="P3497" s="5"/>
      <c r="Q3497" s="5"/>
      <c r="R3497" s="5"/>
    </row>
    <row r="3498" spans="1:18" x14ac:dyDescent="0.25">
      <c r="A3498" s="3">
        <v>43658</v>
      </c>
      <c r="B3498" s="1">
        <v>3765</v>
      </c>
      <c r="C3498" s="1">
        <v>3769</v>
      </c>
      <c r="D3498" s="1">
        <v>3735.5</v>
      </c>
      <c r="E3498" s="1">
        <v>3742</v>
      </c>
      <c r="F3498" s="10">
        <f t="shared" si="544"/>
        <v>-5.0518479127891203E-3</v>
      </c>
      <c r="G3498" s="1">
        <f t="shared" si="549"/>
        <v>-0.35998221636762906</v>
      </c>
      <c r="H3498" s="15">
        <f t="shared" si="545"/>
        <v>5.3205639797826443E-4</v>
      </c>
      <c r="I3498" s="10">
        <f t="shared" si="540"/>
        <v>-6.1088977423638946E-3</v>
      </c>
      <c r="J3498" s="15">
        <f t="shared" si="541"/>
        <v>5.2111170497060044E-3</v>
      </c>
      <c r="K3498" s="1">
        <f t="shared" si="542"/>
        <v>-5.4257434211557056E-5</v>
      </c>
      <c r="L3498" s="15">
        <f t="shared" si="543"/>
        <v>5.2653744839175612E-3</v>
      </c>
      <c r="M3498" s="19" t="str">
        <f t="shared" si="547"/>
        <v>Compra</v>
      </c>
      <c r="N3498" s="10">
        <f t="shared" si="548"/>
        <v>5.2111170497060044E-3</v>
      </c>
      <c r="O3498" s="5">
        <f t="shared" si="546"/>
        <v>1.6111180823447815</v>
      </c>
      <c r="P3498" s="5"/>
      <c r="Q3498" s="5"/>
      <c r="R3498" s="5"/>
    </row>
    <row r="3499" spans="1:18" x14ac:dyDescent="0.25">
      <c r="A3499" s="3">
        <v>43661</v>
      </c>
      <c r="B3499" s="1">
        <v>3737.5</v>
      </c>
      <c r="C3499" s="1">
        <v>3765</v>
      </c>
      <c r="D3499" s="1">
        <v>3733.5</v>
      </c>
      <c r="E3499" s="1">
        <v>3761.5</v>
      </c>
      <c r="F3499" s="10">
        <f t="shared" si="544"/>
        <v>5.2111170497060044E-3</v>
      </c>
      <c r="G3499" s="1">
        <f t="shared" si="549"/>
        <v>-0.29589431578867598</v>
      </c>
      <c r="H3499" s="15">
        <f t="shared" si="545"/>
        <v>-5.0518479127891203E-3</v>
      </c>
      <c r="I3499" s="10">
        <f t="shared" si="540"/>
        <v>6.4214046822741455E-3</v>
      </c>
      <c r="J3499" s="15">
        <f t="shared" si="541"/>
        <v>3.1902166688821953E-3</v>
      </c>
      <c r="K3499" s="1">
        <f t="shared" si="542"/>
        <v>1.3465439720252689E-4</v>
      </c>
      <c r="L3499" s="15">
        <f t="shared" si="543"/>
        <v>3.0555622716796683E-3</v>
      </c>
      <c r="M3499" s="19" t="str">
        <f t="shared" si="547"/>
        <v>Compra</v>
      </c>
      <c r="N3499" s="10">
        <f t="shared" si="548"/>
        <v>3.1902166688821953E-3</v>
      </c>
      <c r="O3499" s="5">
        <f t="shared" si="546"/>
        <v>1.6143082990136637</v>
      </c>
      <c r="P3499" s="5"/>
      <c r="Q3499" s="5"/>
      <c r="R3499" s="5"/>
    </row>
    <row r="3500" spans="1:18" x14ac:dyDescent="0.25">
      <c r="A3500" s="3">
        <v>43662</v>
      </c>
      <c r="B3500" s="1">
        <v>3758</v>
      </c>
      <c r="C3500" s="1">
        <v>3776</v>
      </c>
      <c r="D3500" s="1">
        <v>3757</v>
      </c>
      <c r="E3500" s="1">
        <v>3773.5</v>
      </c>
      <c r="F3500" s="10">
        <f t="shared" si="544"/>
        <v>3.1902166688821953E-3</v>
      </c>
      <c r="G3500" s="1">
        <f t="shared" si="549"/>
        <v>7.6184591557081682E-2</v>
      </c>
      <c r="H3500" s="15">
        <f t="shared" si="545"/>
        <v>5.2111170497060044E-3</v>
      </c>
      <c r="I3500" s="10">
        <f t="shared" si="540"/>
        <v>4.1245343267695134E-3</v>
      </c>
      <c r="J3500" s="15">
        <f t="shared" si="541"/>
        <v>-1.4575327944879035E-3</v>
      </c>
      <c r="K3500" s="1">
        <f t="shared" si="542"/>
        <v>-7.4407732214969928E-4</v>
      </c>
      <c r="L3500" s="15">
        <f t="shared" si="543"/>
        <v>-7.1345547233820424E-4</v>
      </c>
      <c r="M3500" s="19" t="str">
        <f t="shared" si="547"/>
        <v>Compra</v>
      </c>
      <c r="N3500" s="10">
        <f t="shared" si="548"/>
        <v>-1.4575327944879035E-3</v>
      </c>
      <c r="O3500" s="5">
        <f t="shared" si="546"/>
        <v>1.6128507662191758</v>
      </c>
      <c r="P3500" s="5"/>
      <c r="Q3500" s="5"/>
      <c r="R3500" s="5"/>
    </row>
    <row r="3501" spans="1:18" x14ac:dyDescent="0.25">
      <c r="A3501" s="3">
        <v>43663</v>
      </c>
      <c r="B3501" s="1">
        <v>3770</v>
      </c>
      <c r="C3501" s="1">
        <v>3771.5</v>
      </c>
      <c r="D3501" s="1">
        <v>3759</v>
      </c>
      <c r="E3501" s="1">
        <v>3768</v>
      </c>
      <c r="F3501" s="10">
        <f t="shared" si="544"/>
        <v>-1.4575327944879035E-3</v>
      </c>
      <c r="G3501" s="1">
        <f t="shared" si="549"/>
        <v>-8.7193206217591787E-2</v>
      </c>
      <c r="H3501" s="15">
        <f t="shared" si="545"/>
        <v>3.1902166688821953E-3</v>
      </c>
      <c r="I3501" s="10">
        <f t="shared" si="540"/>
        <v>-5.3050397877985045E-4</v>
      </c>
      <c r="J3501" s="15">
        <f t="shared" si="541"/>
        <v>-1.234076433121023E-2</v>
      </c>
      <c r="K3501" s="1">
        <f t="shared" si="542"/>
        <v>-4.4286477710961641E-4</v>
      </c>
      <c r="L3501" s="15">
        <f t="shared" si="543"/>
        <v>-1.1897899554100614E-2</v>
      </c>
      <c r="M3501" s="19" t="str">
        <f t="shared" si="547"/>
        <v>Compra</v>
      </c>
      <c r="N3501" s="10">
        <f t="shared" si="548"/>
        <v>-1.234076433121023E-2</v>
      </c>
      <c r="O3501" s="5">
        <f t="shared" si="546"/>
        <v>1.6005100018879657</v>
      </c>
      <c r="P3501" s="5"/>
      <c r="Q3501" s="5"/>
      <c r="R3501" s="5"/>
    </row>
    <row r="3502" spans="1:18" x14ac:dyDescent="0.25">
      <c r="A3502" s="3">
        <v>43664</v>
      </c>
      <c r="B3502" s="1">
        <v>3764</v>
      </c>
      <c r="C3502" s="1">
        <v>3767.5</v>
      </c>
      <c r="D3502" s="1">
        <v>3721</v>
      </c>
      <c r="E3502" s="1">
        <v>3721.5</v>
      </c>
      <c r="F3502" s="10">
        <f t="shared" si="544"/>
        <v>-1.234076433121023E-2</v>
      </c>
      <c r="G3502" s="1">
        <f t="shared" si="549"/>
        <v>9.3838179147372497E-2</v>
      </c>
      <c r="H3502" s="15">
        <f t="shared" si="545"/>
        <v>-1.4575327944879035E-3</v>
      </c>
      <c r="I3502" s="10">
        <f t="shared" si="540"/>
        <v>-1.1291179596174317E-2</v>
      </c>
      <c r="J3502" s="15">
        <f t="shared" si="541"/>
        <v>7.6582023377669284E-3</v>
      </c>
      <c r="K3502" s="1">
        <f t="shared" si="542"/>
        <v>2.0102661412827957E-4</v>
      </c>
      <c r="L3502" s="15">
        <f t="shared" si="543"/>
        <v>7.4571757236386489E-3</v>
      </c>
      <c r="M3502" s="19" t="str">
        <f t="shared" si="547"/>
        <v>Compra</v>
      </c>
      <c r="N3502" s="10">
        <f t="shared" si="548"/>
        <v>7.6582023377669284E-3</v>
      </c>
      <c r="O3502" s="5">
        <f t="shared" si="546"/>
        <v>1.6081682042257326</v>
      </c>
      <c r="P3502" s="5"/>
      <c r="Q3502" s="5"/>
      <c r="R3502" s="5"/>
    </row>
    <row r="3503" spans="1:18" x14ac:dyDescent="0.25">
      <c r="A3503" s="3">
        <v>43665</v>
      </c>
      <c r="B3503" s="1">
        <v>3736</v>
      </c>
      <c r="C3503" s="1">
        <v>3757</v>
      </c>
      <c r="D3503" s="1">
        <v>3734.5</v>
      </c>
      <c r="E3503" s="1">
        <v>3750</v>
      </c>
      <c r="F3503" s="10">
        <f t="shared" si="544"/>
        <v>7.6582023377669284E-3</v>
      </c>
      <c r="G3503" s="1">
        <f t="shared" si="549"/>
        <v>-0.44078784381855851</v>
      </c>
      <c r="H3503" s="15">
        <f t="shared" si="545"/>
        <v>-1.234076433121023E-2</v>
      </c>
      <c r="I3503" s="10">
        <f t="shared" si="540"/>
        <v>3.7473233404710093E-3</v>
      </c>
      <c r="J3503" s="15">
        <f t="shared" si="541"/>
        <v>-1.6000000000000458E-3</v>
      </c>
      <c r="K3503" s="1">
        <f t="shared" si="542"/>
        <v>8.4920661068295844E-4</v>
      </c>
      <c r="L3503" s="15">
        <f t="shared" si="543"/>
        <v>-2.4492066106830044E-3</v>
      </c>
      <c r="M3503" s="19" t="str">
        <f t="shared" si="547"/>
        <v>Compra</v>
      </c>
      <c r="N3503" s="10">
        <f t="shared" si="548"/>
        <v>-1.6000000000000458E-3</v>
      </c>
      <c r="O3503" s="5">
        <f t="shared" si="546"/>
        <v>1.6065682042257325</v>
      </c>
      <c r="P3503" s="5"/>
      <c r="Q3503" s="5"/>
      <c r="R3503" s="5"/>
    </row>
    <row r="3504" spans="1:18" x14ac:dyDescent="0.25">
      <c r="A3504" s="3">
        <v>43668</v>
      </c>
      <c r="B3504" s="1">
        <v>3747</v>
      </c>
      <c r="C3504" s="1">
        <v>3750.5</v>
      </c>
      <c r="D3504" s="1">
        <v>3732.5</v>
      </c>
      <c r="E3504" s="1">
        <v>3744</v>
      </c>
      <c r="F3504" s="10">
        <f t="shared" si="544"/>
        <v>-1.6000000000000458E-3</v>
      </c>
      <c r="G3504" s="1">
        <f t="shared" si="549"/>
        <v>-0.29971309463054835</v>
      </c>
      <c r="H3504" s="15">
        <f t="shared" si="545"/>
        <v>7.6582023377669284E-3</v>
      </c>
      <c r="I3504" s="10">
        <f t="shared" si="540"/>
        <v>-8.0064051240991141E-4</v>
      </c>
      <c r="J3504" s="15">
        <f t="shared" si="541"/>
        <v>8.5470085470085166E-3</v>
      </c>
      <c r="K3504" s="1">
        <f t="shared" si="542"/>
        <v>-8.0885281119508722E-4</v>
      </c>
      <c r="L3504" s="15">
        <f t="shared" si="543"/>
        <v>9.355861358203604E-3</v>
      </c>
      <c r="M3504" s="19" t="str">
        <f t="shared" si="547"/>
        <v>Compra</v>
      </c>
      <c r="N3504" s="10">
        <f t="shared" si="548"/>
        <v>8.5470085470085166E-3</v>
      </c>
      <c r="O3504" s="5">
        <f t="shared" si="546"/>
        <v>1.6151152127727411</v>
      </c>
      <c r="P3504" s="5"/>
      <c r="Q3504" s="5"/>
      <c r="R3504" s="5"/>
    </row>
    <row r="3505" spans="1:18" x14ac:dyDescent="0.25">
      <c r="A3505" s="3">
        <v>43669</v>
      </c>
      <c r="B3505" s="1">
        <v>3745</v>
      </c>
      <c r="C3505" s="1">
        <v>3782</v>
      </c>
      <c r="D3505" s="1">
        <v>3743.5</v>
      </c>
      <c r="E3505" s="1">
        <v>3776</v>
      </c>
      <c r="F3505" s="10">
        <f t="shared" si="544"/>
        <v>8.5470085470085166E-3</v>
      </c>
      <c r="G3505" s="1">
        <f t="shared" si="549"/>
        <v>-0.47984719442488144</v>
      </c>
      <c r="H3505" s="15">
        <f t="shared" si="545"/>
        <v>-1.6000000000000458E-3</v>
      </c>
      <c r="I3505" s="10">
        <f t="shared" si="540"/>
        <v>8.2777036048065078E-3</v>
      </c>
      <c r="J3505" s="15">
        <f t="shared" si="541"/>
        <v>-3.9724576271182865E-4</v>
      </c>
      <c r="K3505" s="1">
        <f t="shared" si="542"/>
        <v>-1.9486329567732917E-4</v>
      </c>
      <c r="L3505" s="15">
        <f t="shared" si="543"/>
        <v>-2.0238246703449948E-4</v>
      </c>
      <c r="M3505" s="19" t="str">
        <f t="shared" si="547"/>
        <v>Venda</v>
      </c>
      <c r="N3505" s="10">
        <f t="shared" si="548"/>
        <v>3.9724576271182865E-4</v>
      </c>
      <c r="O3505" s="5">
        <f t="shared" si="546"/>
        <v>1.615512458535453</v>
      </c>
      <c r="P3505" s="5"/>
      <c r="Q3505" s="5"/>
      <c r="R3505" s="5"/>
    </row>
    <row r="3506" spans="1:18" x14ac:dyDescent="0.25">
      <c r="A3506" s="3">
        <v>43670</v>
      </c>
      <c r="B3506" s="1">
        <v>3768</v>
      </c>
      <c r="C3506" s="1">
        <v>3780</v>
      </c>
      <c r="D3506" s="1">
        <v>3754</v>
      </c>
      <c r="E3506" s="1">
        <v>3774.5</v>
      </c>
      <c r="F3506" s="10">
        <f t="shared" si="544"/>
        <v>-3.9724576271182865E-4</v>
      </c>
      <c r="G3506" s="1">
        <f t="shared" si="549"/>
        <v>-0.36786223766562004</v>
      </c>
      <c r="H3506" s="15">
        <f t="shared" si="545"/>
        <v>8.5470085470085166E-3</v>
      </c>
      <c r="I3506" s="10">
        <f t="shared" si="540"/>
        <v>1.7250530785561935E-3</v>
      </c>
      <c r="J3506" s="15">
        <f t="shared" si="541"/>
        <v>1.4571466419392998E-3</v>
      </c>
      <c r="K3506" s="1">
        <f t="shared" si="542"/>
        <v>-9.3996647459020815E-4</v>
      </c>
      <c r="L3506" s="15">
        <f t="shared" si="543"/>
        <v>2.397113116529508E-3</v>
      </c>
      <c r="M3506" s="19" t="str">
        <f t="shared" si="547"/>
        <v>Compra</v>
      </c>
      <c r="N3506" s="10">
        <f t="shared" si="548"/>
        <v>1.4571466419392998E-3</v>
      </c>
      <c r="O3506" s="5">
        <f t="shared" si="546"/>
        <v>1.6169696051773923</v>
      </c>
      <c r="P3506" s="5"/>
      <c r="Q3506" s="5"/>
      <c r="R3506" s="5"/>
    </row>
    <row r="3507" spans="1:18" x14ac:dyDescent="0.25">
      <c r="A3507" s="3">
        <v>43671</v>
      </c>
      <c r="B3507" s="1">
        <v>3766</v>
      </c>
      <c r="C3507" s="1">
        <v>3807.5</v>
      </c>
      <c r="D3507" s="1">
        <v>3757</v>
      </c>
      <c r="E3507" s="1">
        <v>3780</v>
      </c>
      <c r="F3507" s="10">
        <f t="shared" si="544"/>
        <v>1.4571466419392998E-3</v>
      </c>
      <c r="G3507" s="1">
        <f t="shared" si="549"/>
        <v>-0.45543335670187968</v>
      </c>
      <c r="H3507" s="15">
        <f t="shared" si="545"/>
        <v>-3.9724576271182865E-4</v>
      </c>
      <c r="I3507" s="10">
        <f t="shared" si="540"/>
        <v>3.7174721189590088E-3</v>
      </c>
      <c r="J3507" s="15">
        <f t="shared" si="541"/>
        <v>-7.9365079365079083E-4</v>
      </c>
      <c r="K3507" s="1">
        <f t="shared" si="542"/>
        <v>-1.9524087627704928E-4</v>
      </c>
      <c r="L3507" s="15">
        <f t="shared" si="543"/>
        <v>-5.9840991737374158E-4</v>
      </c>
      <c r="M3507" s="19" t="str">
        <f t="shared" si="547"/>
        <v>Venda</v>
      </c>
      <c r="N3507" s="10">
        <f t="shared" si="548"/>
        <v>7.9365079365079083E-4</v>
      </c>
      <c r="O3507" s="5">
        <f t="shared" si="546"/>
        <v>1.6177632559710431</v>
      </c>
      <c r="P3507" s="5"/>
      <c r="Q3507" s="5"/>
      <c r="R3507" s="5"/>
    </row>
    <row r="3508" spans="1:18" x14ac:dyDescent="0.25">
      <c r="A3508" s="3">
        <v>43672</v>
      </c>
      <c r="B3508" s="1">
        <v>3778</v>
      </c>
      <c r="C3508" s="1">
        <v>3795.5</v>
      </c>
      <c r="D3508" s="1">
        <v>3761</v>
      </c>
      <c r="E3508" s="1">
        <v>3777</v>
      </c>
      <c r="F3508" s="10">
        <f t="shared" si="544"/>
        <v>-7.9365079365079083E-4</v>
      </c>
      <c r="G3508" s="1">
        <f t="shared" si="549"/>
        <v>-0.61350767774175308</v>
      </c>
      <c r="H3508" s="15">
        <f t="shared" si="545"/>
        <v>1.4571466419392998E-3</v>
      </c>
      <c r="I3508" s="10">
        <f t="shared" si="540"/>
        <v>-2.6469031233455897E-4</v>
      </c>
      <c r="J3508" s="15">
        <f t="shared" si="541"/>
        <v>1.5885623510722979E-3</v>
      </c>
      <c r="K3508" s="1">
        <f t="shared" si="542"/>
        <v>-2.4986987247843152E-4</v>
      </c>
      <c r="L3508" s="15">
        <f t="shared" si="543"/>
        <v>1.8384322235507294E-3</v>
      </c>
      <c r="M3508" s="19" t="str">
        <f t="shared" si="547"/>
        <v>Compra</v>
      </c>
      <c r="N3508" s="10">
        <f t="shared" si="548"/>
        <v>1.5885623510722979E-3</v>
      </c>
      <c r="O3508" s="5">
        <f t="shared" si="546"/>
        <v>1.6193518183221154</v>
      </c>
      <c r="P3508" s="5"/>
      <c r="Q3508" s="5"/>
      <c r="R3508" s="5"/>
    </row>
    <row r="3509" spans="1:18" x14ac:dyDescent="0.25">
      <c r="A3509" s="3">
        <v>43675</v>
      </c>
      <c r="B3509" s="1">
        <v>3785.5</v>
      </c>
      <c r="C3509" s="1">
        <v>3801.5</v>
      </c>
      <c r="D3509" s="1">
        <v>3777.5</v>
      </c>
      <c r="E3509" s="1">
        <v>3783</v>
      </c>
      <c r="F3509" s="10">
        <f t="shared" si="544"/>
        <v>1.5885623510722979E-3</v>
      </c>
      <c r="G3509" s="1">
        <f t="shared" si="549"/>
        <v>-0.51489673861793051</v>
      </c>
      <c r="H3509" s="15">
        <f t="shared" si="545"/>
        <v>-7.9365079365079083E-4</v>
      </c>
      <c r="I3509" s="10">
        <f t="shared" si="540"/>
        <v>-6.6041474045697157E-4</v>
      </c>
      <c r="J3509" s="15">
        <f t="shared" si="541"/>
        <v>2.2468939994713111E-3</v>
      </c>
      <c r="K3509" s="1">
        <f t="shared" si="542"/>
        <v>-5.2236553525987964E-5</v>
      </c>
      <c r="L3509" s="15">
        <f t="shared" si="543"/>
        <v>2.2991305529972989E-3</v>
      </c>
      <c r="M3509" s="19" t="str">
        <f t="shared" si="547"/>
        <v>Venda</v>
      </c>
      <c r="N3509" s="10">
        <f t="shared" si="548"/>
        <v>-2.2468939994713111E-3</v>
      </c>
      <c r="O3509" s="5">
        <f t="shared" si="546"/>
        <v>1.6171049243226441</v>
      </c>
      <c r="P3509" s="5"/>
      <c r="Q3509" s="5"/>
      <c r="R3509" s="5"/>
    </row>
    <row r="3510" spans="1:18" x14ac:dyDescent="0.25">
      <c r="A3510" s="3">
        <v>43676</v>
      </c>
      <c r="B3510" s="1">
        <v>3786</v>
      </c>
      <c r="C3510" s="1">
        <v>3799</v>
      </c>
      <c r="D3510" s="1">
        <v>3776</v>
      </c>
      <c r="E3510" s="1">
        <v>3791.5</v>
      </c>
      <c r="F3510" s="10">
        <f t="shared" si="544"/>
        <v>2.2468939994713111E-3</v>
      </c>
      <c r="G3510" s="1">
        <f t="shared" si="549"/>
        <v>-0.19975012077388121</v>
      </c>
      <c r="H3510" s="15">
        <f t="shared" si="545"/>
        <v>1.5885623510722979E-3</v>
      </c>
      <c r="I3510" s="10">
        <f t="shared" si="540"/>
        <v>1.4527205493926054E-3</v>
      </c>
      <c r="J3510" s="15">
        <f t="shared" si="541"/>
        <v>8.3080574970328946E-3</v>
      </c>
      <c r="K3510" s="1">
        <f t="shared" si="542"/>
        <v>-3.390174876406697E-4</v>
      </c>
      <c r="L3510" s="15">
        <f t="shared" si="543"/>
        <v>8.6470749846735643E-3</v>
      </c>
      <c r="M3510" s="19" t="str">
        <f t="shared" si="547"/>
        <v>Venda</v>
      </c>
      <c r="N3510" s="10">
        <f t="shared" si="548"/>
        <v>-8.3080574970328946E-3</v>
      </c>
      <c r="O3510" s="5">
        <f t="shared" si="546"/>
        <v>1.6087968668256112</v>
      </c>
      <c r="P3510" s="5"/>
      <c r="Q3510" s="5"/>
      <c r="R3510" s="5"/>
    </row>
    <row r="3511" spans="1:18" x14ac:dyDescent="0.25">
      <c r="A3511" s="3">
        <v>43677</v>
      </c>
      <c r="B3511" s="1">
        <v>3791</v>
      </c>
      <c r="C3511" s="1">
        <v>3832</v>
      </c>
      <c r="D3511" s="1">
        <v>3757</v>
      </c>
      <c r="E3511" s="1">
        <v>3823</v>
      </c>
      <c r="F3511" s="10">
        <f t="shared" si="544"/>
        <v>8.3080574970328946E-3</v>
      </c>
      <c r="G3511" s="1">
        <f t="shared" si="549"/>
        <v>1.2270560511557553</v>
      </c>
      <c r="H3511" s="15">
        <f t="shared" si="545"/>
        <v>2.2468939994713111E-3</v>
      </c>
      <c r="I3511" s="10">
        <f t="shared" si="540"/>
        <v>8.4410445792666433E-3</v>
      </c>
      <c r="J3511" s="15">
        <f t="shared" si="541"/>
        <v>7.0625163484174802E-3</v>
      </c>
      <c r="K3511" s="1">
        <f t="shared" si="542"/>
        <v>-6.8947016603234052E-4</v>
      </c>
      <c r="L3511" s="15">
        <f t="shared" si="543"/>
        <v>7.7519865144498211E-3</v>
      </c>
      <c r="M3511" s="19" t="str">
        <f t="shared" si="547"/>
        <v>Venda</v>
      </c>
      <c r="N3511" s="10">
        <f t="shared" si="548"/>
        <v>-7.0625163484174802E-3</v>
      </c>
      <c r="O3511" s="5">
        <f t="shared" si="546"/>
        <v>1.6017343504771937</v>
      </c>
      <c r="P3511" s="5"/>
      <c r="Q3511" s="5"/>
      <c r="R3511" s="5"/>
    </row>
    <row r="3512" spans="1:18" x14ac:dyDescent="0.25">
      <c r="A3512" s="3">
        <v>43678</v>
      </c>
      <c r="B3512" s="1">
        <v>3836</v>
      </c>
      <c r="C3512" s="1">
        <v>3869.5</v>
      </c>
      <c r="D3512" s="1">
        <v>3820</v>
      </c>
      <c r="E3512" s="1">
        <v>3850</v>
      </c>
      <c r="F3512" s="10">
        <f t="shared" si="544"/>
        <v>7.0625163484174802E-3</v>
      </c>
      <c r="G3512" s="1">
        <f t="shared" si="549"/>
        <v>0.67318979891446584</v>
      </c>
      <c r="H3512" s="15">
        <f t="shared" si="545"/>
        <v>8.3080574970328946E-3</v>
      </c>
      <c r="I3512" s="10">
        <f t="shared" si="540"/>
        <v>3.6496350364962904E-3</v>
      </c>
      <c r="J3512" s="15">
        <f t="shared" si="541"/>
        <v>1.1558441558441546E-2</v>
      </c>
      <c r="K3512" s="1">
        <f t="shared" si="542"/>
        <v>-1.0580224699722649E-3</v>
      </c>
      <c r="L3512" s="15">
        <f t="shared" si="543"/>
        <v>1.261646402841381E-2</v>
      </c>
      <c r="M3512" s="19" t="str">
        <f t="shared" si="547"/>
        <v>Compra</v>
      </c>
      <c r="N3512" s="10">
        <f t="shared" si="548"/>
        <v>1.1558441558441546E-2</v>
      </c>
      <c r="O3512" s="5">
        <f t="shared" si="546"/>
        <v>1.6132927920356352</v>
      </c>
      <c r="P3512" s="5"/>
      <c r="Q3512" s="5"/>
      <c r="R3512" s="5"/>
    </row>
    <row r="3513" spans="1:18" x14ac:dyDescent="0.25">
      <c r="A3513" s="3">
        <v>43679</v>
      </c>
      <c r="B3513" s="1">
        <v>3860</v>
      </c>
      <c r="C3513" s="1">
        <v>3901.5</v>
      </c>
      <c r="D3513" s="1">
        <v>3857</v>
      </c>
      <c r="E3513" s="1">
        <v>3894.5</v>
      </c>
      <c r="F3513" s="10">
        <f t="shared" si="544"/>
        <v>1.1558441558441546E-2</v>
      </c>
      <c r="G3513" s="1">
        <f t="shared" si="549"/>
        <v>0.80931734068668204</v>
      </c>
      <c r="H3513" s="15">
        <f t="shared" si="545"/>
        <v>7.0625163484174802E-3</v>
      </c>
      <c r="I3513" s="10">
        <f t="shared" si="540"/>
        <v>8.9378238341968341E-3</v>
      </c>
      <c r="J3513" s="15">
        <f t="shared" si="541"/>
        <v>2.2852741045063629E-2</v>
      </c>
      <c r="K3513" s="1">
        <f t="shared" si="542"/>
        <v>-1.0854661485117823E-3</v>
      </c>
      <c r="L3513" s="15">
        <f t="shared" si="543"/>
        <v>2.3938207193575412E-2</v>
      </c>
      <c r="M3513" s="19" t="str">
        <f t="shared" si="547"/>
        <v>Venda</v>
      </c>
      <c r="N3513" s="10">
        <f t="shared" si="548"/>
        <v>-2.2852741045063629E-2</v>
      </c>
      <c r="O3513" s="5">
        <f t="shared" si="546"/>
        <v>1.5904400509905716</v>
      </c>
      <c r="P3513" s="5"/>
      <c r="Q3513" s="5"/>
      <c r="R3513" s="5"/>
    </row>
    <row r="3514" spans="1:18" x14ac:dyDescent="0.25">
      <c r="A3514" s="3">
        <v>43682</v>
      </c>
      <c r="B3514" s="1">
        <v>3931.5</v>
      </c>
      <c r="C3514" s="1">
        <v>3988</v>
      </c>
      <c r="D3514" s="1">
        <v>3922</v>
      </c>
      <c r="E3514" s="1">
        <v>3983.5</v>
      </c>
      <c r="F3514" s="10">
        <f t="shared" si="544"/>
        <v>2.2852741045063629E-2</v>
      </c>
      <c r="G3514" s="1">
        <f t="shared" si="549"/>
        <v>1.5054582063727333</v>
      </c>
      <c r="H3514" s="15">
        <f t="shared" si="545"/>
        <v>1.1558441558441546E-2</v>
      </c>
      <c r="I3514" s="10">
        <f t="shared" si="540"/>
        <v>1.3226503878926543E-2</v>
      </c>
      <c r="J3514" s="15">
        <f t="shared" si="541"/>
        <v>-3.6400150621312966E-3</v>
      </c>
      <c r="K3514" s="1">
        <f t="shared" si="542"/>
        <v>-1.6428993093852932E-3</v>
      </c>
      <c r="L3514" s="15">
        <f t="shared" si="543"/>
        <v>-1.9971157527460034E-3</v>
      </c>
      <c r="M3514" s="19" t="str">
        <f t="shared" si="547"/>
        <v>Venda</v>
      </c>
      <c r="N3514" s="10">
        <f t="shared" si="548"/>
        <v>3.6400150621312966E-3</v>
      </c>
      <c r="O3514" s="5">
        <f t="shared" si="546"/>
        <v>1.5940800660527028</v>
      </c>
      <c r="P3514" s="5"/>
      <c r="Q3514" s="5"/>
      <c r="R3514" s="5"/>
    </row>
    <row r="3515" spans="1:18" x14ac:dyDescent="0.25">
      <c r="A3515" s="3">
        <v>43683</v>
      </c>
      <c r="B3515" s="1">
        <v>3950.5</v>
      </c>
      <c r="C3515" s="1">
        <v>3994</v>
      </c>
      <c r="D3515" s="1">
        <v>3945</v>
      </c>
      <c r="E3515" s="1">
        <v>3969</v>
      </c>
      <c r="F3515" s="10">
        <f t="shared" si="544"/>
        <v>-3.6400150621312966E-3</v>
      </c>
      <c r="G3515" s="1">
        <f t="shared" si="549"/>
        <v>-0.58811041232209071</v>
      </c>
      <c r="H3515" s="15">
        <f t="shared" si="545"/>
        <v>2.2852741045063629E-2</v>
      </c>
      <c r="I3515" s="10">
        <f t="shared" si="540"/>
        <v>4.6829515251234355E-3</v>
      </c>
      <c r="J3515" s="15">
        <f t="shared" si="541"/>
        <v>1.7636684303350414E-3</v>
      </c>
      <c r="K3515" s="1">
        <f t="shared" si="542"/>
        <v>-2.2431090676412239E-3</v>
      </c>
      <c r="L3515" s="15">
        <f t="shared" si="543"/>
        <v>4.0067774979762657E-3</v>
      </c>
      <c r="M3515" s="19" t="str">
        <f t="shared" si="547"/>
        <v>Compra</v>
      </c>
      <c r="N3515" s="10">
        <f t="shared" si="548"/>
        <v>1.7636684303350414E-3</v>
      </c>
      <c r="O3515" s="5">
        <f t="shared" si="546"/>
        <v>1.5958437344830378</v>
      </c>
      <c r="P3515" s="5"/>
      <c r="Q3515" s="5"/>
      <c r="R3515" s="5"/>
    </row>
    <row r="3516" spans="1:18" x14ac:dyDescent="0.25">
      <c r="A3516" s="3">
        <v>43684</v>
      </c>
      <c r="B3516" s="1">
        <v>3951</v>
      </c>
      <c r="C3516" s="1">
        <v>4000</v>
      </c>
      <c r="D3516" s="1">
        <v>3951</v>
      </c>
      <c r="E3516" s="1">
        <v>3976</v>
      </c>
      <c r="F3516" s="10">
        <f t="shared" si="544"/>
        <v>1.7636684303350414E-3</v>
      </c>
      <c r="G3516" s="1">
        <f t="shared" si="549"/>
        <v>-0.13963190179225979</v>
      </c>
      <c r="H3516" s="15">
        <f t="shared" si="545"/>
        <v>-3.6400150621312966E-3</v>
      </c>
      <c r="I3516" s="10">
        <f t="shared" si="540"/>
        <v>6.3275120222727743E-3</v>
      </c>
      <c r="J3516" s="15">
        <f t="shared" si="541"/>
        <v>-1.2072434607645843E-2</v>
      </c>
      <c r="K3516" s="1">
        <f t="shared" si="542"/>
        <v>-9.1210373556226197E-7</v>
      </c>
      <c r="L3516" s="15">
        <f t="shared" si="543"/>
        <v>-1.2071522503910281E-2</v>
      </c>
      <c r="M3516" s="19" t="str">
        <f t="shared" si="547"/>
        <v>Venda</v>
      </c>
      <c r="N3516" s="10">
        <f t="shared" si="548"/>
        <v>1.2072434607645843E-2</v>
      </c>
      <c r="O3516" s="5">
        <f t="shared" si="546"/>
        <v>1.6079161690906836</v>
      </c>
      <c r="P3516" s="5"/>
      <c r="Q3516" s="5"/>
      <c r="R3516" s="5"/>
    </row>
    <row r="3517" spans="1:18" x14ac:dyDescent="0.25">
      <c r="A3517" s="3">
        <v>43685</v>
      </c>
      <c r="B3517" s="1">
        <v>3966</v>
      </c>
      <c r="C3517" s="1">
        <v>3975</v>
      </c>
      <c r="D3517" s="1">
        <v>3926</v>
      </c>
      <c r="E3517" s="1">
        <v>3928</v>
      </c>
      <c r="F3517" s="10">
        <f t="shared" si="544"/>
        <v>-1.2072434607645843E-2</v>
      </c>
      <c r="G3517" s="1">
        <f t="shared" si="549"/>
        <v>0.17828017335046792</v>
      </c>
      <c r="H3517" s="15">
        <f t="shared" si="545"/>
        <v>1.7636684303350414E-3</v>
      </c>
      <c r="I3517" s="10">
        <f t="shared" si="540"/>
        <v>-9.58144225920321E-3</v>
      </c>
      <c r="J3517" s="15">
        <f t="shared" si="541"/>
        <v>5.3462321792261402E-3</v>
      </c>
      <c r="K3517" s="1">
        <f t="shared" si="542"/>
        <v>-1.2900623951410061E-4</v>
      </c>
      <c r="L3517" s="15">
        <f t="shared" si="543"/>
        <v>5.4752384187402407E-3</v>
      </c>
      <c r="M3517" s="19" t="str">
        <f t="shared" si="547"/>
        <v>Compra</v>
      </c>
      <c r="N3517" s="10">
        <f t="shared" si="548"/>
        <v>5.3462321792261402E-3</v>
      </c>
      <c r="O3517" s="5">
        <f t="shared" si="546"/>
        <v>1.6132624012699097</v>
      </c>
      <c r="P3517" s="5"/>
      <c r="Q3517" s="5"/>
      <c r="R3517" s="5"/>
    </row>
    <row r="3518" spans="1:18" x14ac:dyDescent="0.25">
      <c r="A3518" s="3">
        <v>43686</v>
      </c>
      <c r="B3518" s="1">
        <v>3938.5</v>
      </c>
      <c r="C3518" s="1">
        <v>3957</v>
      </c>
      <c r="D3518" s="1">
        <v>3930</v>
      </c>
      <c r="E3518" s="1">
        <v>3949</v>
      </c>
      <c r="F3518" s="10">
        <f t="shared" si="544"/>
        <v>5.3462321792261402E-3</v>
      </c>
      <c r="G3518" s="1">
        <f t="shared" si="549"/>
        <v>4.1385493524682217E-2</v>
      </c>
      <c r="H3518" s="15">
        <f t="shared" si="545"/>
        <v>-1.2072434607645843E-2</v>
      </c>
      <c r="I3518" s="10">
        <f t="shared" si="540"/>
        <v>2.6659895899454611E-3</v>
      </c>
      <c r="J3518" s="15">
        <f t="shared" si="541"/>
        <v>1.0888832615852051E-2</v>
      </c>
      <c r="K3518" s="1">
        <f t="shared" si="542"/>
        <v>8.0769602118872189E-4</v>
      </c>
      <c r="L3518" s="15">
        <f t="shared" si="543"/>
        <v>1.008113659466333E-2</v>
      </c>
      <c r="M3518" s="19" t="str">
        <f t="shared" si="547"/>
        <v>Compra</v>
      </c>
      <c r="N3518" s="10">
        <f t="shared" si="548"/>
        <v>1.0888832615852051E-2</v>
      </c>
      <c r="O3518" s="5">
        <f t="shared" si="546"/>
        <v>1.6241512338857618</v>
      </c>
      <c r="P3518" s="5"/>
      <c r="Q3518" s="5"/>
      <c r="R3518" s="5"/>
    </row>
    <row r="3519" spans="1:18" x14ac:dyDescent="0.25">
      <c r="A3519" s="3">
        <v>43689</v>
      </c>
      <c r="B3519" s="1">
        <v>4000</v>
      </c>
      <c r="C3519" s="1">
        <v>4020</v>
      </c>
      <c r="D3519" s="1">
        <v>3981.5</v>
      </c>
      <c r="E3519" s="1">
        <v>3992</v>
      </c>
      <c r="F3519" s="10">
        <f t="shared" si="544"/>
        <v>1.0888832615852051E-2</v>
      </c>
      <c r="G3519" s="1">
        <f t="shared" si="549"/>
        <v>-0.18404870673803567</v>
      </c>
      <c r="H3519" s="15">
        <f t="shared" si="545"/>
        <v>5.3462321792261402E-3</v>
      </c>
      <c r="I3519" s="10">
        <f t="shared" si="540"/>
        <v>-2.0000000000000018E-3</v>
      </c>
      <c r="J3519" s="15">
        <f t="shared" si="541"/>
        <v>-5.6362725450901374E-3</v>
      </c>
      <c r="K3519" s="1">
        <f t="shared" si="542"/>
        <v>-5.8850313997353264E-4</v>
      </c>
      <c r="L3519" s="15">
        <f t="shared" si="543"/>
        <v>-5.0477694051166049E-3</v>
      </c>
      <c r="M3519" s="19" t="str">
        <f t="shared" si="547"/>
        <v>Venda</v>
      </c>
      <c r="N3519" s="10">
        <f t="shared" si="548"/>
        <v>5.6362725450901374E-3</v>
      </c>
      <c r="O3519" s="5">
        <f t="shared" si="546"/>
        <v>1.6297875064308518</v>
      </c>
      <c r="P3519" s="5"/>
      <c r="Q3519" s="5"/>
      <c r="R3519" s="5"/>
    </row>
    <row r="3520" spans="1:18" x14ac:dyDescent="0.25">
      <c r="A3520" s="3">
        <v>43690</v>
      </c>
      <c r="B3520" s="1">
        <v>3995</v>
      </c>
      <c r="C3520" s="1">
        <v>4019</v>
      </c>
      <c r="D3520" s="1">
        <v>3952</v>
      </c>
      <c r="E3520" s="1">
        <v>3969.5</v>
      </c>
      <c r="F3520" s="10">
        <f t="shared" si="544"/>
        <v>-5.6362725450901374E-3</v>
      </c>
      <c r="G3520" s="1">
        <f t="shared" si="549"/>
        <v>-0.31000039834324966</v>
      </c>
      <c r="H3520" s="15">
        <f t="shared" si="545"/>
        <v>1.0888832615852051E-2</v>
      </c>
      <c r="I3520" s="10">
        <f t="shared" si="540"/>
        <v>-6.382978723404209E-3</v>
      </c>
      <c r="J3520" s="15">
        <f t="shared" si="541"/>
        <v>2.2169038921778572E-2</v>
      </c>
      <c r="K3520" s="1">
        <f t="shared" si="542"/>
        <v>-9.5975595192385307E-4</v>
      </c>
      <c r="L3520" s="15">
        <f t="shared" si="543"/>
        <v>2.3128794873702424E-2</v>
      </c>
      <c r="M3520" s="19" t="str">
        <f t="shared" si="547"/>
        <v>Compra</v>
      </c>
      <c r="N3520" s="10">
        <f t="shared" si="548"/>
        <v>2.2169038921778572E-2</v>
      </c>
      <c r="O3520" s="5">
        <f t="shared" si="546"/>
        <v>1.6519565453526304</v>
      </c>
      <c r="P3520" s="5"/>
      <c r="Q3520" s="5"/>
      <c r="R3520" s="5"/>
    </row>
    <row r="3521" spans="1:18" x14ac:dyDescent="0.25">
      <c r="A3521" s="3">
        <v>43691</v>
      </c>
      <c r="B3521" s="1">
        <v>4001</v>
      </c>
      <c r="C3521" s="1">
        <v>4060</v>
      </c>
      <c r="D3521" s="1">
        <v>3992.5</v>
      </c>
      <c r="E3521" s="1">
        <v>4057.5</v>
      </c>
      <c r="F3521" s="10">
        <f t="shared" si="544"/>
        <v>2.2169038921778572E-2</v>
      </c>
      <c r="G3521" s="1">
        <f t="shared" si="549"/>
        <v>-0.65641704944709511</v>
      </c>
      <c r="H3521" s="15">
        <f t="shared" si="545"/>
        <v>-5.6362725450901374E-3</v>
      </c>
      <c r="I3521" s="10">
        <f t="shared" si="540"/>
        <v>1.4121469632591754E-2</v>
      </c>
      <c r="J3521" s="15">
        <f t="shared" si="541"/>
        <v>-1.4787430683918634E-2</v>
      </c>
      <c r="K3521" s="1">
        <f t="shared" si="542"/>
        <v>3.7309712660007414E-5</v>
      </c>
      <c r="L3521" s="15">
        <f t="shared" si="543"/>
        <v>-1.4824740396578641E-2</v>
      </c>
      <c r="M3521" s="19" t="str">
        <f t="shared" si="547"/>
        <v>Compra</v>
      </c>
      <c r="N3521" s="10">
        <f t="shared" si="548"/>
        <v>-1.4787430683918634E-2</v>
      </c>
      <c r="O3521" s="5">
        <f t="shared" si="546"/>
        <v>1.6371691146687117</v>
      </c>
      <c r="P3521" s="5"/>
      <c r="Q3521" s="5"/>
      <c r="R3521" s="5"/>
    </row>
    <row r="3522" spans="1:18" x14ac:dyDescent="0.25">
      <c r="A3522" s="3">
        <v>43692</v>
      </c>
      <c r="B3522" s="1">
        <v>4024</v>
      </c>
      <c r="C3522" s="1">
        <v>4050</v>
      </c>
      <c r="D3522" s="1">
        <v>3986</v>
      </c>
      <c r="E3522" s="1">
        <v>3997.5</v>
      </c>
      <c r="F3522" s="10">
        <f t="shared" si="544"/>
        <v>-1.4787430683918634E-2</v>
      </c>
      <c r="G3522" s="1">
        <f t="shared" si="549"/>
        <v>-0.81440613583967947</v>
      </c>
      <c r="H3522" s="15">
        <f t="shared" si="545"/>
        <v>2.2169038921778572E-2</v>
      </c>
      <c r="I3522" s="10">
        <f t="shared" si="540"/>
        <v>-6.5854870775348129E-3</v>
      </c>
      <c r="J3522" s="15">
        <f t="shared" si="541"/>
        <v>3.3771106941837825E-3</v>
      </c>
      <c r="K3522" s="1">
        <f t="shared" si="542"/>
        <v>-1.8979226560930402E-3</v>
      </c>
      <c r="L3522" s="15">
        <f t="shared" si="543"/>
        <v>5.2750333502768225E-3</v>
      </c>
      <c r="M3522" s="19" t="str">
        <f t="shared" si="547"/>
        <v>Compra</v>
      </c>
      <c r="N3522" s="10">
        <f t="shared" si="548"/>
        <v>3.3771106941837825E-3</v>
      </c>
      <c r="O3522" s="5">
        <f t="shared" si="546"/>
        <v>1.6405462253628955</v>
      </c>
      <c r="P3522" s="5"/>
      <c r="Q3522" s="5"/>
      <c r="R3522" s="5"/>
    </row>
    <row r="3523" spans="1:18" x14ac:dyDescent="0.25">
      <c r="A3523" s="3">
        <v>43693</v>
      </c>
      <c r="B3523" s="1">
        <v>3985.5</v>
      </c>
      <c r="C3523" s="1">
        <v>4013</v>
      </c>
      <c r="D3523" s="1">
        <v>3980.5</v>
      </c>
      <c r="E3523" s="1">
        <v>4011</v>
      </c>
      <c r="F3523" s="10">
        <f t="shared" si="544"/>
        <v>3.3771106941837825E-3</v>
      </c>
      <c r="G3523" s="1">
        <f t="shared" si="549"/>
        <v>-0.68347192871940954</v>
      </c>
      <c r="H3523" s="15">
        <f t="shared" si="545"/>
        <v>-1.4787430683918634E-2</v>
      </c>
      <c r="I3523" s="10">
        <f t="shared" ref="I3523:I3586" si="550">(E3523/B3523)-1</f>
        <v>6.398193451260914E-3</v>
      </c>
      <c r="J3523" s="15">
        <f t="shared" ref="J3523:J3586" si="551">F3524</f>
        <v>1.6953378209922709E-2</v>
      </c>
      <c r="K3523" s="1">
        <f t="shared" ref="K3523:K3586" si="552">$U$17+G3523*$U$18+H3523*$U$19+I3523*$U$20</f>
        <v>1.0231150925059547E-3</v>
      </c>
      <c r="L3523" s="15">
        <f t="shared" ref="L3523:L3586" si="553">J3523-K3523</f>
        <v>1.5930263117416753E-2</v>
      </c>
      <c r="M3523" s="19" t="str">
        <f t="shared" si="547"/>
        <v>Compra</v>
      </c>
      <c r="N3523" s="10">
        <f t="shared" si="548"/>
        <v>1.6953378209922709E-2</v>
      </c>
      <c r="O3523" s="5">
        <f t="shared" si="546"/>
        <v>1.6574996035728182</v>
      </c>
      <c r="P3523" s="5"/>
      <c r="Q3523" s="5"/>
      <c r="R3523" s="5"/>
    </row>
    <row r="3524" spans="1:18" x14ac:dyDescent="0.25">
      <c r="A3524" s="3">
        <v>43696</v>
      </c>
      <c r="B3524" s="1">
        <v>4001</v>
      </c>
      <c r="C3524" s="1">
        <v>4080.5</v>
      </c>
      <c r="D3524" s="1">
        <v>3995.5</v>
      </c>
      <c r="E3524" s="1">
        <v>4079</v>
      </c>
      <c r="F3524" s="10">
        <f t="shared" ref="F3524:F3587" si="554">E3524/E3523-1</f>
        <v>1.6953378209922709E-2</v>
      </c>
      <c r="G3524" s="1">
        <f t="shared" si="549"/>
        <v>-0.7037815943150133</v>
      </c>
      <c r="H3524" s="15">
        <f t="shared" ref="H3524:H3587" si="555">F3523</f>
        <v>3.3771106941837825E-3</v>
      </c>
      <c r="I3524" s="10">
        <f t="shared" si="550"/>
        <v>1.9495126218445291E-2</v>
      </c>
      <c r="J3524" s="15">
        <f t="shared" si="551"/>
        <v>-5.2708997303260174E-3</v>
      </c>
      <c r="K3524" s="1">
        <f t="shared" si="552"/>
        <v>-8.7448660460718339E-4</v>
      </c>
      <c r="L3524" s="15">
        <f t="shared" si="553"/>
        <v>-4.3964131257188338E-3</v>
      </c>
      <c r="M3524" s="19" t="str">
        <f t="shared" si="547"/>
        <v>Venda</v>
      </c>
      <c r="N3524" s="10">
        <f t="shared" si="548"/>
        <v>5.2708997303260174E-3</v>
      </c>
      <c r="O3524" s="5">
        <f t="shared" ref="O3524:O3587" si="556">N3524+O3523</f>
        <v>1.6627705033031441</v>
      </c>
      <c r="P3524" s="5"/>
      <c r="Q3524" s="5"/>
      <c r="R3524" s="5"/>
    </row>
    <row r="3525" spans="1:18" x14ac:dyDescent="0.25">
      <c r="A3525" s="3">
        <v>43697</v>
      </c>
      <c r="B3525" s="1">
        <v>4068</v>
      </c>
      <c r="C3525" s="1">
        <v>4078.5</v>
      </c>
      <c r="D3525" s="1">
        <v>4030</v>
      </c>
      <c r="E3525" s="1">
        <v>4057.5</v>
      </c>
      <c r="F3525" s="10">
        <f t="shared" si="554"/>
        <v>-5.2708997303260174E-3</v>
      </c>
      <c r="G3525" s="1">
        <f t="shared" si="549"/>
        <v>-0.67203466665913258</v>
      </c>
      <c r="H3525" s="15">
        <f t="shared" si="555"/>
        <v>1.6953378209922709E-2</v>
      </c>
      <c r="I3525" s="10">
        <f t="shared" si="550"/>
        <v>-2.5811209439527971E-3</v>
      </c>
      <c r="J3525" s="15">
        <f t="shared" si="551"/>
        <v>-7.0240295748613679E-3</v>
      </c>
      <c r="K3525" s="1">
        <f t="shared" si="552"/>
        <v>-1.5478937099756851E-3</v>
      </c>
      <c r="L3525" s="15">
        <f t="shared" si="553"/>
        <v>-5.4761358648856831E-3</v>
      </c>
      <c r="M3525" s="19" t="str">
        <f t="shared" ref="M3525:M3588" si="557">IF(AND(L3524&gt;L3523,K3525&lt;0),"Venda","Compra")</f>
        <v>Compra</v>
      </c>
      <c r="N3525" s="10">
        <f t="shared" ref="N3525:N3588" si="558">IF(AND(L3524&gt;L3523,K3525&lt;0),-J3525,J3525)</f>
        <v>-7.0240295748613679E-3</v>
      </c>
      <c r="O3525" s="5">
        <f t="shared" si="556"/>
        <v>1.6557464737282828</v>
      </c>
      <c r="P3525" s="5"/>
      <c r="Q3525" s="5"/>
      <c r="R3525" s="5"/>
    </row>
    <row r="3526" spans="1:18" x14ac:dyDescent="0.25">
      <c r="A3526" s="3">
        <v>43698</v>
      </c>
      <c r="B3526" s="1">
        <v>4032</v>
      </c>
      <c r="C3526" s="1">
        <v>4042</v>
      </c>
      <c r="D3526" s="1">
        <v>4017.5</v>
      </c>
      <c r="E3526" s="1">
        <v>4029</v>
      </c>
      <c r="F3526" s="10">
        <f t="shared" si="554"/>
        <v>-7.0240295748613679E-3</v>
      </c>
      <c r="G3526" s="1">
        <f t="shared" si="549"/>
        <v>-0.36595594813126991</v>
      </c>
      <c r="H3526" s="15">
        <f t="shared" si="555"/>
        <v>-5.2708997303260174E-3</v>
      </c>
      <c r="I3526" s="10">
        <f t="shared" si="550"/>
        <v>-7.4404761904767192E-4</v>
      </c>
      <c r="J3526" s="15">
        <f t="shared" si="551"/>
        <v>1.079672375279217E-2</v>
      </c>
      <c r="K3526" s="1">
        <f t="shared" si="552"/>
        <v>3.2860508360913398E-4</v>
      </c>
      <c r="L3526" s="15">
        <f t="shared" si="553"/>
        <v>1.0468118669183036E-2</v>
      </c>
      <c r="M3526" s="19" t="str">
        <f t="shared" si="557"/>
        <v>Compra</v>
      </c>
      <c r="N3526" s="10">
        <f t="shared" si="558"/>
        <v>1.079672375279217E-2</v>
      </c>
      <c r="O3526" s="5">
        <f t="shared" si="556"/>
        <v>1.6665431974810749</v>
      </c>
      <c r="P3526" s="5"/>
      <c r="Q3526" s="5"/>
      <c r="R3526" s="5"/>
    </row>
    <row r="3527" spans="1:18" x14ac:dyDescent="0.25">
      <c r="A3527" s="3">
        <v>43699</v>
      </c>
      <c r="B3527" s="1">
        <v>4034.5</v>
      </c>
      <c r="C3527" s="1">
        <v>4084</v>
      </c>
      <c r="D3527" s="1">
        <v>4020</v>
      </c>
      <c r="E3527" s="1">
        <v>4072.5</v>
      </c>
      <c r="F3527" s="10">
        <f t="shared" si="554"/>
        <v>1.079672375279217E-2</v>
      </c>
      <c r="G3527" s="1">
        <f t="shared" si="549"/>
        <v>-0.16298747018438031</v>
      </c>
      <c r="H3527" s="15">
        <f t="shared" si="555"/>
        <v>-7.0240295748613679E-3</v>
      </c>
      <c r="I3527" s="10">
        <f t="shared" si="550"/>
        <v>9.4187631676787564E-3</v>
      </c>
      <c r="J3527" s="15">
        <f t="shared" si="551"/>
        <v>1.2277470841006721E-2</v>
      </c>
      <c r="K3527" s="1">
        <f t="shared" si="552"/>
        <v>2.2502144152449212E-4</v>
      </c>
      <c r="L3527" s="15">
        <f t="shared" si="553"/>
        <v>1.2052449399482228E-2</v>
      </c>
      <c r="M3527" s="19" t="str">
        <f t="shared" si="557"/>
        <v>Compra</v>
      </c>
      <c r="N3527" s="10">
        <f t="shared" si="558"/>
        <v>1.2277470841006721E-2</v>
      </c>
      <c r="O3527" s="5">
        <f t="shared" si="556"/>
        <v>1.6788206683220817</v>
      </c>
      <c r="P3527" s="5"/>
      <c r="Q3527" s="5"/>
      <c r="R3527" s="5"/>
    </row>
    <row r="3528" spans="1:18" x14ac:dyDescent="0.25">
      <c r="A3528" s="3">
        <v>43700</v>
      </c>
      <c r="B3528" s="1">
        <v>4072</v>
      </c>
      <c r="C3528" s="1">
        <v>4133</v>
      </c>
      <c r="D3528" s="1">
        <v>4052.5</v>
      </c>
      <c r="E3528" s="1">
        <v>4122.5</v>
      </c>
      <c r="F3528" s="10">
        <f t="shared" si="554"/>
        <v>1.2277470841006721E-2</v>
      </c>
      <c r="G3528" s="1">
        <f t="shared" ref="G3528:G3591" si="559">SLOPE(F3524:F3528,F3523:F3527)</f>
        <v>-0.1015633045830768</v>
      </c>
      <c r="H3528" s="15">
        <f t="shared" si="555"/>
        <v>1.079672375279217E-2</v>
      </c>
      <c r="I3528" s="10">
        <f t="shared" si="550"/>
        <v>1.2401768172888072E-2</v>
      </c>
      <c r="J3528" s="15">
        <f t="shared" si="551"/>
        <v>8.2474226804123418E-3</v>
      </c>
      <c r="K3528" s="1">
        <f t="shared" si="552"/>
        <v>-1.4120557957874994E-3</v>
      </c>
      <c r="L3528" s="15">
        <f t="shared" si="553"/>
        <v>9.6594784761998408E-3</v>
      </c>
      <c r="M3528" s="19" t="str">
        <f t="shared" si="557"/>
        <v>Venda</v>
      </c>
      <c r="N3528" s="10">
        <f t="shared" si="558"/>
        <v>-8.2474226804123418E-3</v>
      </c>
      <c r="O3528" s="5">
        <f t="shared" si="556"/>
        <v>1.6705732456416693</v>
      </c>
      <c r="P3528" s="5"/>
      <c r="Q3528" s="5"/>
      <c r="R3528" s="5"/>
    </row>
    <row r="3529" spans="1:18" x14ac:dyDescent="0.25">
      <c r="A3529" s="3">
        <v>43703</v>
      </c>
      <c r="B3529" s="1">
        <v>4108</v>
      </c>
      <c r="C3529" s="1">
        <v>4169.5</v>
      </c>
      <c r="D3529" s="1">
        <v>4103</v>
      </c>
      <c r="E3529" s="1">
        <v>4156.5</v>
      </c>
      <c r="F3529" s="10">
        <f t="shared" si="554"/>
        <v>8.2474226804123418E-3</v>
      </c>
      <c r="G3529" s="1">
        <f t="shared" si="559"/>
        <v>2.275494474968082E-4</v>
      </c>
      <c r="H3529" s="15">
        <f t="shared" si="555"/>
        <v>1.2277470841006721E-2</v>
      </c>
      <c r="I3529" s="10">
        <f t="shared" si="550"/>
        <v>1.1806231742940598E-2</v>
      </c>
      <c r="J3529" s="15">
        <f t="shared" si="551"/>
        <v>-6.375556357512302E-3</v>
      </c>
      <c r="K3529" s="1">
        <f t="shared" si="552"/>
        <v>-1.536962309645827E-3</v>
      </c>
      <c r="L3529" s="15">
        <f t="shared" si="553"/>
        <v>-4.8385940478664746E-3</v>
      </c>
      <c r="M3529" s="19" t="str">
        <f t="shared" si="557"/>
        <v>Compra</v>
      </c>
      <c r="N3529" s="10">
        <f t="shared" si="558"/>
        <v>-6.375556357512302E-3</v>
      </c>
      <c r="O3529" s="5">
        <f t="shared" si="556"/>
        <v>1.664197689284157</v>
      </c>
      <c r="P3529" s="5"/>
      <c r="Q3529" s="5"/>
      <c r="R3529" s="5"/>
    </row>
    <row r="3530" spans="1:18" x14ac:dyDescent="0.25">
      <c r="A3530" s="3">
        <v>43704</v>
      </c>
      <c r="B3530" s="1">
        <v>4152</v>
      </c>
      <c r="C3530" s="1">
        <v>4194.5</v>
      </c>
      <c r="D3530" s="1">
        <v>4121</v>
      </c>
      <c r="E3530" s="1">
        <v>4130</v>
      </c>
      <c r="F3530" s="10">
        <f t="shared" si="554"/>
        <v>-6.375556357512302E-3</v>
      </c>
      <c r="G3530" s="1">
        <f t="shared" si="559"/>
        <v>0.21826459980393803</v>
      </c>
      <c r="H3530" s="15">
        <f t="shared" si="555"/>
        <v>8.2474226804123418E-3</v>
      </c>
      <c r="I3530" s="10">
        <f t="shared" si="550"/>
        <v>-5.2986512524084706E-3</v>
      </c>
      <c r="J3530" s="15">
        <f t="shared" si="551"/>
        <v>9.4430992736076469E-3</v>
      </c>
      <c r="K3530" s="1">
        <f t="shared" si="552"/>
        <v>-8.0138270940570693E-4</v>
      </c>
      <c r="L3530" s="15">
        <f t="shared" si="553"/>
        <v>1.0244481983013354E-2</v>
      </c>
      <c r="M3530" s="19" t="str">
        <f t="shared" si="557"/>
        <v>Compra</v>
      </c>
      <c r="N3530" s="10">
        <f t="shared" si="558"/>
        <v>9.4430992736076469E-3</v>
      </c>
      <c r="O3530" s="5">
        <f t="shared" si="556"/>
        <v>1.6736407885577647</v>
      </c>
      <c r="P3530" s="5"/>
      <c r="Q3530" s="5"/>
      <c r="R3530" s="5"/>
    </row>
    <row r="3531" spans="1:18" x14ac:dyDescent="0.25">
      <c r="A3531" s="3">
        <v>43705</v>
      </c>
      <c r="B3531" s="1">
        <v>4142</v>
      </c>
      <c r="C3531" s="1">
        <v>4169.5</v>
      </c>
      <c r="D3531" s="1">
        <v>4131</v>
      </c>
      <c r="E3531" s="1">
        <v>4169</v>
      </c>
      <c r="F3531" s="10">
        <f t="shared" si="554"/>
        <v>9.4430992736076469E-3</v>
      </c>
      <c r="G3531" s="1">
        <f t="shared" si="559"/>
        <v>-0.21622985156694408</v>
      </c>
      <c r="H3531" s="15">
        <f t="shared" si="555"/>
        <v>-6.375556357512302E-3</v>
      </c>
      <c r="I3531" s="10">
        <f t="shared" si="550"/>
        <v>6.5185900531143925E-3</v>
      </c>
      <c r="J3531" s="15">
        <f t="shared" si="551"/>
        <v>4.7973135044365733E-4</v>
      </c>
      <c r="K3531" s="1">
        <f t="shared" si="552"/>
        <v>2.4117658503473155E-4</v>
      </c>
      <c r="L3531" s="15">
        <f t="shared" si="553"/>
        <v>2.3855476540892578E-4</v>
      </c>
      <c r="M3531" s="19" t="str">
        <f t="shared" si="557"/>
        <v>Compra</v>
      </c>
      <c r="N3531" s="10">
        <f t="shared" si="558"/>
        <v>4.7973135044365733E-4</v>
      </c>
      <c r="O3531" s="5">
        <f t="shared" si="556"/>
        <v>1.6741205199082083</v>
      </c>
      <c r="P3531" s="5"/>
      <c r="Q3531" s="5"/>
      <c r="R3531" s="5"/>
    </row>
    <row r="3532" spans="1:18" x14ac:dyDescent="0.25">
      <c r="A3532" s="3">
        <v>43706</v>
      </c>
      <c r="B3532" s="1">
        <v>4164</v>
      </c>
      <c r="C3532" s="1">
        <v>4177.5</v>
      </c>
      <c r="D3532" s="1">
        <v>4143</v>
      </c>
      <c r="E3532" s="1">
        <v>4171</v>
      </c>
      <c r="F3532" s="10">
        <f t="shared" si="554"/>
        <v>4.7973135044365733E-4</v>
      </c>
      <c r="G3532" s="1">
        <f t="shared" si="559"/>
        <v>-0.17499215962807071</v>
      </c>
      <c r="H3532" s="15">
        <f t="shared" si="555"/>
        <v>9.4430992736076469E-3</v>
      </c>
      <c r="I3532" s="10">
        <f t="shared" si="550"/>
        <v>1.6810758885685839E-3</v>
      </c>
      <c r="J3532" s="15">
        <f t="shared" si="551"/>
        <v>-5.6341404938863304E-3</v>
      </c>
      <c r="K3532" s="1">
        <f t="shared" si="552"/>
        <v>-1.034814661056995E-3</v>
      </c>
      <c r="L3532" s="15">
        <f t="shared" si="553"/>
        <v>-4.5993258328293355E-3</v>
      </c>
      <c r="M3532" s="19" t="str">
        <f t="shared" si="557"/>
        <v>Compra</v>
      </c>
      <c r="N3532" s="10">
        <f t="shared" si="558"/>
        <v>-5.6341404938863304E-3</v>
      </c>
      <c r="O3532" s="5">
        <f t="shared" si="556"/>
        <v>1.6684863794143219</v>
      </c>
      <c r="P3532" s="5"/>
      <c r="Q3532" s="5"/>
      <c r="R3532" s="5"/>
    </row>
    <row r="3533" spans="1:18" x14ac:dyDescent="0.25">
      <c r="A3533" s="3">
        <v>43707</v>
      </c>
      <c r="B3533" s="1">
        <v>4155.5</v>
      </c>
      <c r="C3533" s="1">
        <v>4171.5</v>
      </c>
      <c r="D3533" s="1">
        <v>4128.5</v>
      </c>
      <c r="E3533" s="1">
        <v>4147.5</v>
      </c>
      <c r="F3533" s="10">
        <f t="shared" si="554"/>
        <v>-5.6341404938863304E-3</v>
      </c>
      <c r="G3533" s="1">
        <f t="shared" si="559"/>
        <v>-0.16899804563901955</v>
      </c>
      <c r="H3533" s="15">
        <f t="shared" si="555"/>
        <v>4.7973135044365733E-4</v>
      </c>
      <c r="I3533" s="10">
        <f t="shared" si="550"/>
        <v>-1.9251594272651218E-3</v>
      </c>
      <c r="J3533" s="15">
        <f t="shared" si="551"/>
        <v>1.1091018685955412E-2</v>
      </c>
      <c r="K3533" s="1">
        <f t="shared" si="552"/>
        <v>-1.6522443217284512E-4</v>
      </c>
      <c r="L3533" s="15">
        <f t="shared" si="553"/>
        <v>1.1256243118128256E-2</v>
      </c>
      <c r="M3533" s="19" t="str">
        <f t="shared" si="557"/>
        <v>Compra</v>
      </c>
      <c r="N3533" s="10">
        <f t="shared" si="558"/>
        <v>1.1091018685955412E-2</v>
      </c>
      <c r="O3533" s="5">
        <f t="shared" si="556"/>
        <v>1.6795773981002773</v>
      </c>
      <c r="P3533" s="5"/>
      <c r="Q3533" s="5"/>
      <c r="R3533" s="5"/>
    </row>
    <row r="3534" spans="1:18" x14ac:dyDescent="0.25">
      <c r="A3534" s="3">
        <v>43710</v>
      </c>
      <c r="B3534" s="1">
        <v>4149</v>
      </c>
      <c r="C3534" s="1">
        <v>4197.5</v>
      </c>
      <c r="D3534" s="1">
        <v>4148</v>
      </c>
      <c r="E3534" s="1">
        <v>4193.5</v>
      </c>
      <c r="F3534" s="10">
        <f t="shared" si="554"/>
        <v>1.1091018685955412E-2</v>
      </c>
      <c r="G3534" s="1">
        <f t="shared" si="559"/>
        <v>-0.83043657392026327</v>
      </c>
      <c r="H3534" s="15">
        <f t="shared" si="555"/>
        <v>-5.6341404938863304E-3</v>
      </c>
      <c r="I3534" s="10">
        <f t="shared" si="550"/>
        <v>1.0725476018317748E-2</v>
      </c>
      <c r="J3534" s="15">
        <f t="shared" si="551"/>
        <v>-4.4115893644927073E-3</v>
      </c>
      <c r="K3534" s="1">
        <f t="shared" si="552"/>
        <v>1.3262817857629945E-4</v>
      </c>
      <c r="L3534" s="15">
        <f t="shared" si="553"/>
        <v>-4.544217543069007E-3</v>
      </c>
      <c r="M3534" s="19" t="str">
        <f t="shared" si="557"/>
        <v>Compra</v>
      </c>
      <c r="N3534" s="10">
        <f t="shared" si="558"/>
        <v>-4.4115893644927073E-3</v>
      </c>
      <c r="O3534" s="5">
        <f t="shared" si="556"/>
        <v>1.6751658087357846</v>
      </c>
      <c r="P3534" s="5"/>
      <c r="Q3534" s="5"/>
      <c r="R3534" s="5"/>
    </row>
    <row r="3535" spans="1:18" x14ac:dyDescent="0.25">
      <c r="A3535" s="3">
        <v>43711</v>
      </c>
      <c r="B3535" s="1">
        <v>4185</v>
      </c>
      <c r="C3535" s="1">
        <v>4193</v>
      </c>
      <c r="D3535" s="1">
        <v>4158</v>
      </c>
      <c r="E3535" s="1">
        <v>4175</v>
      </c>
      <c r="F3535" s="10">
        <f t="shared" si="554"/>
        <v>-4.4115893644927073E-3</v>
      </c>
      <c r="G3535" s="1">
        <f t="shared" si="559"/>
        <v>-0.70571262264587009</v>
      </c>
      <c r="H3535" s="15">
        <f t="shared" si="555"/>
        <v>1.1091018685955412E-2</v>
      </c>
      <c r="I3535" s="10">
        <f t="shared" si="550"/>
        <v>-2.3894862604539879E-3</v>
      </c>
      <c r="J3535" s="15">
        <f t="shared" si="551"/>
        <v>-1.7724550898203573E-2</v>
      </c>
      <c r="K3535" s="1">
        <f t="shared" si="552"/>
        <v>-1.0357173340243689E-3</v>
      </c>
      <c r="L3535" s="15">
        <f t="shared" si="553"/>
        <v>-1.6688833564179203E-2</v>
      </c>
      <c r="M3535" s="19" t="str">
        <f t="shared" si="557"/>
        <v>Compra</v>
      </c>
      <c r="N3535" s="10">
        <f t="shared" si="558"/>
        <v>-1.7724550898203573E-2</v>
      </c>
      <c r="O3535" s="5">
        <f t="shared" si="556"/>
        <v>1.657441257837581</v>
      </c>
      <c r="P3535" s="5"/>
      <c r="Q3535" s="5"/>
      <c r="R3535" s="5"/>
    </row>
    <row r="3536" spans="1:18" x14ac:dyDescent="0.25">
      <c r="A3536" s="3">
        <v>43712</v>
      </c>
      <c r="B3536" s="1">
        <v>4144</v>
      </c>
      <c r="C3536" s="1">
        <v>4159.5</v>
      </c>
      <c r="D3536" s="1">
        <v>4095.5</v>
      </c>
      <c r="E3536" s="1">
        <v>4101</v>
      </c>
      <c r="F3536" s="10">
        <f t="shared" si="554"/>
        <v>-1.7724550898203573E-2</v>
      </c>
      <c r="G3536" s="1">
        <f t="shared" si="559"/>
        <v>1.7277674857614139E-2</v>
      </c>
      <c r="H3536" s="15">
        <f t="shared" si="555"/>
        <v>-4.4115893644927073E-3</v>
      </c>
      <c r="I3536" s="10">
        <f t="shared" si="550"/>
        <v>-1.037644787644787E-2</v>
      </c>
      <c r="J3536" s="15">
        <f t="shared" si="551"/>
        <v>3.5357229943915325E-3</v>
      </c>
      <c r="K3536" s="1">
        <f t="shared" si="552"/>
        <v>4.4524584771345839E-4</v>
      </c>
      <c r="L3536" s="15">
        <f t="shared" si="553"/>
        <v>3.0904771466780741E-3</v>
      </c>
      <c r="M3536" s="19" t="str">
        <f t="shared" si="557"/>
        <v>Compra</v>
      </c>
      <c r="N3536" s="10">
        <f t="shared" si="558"/>
        <v>3.5357229943915325E-3</v>
      </c>
      <c r="O3536" s="5">
        <f t="shared" si="556"/>
        <v>1.6609769808319725</v>
      </c>
      <c r="P3536" s="5"/>
      <c r="Q3536" s="5"/>
      <c r="R3536" s="5"/>
    </row>
    <row r="3537" spans="1:18" x14ac:dyDescent="0.25">
      <c r="A3537" s="3">
        <v>43713</v>
      </c>
      <c r="B3537" s="1">
        <v>4092</v>
      </c>
      <c r="C3537" s="1">
        <v>4121.5</v>
      </c>
      <c r="D3537" s="1">
        <v>4076</v>
      </c>
      <c r="E3537" s="1">
        <v>4115.5</v>
      </c>
      <c r="F3537" s="10">
        <f t="shared" si="554"/>
        <v>3.5357229943915325E-3</v>
      </c>
      <c r="G3537" s="1">
        <f t="shared" si="559"/>
        <v>-0.32371673850789234</v>
      </c>
      <c r="H3537" s="15">
        <f t="shared" si="555"/>
        <v>-1.7724550898203573E-2</v>
      </c>
      <c r="I3537" s="10">
        <f t="shared" si="550"/>
        <v>5.742913000977623E-3</v>
      </c>
      <c r="J3537" s="15">
        <f t="shared" si="551"/>
        <v>-1.15417324747904E-2</v>
      </c>
      <c r="K3537" s="1">
        <f t="shared" si="552"/>
        <v>1.263467966161594E-3</v>
      </c>
      <c r="L3537" s="15">
        <f t="shared" si="553"/>
        <v>-1.2805200440951995E-2</v>
      </c>
      <c r="M3537" s="19" t="str">
        <f t="shared" si="557"/>
        <v>Compra</v>
      </c>
      <c r="N3537" s="10">
        <f t="shared" si="558"/>
        <v>-1.15417324747904E-2</v>
      </c>
      <c r="O3537" s="5">
        <f t="shared" si="556"/>
        <v>1.6494352483571821</v>
      </c>
      <c r="P3537" s="5"/>
      <c r="Q3537" s="5"/>
      <c r="R3537" s="5"/>
    </row>
    <row r="3538" spans="1:18" x14ac:dyDescent="0.25">
      <c r="A3538" s="3">
        <v>43714</v>
      </c>
      <c r="B3538" s="1">
        <v>4100</v>
      </c>
      <c r="C3538" s="1">
        <v>4103</v>
      </c>
      <c r="D3538" s="1">
        <v>4060.5</v>
      </c>
      <c r="E3538" s="1">
        <v>4068</v>
      </c>
      <c r="F3538" s="10">
        <f t="shared" si="554"/>
        <v>-1.15417324747904E-2</v>
      </c>
      <c r="G3538" s="1">
        <f t="shared" si="559"/>
        <v>-0.40053721179418644</v>
      </c>
      <c r="H3538" s="15">
        <f t="shared" si="555"/>
        <v>3.5357229943915325E-3</v>
      </c>
      <c r="I3538" s="10">
        <f t="shared" si="550"/>
        <v>-7.8048780487804947E-3</v>
      </c>
      <c r="J3538" s="15">
        <f t="shared" si="551"/>
        <v>8.1120943952801561E-3</v>
      </c>
      <c r="K3538" s="1">
        <f t="shared" si="552"/>
        <v>-2.7391101621199485E-4</v>
      </c>
      <c r="L3538" s="15">
        <f t="shared" si="553"/>
        <v>8.3860054114921513E-3</v>
      </c>
      <c r="M3538" s="19" t="str">
        <f t="shared" si="557"/>
        <v>Compra</v>
      </c>
      <c r="N3538" s="10">
        <f t="shared" si="558"/>
        <v>8.1120943952801561E-3</v>
      </c>
      <c r="O3538" s="5">
        <f t="shared" si="556"/>
        <v>1.6575473427524623</v>
      </c>
      <c r="P3538" s="5"/>
      <c r="Q3538" s="5"/>
      <c r="R3538" s="5"/>
    </row>
    <row r="3539" spans="1:18" x14ac:dyDescent="0.25">
      <c r="A3539" s="3">
        <v>43717</v>
      </c>
      <c r="B3539" s="1">
        <v>4053.5</v>
      </c>
      <c r="C3539" s="1">
        <v>4110</v>
      </c>
      <c r="D3539" s="1">
        <v>4053</v>
      </c>
      <c r="E3539" s="1">
        <v>4101</v>
      </c>
      <c r="F3539" s="10">
        <f t="shared" si="554"/>
        <v>8.1120943952801561E-3</v>
      </c>
      <c r="G3539" s="1">
        <f t="shared" si="559"/>
        <v>-0.47527543423611435</v>
      </c>
      <c r="H3539" s="15">
        <f t="shared" si="555"/>
        <v>-1.15417324747904E-2</v>
      </c>
      <c r="I3539" s="10">
        <f t="shared" si="550"/>
        <v>1.171826816331567E-2</v>
      </c>
      <c r="J3539" s="15">
        <f t="shared" si="551"/>
        <v>-3.5357229943916435E-3</v>
      </c>
      <c r="K3539" s="1">
        <f t="shared" si="552"/>
        <v>5.9491815104487089E-4</v>
      </c>
      <c r="L3539" s="15">
        <f t="shared" si="553"/>
        <v>-4.1306411454365144E-3</v>
      </c>
      <c r="M3539" s="19" t="str">
        <f t="shared" si="557"/>
        <v>Compra</v>
      </c>
      <c r="N3539" s="10">
        <f t="shared" si="558"/>
        <v>-3.5357229943916435E-3</v>
      </c>
      <c r="O3539" s="5">
        <f t="shared" si="556"/>
        <v>1.6540116197580708</v>
      </c>
      <c r="P3539" s="5"/>
      <c r="Q3539" s="5"/>
      <c r="R3539" s="5"/>
    </row>
    <row r="3540" spans="1:18" x14ac:dyDescent="0.25">
      <c r="A3540" s="3">
        <v>43718</v>
      </c>
      <c r="B3540" s="1">
        <v>4098.5</v>
      </c>
      <c r="C3540" s="1">
        <v>4135</v>
      </c>
      <c r="D3540" s="1">
        <v>4084</v>
      </c>
      <c r="E3540" s="1">
        <v>4086.5</v>
      </c>
      <c r="F3540" s="10">
        <f t="shared" si="554"/>
        <v>-3.5357229943916435E-3</v>
      </c>
      <c r="G3540" s="1">
        <f t="shared" si="559"/>
        <v>-0.53740722201380087</v>
      </c>
      <c r="H3540" s="15">
        <f t="shared" si="555"/>
        <v>8.1120943952801561E-3</v>
      </c>
      <c r="I3540" s="10">
        <f t="shared" si="550"/>
        <v>-2.9279004513846907E-3</v>
      </c>
      <c r="J3540" s="15">
        <f t="shared" si="551"/>
        <v>-3.5482686895876858E-3</v>
      </c>
      <c r="K3540" s="1">
        <f t="shared" si="552"/>
        <v>-7.7720863283364263E-4</v>
      </c>
      <c r="L3540" s="15">
        <f t="shared" si="553"/>
        <v>-2.771060056754043E-3</v>
      </c>
      <c r="M3540" s="19" t="str">
        <f t="shared" si="557"/>
        <v>Compra</v>
      </c>
      <c r="N3540" s="10">
        <f t="shared" si="558"/>
        <v>-3.5482686895876858E-3</v>
      </c>
      <c r="O3540" s="5">
        <f t="shared" si="556"/>
        <v>1.650463351068483</v>
      </c>
      <c r="P3540" s="5"/>
      <c r="Q3540" s="5"/>
      <c r="R3540" s="5"/>
    </row>
    <row r="3541" spans="1:18" x14ac:dyDescent="0.25">
      <c r="A3541" s="3">
        <v>43719</v>
      </c>
      <c r="B3541" s="1">
        <v>4098</v>
      </c>
      <c r="C3541" s="1">
        <v>4098.5</v>
      </c>
      <c r="D3541" s="1">
        <v>4056.5</v>
      </c>
      <c r="E3541" s="1">
        <v>4072</v>
      </c>
      <c r="F3541" s="10">
        <f t="shared" si="554"/>
        <v>-3.5482686895876858E-3</v>
      </c>
      <c r="G3541" s="1">
        <f t="shared" si="559"/>
        <v>-0.54106235006484815</v>
      </c>
      <c r="H3541" s="15">
        <f t="shared" si="555"/>
        <v>-3.5357229943916435E-3</v>
      </c>
      <c r="I3541" s="10">
        <f t="shared" si="550"/>
        <v>-6.3445583211322321E-3</v>
      </c>
      <c r="J3541" s="15">
        <f t="shared" si="551"/>
        <v>-1.8418467583497522E-3</v>
      </c>
      <c r="K3541" s="1">
        <f t="shared" si="552"/>
        <v>3.2400014880142199E-4</v>
      </c>
      <c r="L3541" s="15">
        <f t="shared" si="553"/>
        <v>-2.1658469071511744E-3</v>
      </c>
      <c r="M3541" s="19" t="str">
        <f t="shared" si="557"/>
        <v>Compra</v>
      </c>
      <c r="N3541" s="10">
        <f t="shared" si="558"/>
        <v>-1.8418467583497522E-3</v>
      </c>
      <c r="O3541" s="5">
        <f t="shared" si="556"/>
        <v>1.6486215043101331</v>
      </c>
      <c r="P3541" s="5"/>
      <c r="Q3541" s="5"/>
      <c r="R3541" s="5"/>
    </row>
    <row r="3542" spans="1:18" x14ac:dyDescent="0.25">
      <c r="A3542" s="3">
        <v>43720</v>
      </c>
      <c r="B3542" s="1">
        <v>4050</v>
      </c>
      <c r="C3542" s="1">
        <v>4075.5</v>
      </c>
      <c r="D3542" s="1">
        <v>4031.5</v>
      </c>
      <c r="E3542" s="1">
        <v>4064.5</v>
      </c>
      <c r="F3542" s="10">
        <f t="shared" si="554"/>
        <v>-1.8418467583497522E-3</v>
      </c>
      <c r="G3542" s="1">
        <f t="shared" si="559"/>
        <v>-0.71088498877816964</v>
      </c>
      <c r="H3542" s="15">
        <f t="shared" si="555"/>
        <v>-3.5482686895876858E-3</v>
      </c>
      <c r="I3542" s="10">
        <f t="shared" si="550"/>
        <v>3.5802469135801651E-3</v>
      </c>
      <c r="J3542" s="15">
        <f t="shared" si="551"/>
        <v>5.9047853364497804E-3</v>
      </c>
      <c r="K3542" s="1">
        <f t="shared" si="552"/>
        <v>1.0707548815115082E-4</v>
      </c>
      <c r="L3542" s="15">
        <f t="shared" si="553"/>
        <v>5.79770984829863E-3</v>
      </c>
      <c r="M3542" s="19" t="str">
        <f t="shared" si="557"/>
        <v>Compra</v>
      </c>
      <c r="N3542" s="10">
        <f t="shared" si="558"/>
        <v>5.9047853364497804E-3</v>
      </c>
      <c r="O3542" s="5">
        <f t="shared" si="556"/>
        <v>1.6545262896465829</v>
      </c>
      <c r="P3542" s="5"/>
      <c r="Q3542" s="5"/>
      <c r="R3542" s="5"/>
    </row>
    <row r="3543" spans="1:18" x14ac:dyDescent="0.25">
      <c r="A3543" s="3">
        <v>43721</v>
      </c>
      <c r="B3543" s="1">
        <v>4051</v>
      </c>
      <c r="C3543" s="1">
        <v>4098.5</v>
      </c>
      <c r="D3543" s="1">
        <v>4046</v>
      </c>
      <c r="E3543" s="1">
        <v>4088.5</v>
      </c>
      <c r="F3543" s="10">
        <f t="shared" si="554"/>
        <v>5.9047853364497804E-3</v>
      </c>
      <c r="G3543" s="1">
        <f t="shared" si="559"/>
        <v>-0.51542831252380139</v>
      </c>
      <c r="H3543" s="15">
        <f t="shared" si="555"/>
        <v>-1.8418467583497522E-3</v>
      </c>
      <c r="I3543" s="10">
        <f t="shared" si="550"/>
        <v>9.2569735867686909E-3</v>
      </c>
      <c r="J3543" s="15">
        <f t="shared" si="551"/>
        <v>-1.10064815947164E-3</v>
      </c>
      <c r="K3543" s="1">
        <f t="shared" si="552"/>
        <v>-1.9349011985105361E-4</v>
      </c>
      <c r="L3543" s="15">
        <f t="shared" si="553"/>
        <v>-9.0715803962058636E-4</v>
      </c>
      <c r="M3543" s="19" t="str">
        <f t="shared" si="557"/>
        <v>Venda</v>
      </c>
      <c r="N3543" s="10">
        <f t="shared" si="558"/>
        <v>1.10064815947164E-3</v>
      </c>
      <c r="O3543" s="5">
        <f t="shared" si="556"/>
        <v>1.6556269378060544</v>
      </c>
      <c r="P3543" s="5"/>
      <c r="Q3543" s="5"/>
      <c r="R3543" s="5"/>
    </row>
    <row r="3544" spans="1:18" x14ac:dyDescent="0.25">
      <c r="A3544" s="3">
        <v>43724</v>
      </c>
      <c r="B3544" s="1">
        <v>4096.5</v>
      </c>
      <c r="C3544" s="1">
        <v>4109.5</v>
      </c>
      <c r="D3544" s="1">
        <v>4078.5</v>
      </c>
      <c r="E3544" s="1">
        <v>4084</v>
      </c>
      <c r="F3544" s="10">
        <f t="shared" si="554"/>
        <v>-1.10064815947164E-3</v>
      </c>
      <c r="G3544" s="1">
        <f t="shared" si="559"/>
        <v>-0.18374282075056511</v>
      </c>
      <c r="H3544" s="15">
        <f t="shared" si="555"/>
        <v>5.9047853364497804E-3</v>
      </c>
      <c r="I3544" s="10">
        <f t="shared" si="550"/>
        <v>-3.0513853289393378E-3</v>
      </c>
      <c r="J3544" s="15">
        <f t="shared" si="551"/>
        <v>-1.1018609206659979E-3</v>
      </c>
      <c r="K3544" s="1">
        <f t="shared" si="552"/>
        <v>-6.1275360657581123E-4</v>
      </c>
      <c r="L3544" s="15">
        <f t="shared" si="553"/>
        <v>-4.8910731409018671E-4</v>
      </c>
      <c r="M3544" s="19" t="str">
        <f t="shared" si="557"/>
        <v>Compra</v>
      </c>
      <c r="N3544" s="10">
        <f t="shared" si="558"/>
        <v>-1.1018609206659979E-3</v>
      </c>
      <c r="O3544" s="5">
        <f t="shared" si="556"/>
        <v>1.6545250768853883</v>
      </c>
      <c r="P3544" s="5"/>
      <c r="Q3544" s="5"/>
      <c r="R3544" s="5"/>
    </row>
    <row r="3545" spans="1:18" x14ac:dyDescent="0.25">
      <c r="A3545" s="3">
        <v>43725</v>
      </c>
      <c r="B3545" s="1">
        <v>4093.5</v>
      </c>
      <c r="C3545" s="1">
        <v>4119.5</v>
      </c>
      <c r="D3545" s="1">
        <v>4075</v>
      </c>
      <c r="E3545" s="1">
        <v>4079.5</v>
      </c>
      <c r="F3545" s="10">
        <f t="shared" si="554"/>
        <v>-1.1018609206659979E-3</v>
      </c>
      <c r="G3545" s="1">
        <f t="shared" si="559"/>
        <v>2.4976529779898792E-2</v>
      </c>
      <c r="H3545" s="15">
        <f t="shared" si="555"/>
        <v>-1.10064815947164E-3</v>
      </c>
      <c r="I3545" s="10">
        <f t="shared" si="550"/>
        <v>-3.4200561866373214E-3</v>
      </c>
      <c r="J3545" s="15">
        <f t="shared" si="551"/>
        <v>8.456918740041619E-3</v>
      </c>
      <c r="K3545" s="1">
        <f t="shared" si="552"/>
        <v>-9.0796692113591647E-6</v>
      </c>
      <c r="L3545" s="15">
        <f t="shared" si="553"/>
        <v>8.4659984092529776E-3</v>
      </c>
      <c r="M3545" s="19" t="str">
        <f t="shared" si="557"/>
        <v>Venda</v>
      </c>
      <c r="N3545" s="10">
        <f t="shared" si="558"/>
        <v>-8.456918740041619E-3</v>
      </c>
      <c r="O3545" s="5">
        <f t="shared" si="556"/>
        <v>1.6460681581453467</v>
      </c>
      <c r="P3545" s="5"/>
      <c r="Q3545" s="5"/>
      <c r="R3545" s="5"/>
    </row>
    <row r="3546" spans="1:18" x14ac:dyDescent="0.25">
      <c r="A3546" s="3">
        <v>43726</v>
      </c>
      <c r="B3546" s="1">
        <v>4081</v>
      </c>
      <c r="C3546" s="1">
        <v>4116.5</v>
      </c>
      <c r="D3546" s="1">
        <v>4075</v>
      </c>
      <c r="E3546" s="1">
        <v>4114</v>
      </c>
      <c r="F3546" s="10">
        <f t="shared" si="554"/>
        <v>8.456918740041619E-3</v>
      </c>
      <c r="G3546" s="1">
        <f t="shared" si="559"/>
        <v>-0.29337360375740063</v>
      </c>
      <c r="H3546" s="15">
        <f t="shared" si="555"/>
        <v>-1.1018609206659979E-3</v>
      </c>
      <c r="I3546" s="10">
        <f t="shared" si="550"/>
        <v>8.0862533692722671E-3</v>
      </c>
      <c r="J3546" s="15">
        <f t="shared" si="551"/>
        <v>1.3733592610597922E-2</v>
      </c>
      <c r="K3546" s="1">
        <f t="shared" si="552"/>
        <v>-2.5080084912392078E-4</v>
      </c>
      <c r="L3546" s="15">
        <f t="shared" si="553"/>
        <v>1.3984393459721843E-2</v>
      </c>
      <c r="M3546" s="19" t="str">
        <f t="shared" si="557"/>
        <v>Venda</v>
      </c>
      <c r="N3546" s="10">
        <f t="shared" si="558"/>
        <v>-1.3733592610597922E-2</v>
      </c>
      <c r="O3546" s="5">
        <f t="shared" si="556"/>
        <v>1.6323345655347488</v>
      </c>
      <c r="P3546" s="5"/>
      <c r="Q3546" s="5"/>
      <c r="R3546" s="5"/>
    </row>
    <row r="3547" spans="1:18" x14ac:dyDescent="0.25">
      <c r="A3547" s="3">
        <v>43727</v>
      </c>
      <c r="B3547" s="1">
        <v>4134</v>
      </c>
      <c r="C3547" s="1">
        <v>4171</v>
      </c>
      <c r="D3547" s="1">
        <v>4127.5</v>
      </c>
      <c r="E3547" s="1">
        <v>4170.5</v>
      </c>
      <c r="F3547" s="10">
        <f t="shared" si="554"/>
        <v>1.3733592610597922E-2</v>
      </c>
      <c r="G3547" s="1">
        <f t="shared" si="559"/>
        <v>0.40955587661963294</v>
      </c>
      <c r="H3547" s="15">
        <f t="shared" si="555"/>
        <v>8.456918740041619E-3</v>
      </c>
      <c r="I3547" s="10">
        <f t="shared" si="550"/>
        <v>8.8292210933720305E-3</v>
      </c>
      <c r="J3547" s="15">
        <f t="shared" si="551"/>
        <v>-4.6756983575111377E-3</v>
      </c>
      <c r="K3547" s="1">
        <f t="shared" si="552"/>
        <v>-1.169088721050586E-3</v>
      </c>
      <c r="L3547" s="15">
        <f t="shared" si="553"/>
        <v>-3.5066096364605517E-3</v>
      </c>
      <c r="M3547" s="19" t="str">
        <f t="shared" si="557"/>
        <v>Venda</v>
      </c>
      <c r="N3547" s="10">
        <f t="shared" si="558"/>
        <v>4.6756983575111377E-3</v>
      </c>
      <c r="O3547" s="5">
        <f t="shared" si="556"/>
        <v>1.6370102638922599</v>
      </c>
      <c r="P3547" s="5"/>
      <c r="Q3547" s="5"/>
      <c r="R3547" s="5"/>
    </row>
    <row r="3548" spans="1:18" x14ac:dyDescent="0.25">
      <c r="A3548" s="3">
        <v>43728</v>
      </c>
      <c r="B3548" s="1">
        <v>4167</v>
      </c>
      <c r="C3548" s="1">
        <v>4185.5</v>
      </c>
      <c r="D3548" s="1">
        <v>4148</v>
      </c>
      <c r="E3548" s="1">
        <v>4151</v>
      </c>
      <c r="F3548" s="10">
        <f t="shared" si="554"/>
        <v>-4.6756983575111377E-3</v>
      </c>
      <c r="G3548" s="1">
        <f t="shared" si="559"/>
        <v>-0.25695893770938877</v>
      </c>
      <c r="H3548" s="15">
        <f t="shared" si="555"/>
        <v>1.3733592610597922E-2</v>
      </c>
      <c r="I3548" s="10">
        <f t="shared" si="550"/>
        <v>-3.8396928245740813E-3</v>
      </c>
      <c r="J3548" s="15">
        <f t="shared" si="551"/>
        <v>3.493134184533897E-3</v>
      </c>
      <c r="K3548" s="1">
        <f t="shared" si="552"/>
        <v>-1.2735735065271662E-3</v>
      </c>
      <c r="L3548" s="15">
        <f t="shared" si="553"/>
        <v>4.7667076910610628E-3</v>
      </c>
      <c r="M3548" s="19" t="str">
        <f t="shared" si="557"/>
        <v>Compra</v>
      </c>
      <c r="N3548" s="10">
        <f t="shared" si="558"/>
        <v>3.493134184533897E-3</v>
      </c>
      <c r="O3548" s="5">
        <f t="shared" si="556"/>
        <v>1.6405033980767938</v>
      </c>
      <c r="P3548" s="5"/>
      <c r="Q3548" s="5"/>
      <c r="R3548" s="5"/>
    </row>
    <row r="3549" spans="1:18" x14ac:dyDescent="0.25">
      <c r="A3549" s="3">
        <v>43731</v>
      </c>
      <c r="B3549" s="1">
        <v>4147.5</v>
      </c>
      <c r="C3549" s="1">
        <v>4186.5</v>
      </c>
      <c r="D3549" s="1">
        <v>4145.5</v>
      </c>
      <c r="E3549" s="1">
        <v>4165.5</v>
      </c>
      <c r="F3549" s="10">
        <f t="shared" si="554"/>
        <v>3.493134184533897E-3</v>
      </c>
      <c r="G3549" s="1">
        <f t="shared" si="559"/>
        <v>-0.14091250257510021</v>
      </c>
      <c r="H3549" s="15">
        <f t="shared" si="555"/>
        <v>-4.6756983575111377E-3</v>
      </c>
      <c r="I3549" s="10">
        <f t="shared" si="550"/>
        <v>4.3399638336347746E-3</v>
      </c>
      <c r="J3549" s="15">
        <f t="shared" si="551"/>
        <v>-1.2003360941059693E-4</v>
      </c>
      <c r="K3549" s="1">
        <f t="shared" si="552"/>
        <v>1.3667195345382847E-4</v>
      </c>
      <c r="L3549" s="15">
        <f t="shared" si="553"/>
        <v>-2.567055628644254E-4</v>
      </c>
      <c r="M3549" s="19" t="str">
        <f t="shared" si="557"/>
        <v>Compra</v>
      </c>
      <c r="N3549" s="10">
        <f t="shared" si="558"/>
        <v>-1.2003360941059693E-4</v>
      </c>
      <c r="O3549" s="5">
        <f t="shared" si="556"/>
        <v>1.6403833644673833</v>
      </c>
      <c r="P3549" s="5"/>
      <c r="Q3549" s="5"/>
      <c r="R3549" s="5"/>
    </row>
    <row r="3550" spans="1:18" x14ac:dyDescent="0.25">
      <c r="A3550" s="3">
        <v>43732</v>
      </c>
      <c r="B3550" s="1">
        <v>4154</v>
      </c>
      <c r="C3550" s="1">
        <v>4185.5</v>
      </c>
      <c r="D3550" s="1">
        <v>4153</v>
      </c>
      <c r="E3550" s="1">
        <v>4165</v>
      </c>
      <c r="F3550" s="10">
        <f t="shared" si="554"/>
        <v>-1.2003360941059693E-4</v>
      </c>
      <c r="G3550" s="1">
        <f t="shared" si="559"/>
        <v>-0.26508316244329061</v>
      </c>
      <c r="H3550" s="15">
        <f t="shared" si="555"/>
        <v>3.493134184533897E-3</v>
      </c>
      <c r="I3550" s="10">
        <f t="shared" si="550"/>
        <v>2.6480500722194655E-3</v>
      </c>
      <c r="J3550" s="15">
        <f t="shared" si="551"/>
        <v>-3.841536614645813E-3</v>
      </c>
      <c r="K3550" s="1">
        <f t="shared" si="552"/>
        <v>-5.2810938716469128E-4</v>
      </c>
      <c r="L3550" s="15">
        <f t="shared" si="553"/>
        <v>-3.3134272274811215E-3</v>
      </c>
      <c r="M3550" s="19" t="str">
        <f t="shared" si="557"/>
        <v>Compra</v>
      </c>
      <c r="N3550" s="10">
        <f t="shared" si="558"/>
        <v>-3.841536614645813E-3</v>
      </c>
      <c r="O3550" s="5">
        <f t="shared" si="556"/>
        <v>1.6365418278527375</v>
      </c>
      <c r="P3550" s="5"/>
      <c r="Q3550" s="5"/>
      <c r="R3550" s="5"/>
    </row>
    <row r="3551" spans="1:18" x14ac:dyDescent="0.25">
      <c r="A3551" s="3">
        <v>43733</v>
      </c>
      <c r="B3551" s="1">
        <v>4186</v>
      </c>
      <c r="C3551" s="1">
        <v>4195</v>
      </c>
      <c r="D3551" s="1">
        <v>4145.5</v>
      </c>
      <c r="E3551" s="1">
        <v>4149</v>
      </c>
      <c r="F3551" s="10">
        <f t="shared" si="554"/>
        <v>-3.841536614645813E-3</v>
      </c>
      <c r="G3551" s="1">
        <f t="shared" si="559"/>
        <v>-1.1812286327491644E-3</v>
      </c>
      <c r="H3551" s="15">
        <f t="shared" si="555"/>
        <v>-1.2003360941059693E-4</v>
      </c>
      <c r="I3551" s="10">
        <f t="shared" si="550"/>
        <v>-8.8389870998566433E-3</v>
      </c>
      <c r="J3551" s="15">
        <f t="shared" si="551"/>
        <v>5.5435044589058347E-3</v>
      </c>
      <c r="K3551" s="1">
        <f t="shared" si="552"/>
        <v>3.474694545541499E-5</v>
      </c>
      <c r="L3551" s="15">
        <f t="shared" si="553"/>
        <v>5.5087575134504197E-3</v>
      </c>
      <c r="M3551" s="19" t="str">
        <f t="shared" si="557"/>
        <v>Compra</v>
      </c>
      <c r="N3551" s="10">
        <f t="shared" si="558"/>
        <v>5.5435044589058347E-3</v>
      </c>
      <c r="O3551" s="5">
        <f t="shared" si="556"/>
        <v>1.6420853323116433</v>
      </c>
      <c r="P3551" s="5"/>
      <c r="Q3551" s="5"/>
      <c r="R3551" s="5"/>
    </row>
    <row r="3552" spans="1:18" x14ac:dyDescent="0.25">
      <c r="A3552" s="3">
        <v>43734</v>
      </c>
      <c r="B3552" s="1">
        <v>4149</v>
      </c>
      <c r="C3552" s="1">
        <v>4173.5</v>
      </c>
      <c r="D3552" s="1">
        <v>4122.5</v>
      </c>
      <c r="E3552" s="1">
        <v>4172</v>
      </c>
      <c r="F3552" s="10">
        <f t="shared" si="554"/>
        <v>5.5435044589058347E-3</v>
      </c>
      <c r="G3552" s="1">
        <f t="shared" si="559"/>
        <v>-0.46021823034701542</v>
      </c>
      <c r="H3552" s="15">
        <f t="shared" si="555"/>
        <v>-3.841536614645813E-3</v>
      </c>
      <c r="I3552" s="10">
        <f t="shared" si="550"/>
        <v>5.5435044589058347E-3</v>
      </c>
      <c r="J3552" s="15">
        <f t="shared" si="551"/>
        <v>-3.9549376797698432E-3</v>
      </c>
      <c r="K3552" s="1">
        <f t="shared" si="552"/>
        <v>6.4044965931512671E-5</v>
      </c>
      <c r="L3552" s="15">
        <f t="shared" si="553"/>
        <v>-4.018982645701356E-3</v>
      </c>
      <c r="M3552" s="19" t="str">
        <f t="shared" si="557"/>
        <v>Compra</v>
      </c>
      <c r="N3552" s="10">
        <f t="shared" si="558"/>
        <v>-3.9549376797698432E-3</v>
      </c>
      <c r="O3552" s="5">
        <f t="shared" si="556"/>
        <v>1.6381303946318735</v>
      </c>
      <c r="P3552" s="5"/>
      <c r="Q3552" s="5"/>
      <c r="R3552" s="5"/>
    </row>
    <row r="3553" spans="1:18" x14ac:dyDescent="0.25">
      <c r="A3553" s="3">
        <v>43735</v>
      </c>
      <c r="B3553" s="1">
        <v>4165</v>
      </c>
      <c r="C3553" s="1">
        <v>4168</v>
      </c>
      <c r="D3553" s="1">
        <v>4145.5</v>
      </c>
      <c r="E3553" s="1">
        <v>4155.5</v>
      </c>
      <c r="F3553" s="10">
        <f t="shared" si="554"/>
        <v>-3.9549376797698432E-3</v>
      </c>
      <c r="G3553" s="1">
        <f t="shared" si="559"/>
        <v>-0.74936391661604085</v>
      </c>
      <c r="H3553" s="15">
        <f t="shared" si="555"/>
        <v>5.5435044589058347E-3</v>
      </c>
      <c r="I3553" s="10">
        <f t="shared" si="550"/>
        <v>-2.2809123649459861E-3</v>
      </c>
      <c r="J3553" s="15">
        <f t="shared" si="551"/>
        <v>1.6845144988568705E-3</v>
      </c>
      <c r="K3553" s="1">
        <f t="shared" si="552"/>
        <v>-5.482763509317099E-4</v>
      </c>
      <c r="L3553" s="15">
        <f t="shared" si="553"/>
        <v>2.2327908497885803E-3</v>
      </c>
      <c r="M3553" s="19" t="str">
        <f t="shared" si="557"/>
        <v>Compra</v>
      </c>
      <c r="N3553" s="10">
        <f t="shared" si="558"/>
        <v>1.6845144988568705E-3</v>
      </c>
      <c r="O3553" s="5">
        <f t="shared" si="556"/>
        <v>1.6398149091307304</v>
      </c>
      <c r="P3553" s="5"/>
      <c r="Q3553" s="5"/>
      <c r="R3553" s="5"/>
    </row>
    <row r="3554" spans="1:18" x14ac:dyDescent="0.25">
      <c r="A3554" s="3">
        <v>43738</v>
      </c>
      <c r="B3554" s="1">
        <v>4165.5</v>
      </c>
      <c r="C3554" s="1">
        <v>4180.5</v>
      </c>
      <c r="D3554" s="1">
        <v>4151</v>
      </c>
      <c r="E3554" s="1">
        <v>4162.5</v>
      </c>
      <c r="F3554" s="10">
        <f t="shared" si="554"/>
        <v>1.6845144988568705E-3</v>
      </c>
      <c r="G3554" s="1">
        <f t="shared" si="559"/>
        <v>-0.67974545067700975</v>
      </c>
      <c r="H3554" s="15">
        <f t="shared" si="555"/>
        <v>-3.9549376797698432E-3</v>
      </c>
      <c r="I3554" s="10">
        <f t="shared" si="550"/>
        <v>-7.2020165646380363E-4</v>
      </c>
      <c r="J3554" s="15">
        <f t="shared" si="551"/>
        <v>7.2072072072071336E-4</v>
      </c>
      <c r="K3554" s="1">
        <f t="shared" si="552"/>
        <v>2.4099971897299284E-4</v>
      </c>
      <c r="L3554" s="15">
        <f t="shared" si="553"/>
        <v>4.7972100174772052E-4</v>
      </c>
      <c r="M3554" s="19" t="str">
        <f t="shared" si="557"/>
        <v>Compra</v>
      </c>
      <c r="N3554" s="10">
        <f t="shared" si="558"/>
        <v>7.2072072072071336E-4</v>
      </c>
      <c r="O3554" s="5">
        <f t="shared" si="556"/>
        <v>1.6405356298514511</v>
      </c>
      <c r="P3554" s="5"/>
      <c r="Q3554" s="5"/>
      <c r="R3554" s="5"/>
    </row>
    <row r="3555" spans="1:18" x14ac:dyDescent="0.25">
      <c r="A3555" s="3">
        <v>43739</v>
      </c>
      <c r="B3555" s="1">
        <v>4173</v>
      </c>
      <c r="C3555" s="1">
        <v>4193.5</v>
      </c>
      <c r="D3555" s="1">
        <v>4162</v>
      </c>
      <c r="E3555" s="1">
        <v>4165.5</v>
      </c>
      <c r="F3555" s="10">
        <f t="shared" si="554"/>
        <v>7.2072072072071336E-4</v>
      </c>
      <c r="G3555" s="1">
        <f t="shared" si="559"/>
        <v>-0.75423981073549817</v>
      </c>
      <c r="H3555" s="15">
        <f t="shared" si="555"/>
        <v>1.6845144988568705E-3</v>
      </c>
      <c r="I3555" s="10">
        <f t="shared" si="550"/>
        <v>-1.7972681524083267E-3</v>
      </c>
      <c r="J3555" s="15">
        <f t="shared" si="551"/>
        <v>-6.9619493458168424E-3</v>
      </c>
      <c r="K3555" s="1">
        <f t="shared" si="552"/>
        <v>-2.2108972166036495E-4</v>
      </c>
      <c r="L3555" s="15">
        <f t="shared" si="553"/>
        <v>-6.7408596241564775E-3</v>
      </c>
      <c r="M3555" s="19" t="str">
        <f t="shared" si="557"/>
        <v>Compra</v>
      </c>
      <c r="N3555" s="10">
        <f t="shared" si="558"/>
        <v>-6.9619493458168424E-3</v>
      </c>
      <c r="O3555" s="5">
        <f t="shared" si="556"/>
        <v>1.6335736805056342</v>
      </c>
      <c r="P3555" s="5"/>
      <c r="Q3555" s="5"/>
      <c r="R3555" s="5"/>
    </row>
    <row r="3556" spans="1:18" x14ac:dyDescent="0.25">
      <c r="A3556" s="3">
        <v>43740</v>
      </c>
      <c r="B3556" s="1">
        <v>4185</v>
      </c>
      <c r="C3556" s="1">
        <v>4186</v>
      </c>
      <c r="D3556" s="1">
        <v>4136</v>
      </c>
      <c r="E3556" s="1">
        <v>4136.5</v>
      </c>
      <c r="F3556" s="10">
        <f t="shared" si="554"/>
        <v>-6.9619493458168424E-3</v>
      </c>
      <c r="G3556" s="1">
        <f t="shared" si="559"/>
        <v>-0.83116684191127954</v>
      </c>
      <c r="H3556" s="15">
        <f t="shared" si="555"/>
        <v>7.2072072072071336E-4</v>
      </c>
      <c r="I3556" s="10">
        <f t="shared" si="550"/>
        <v>-1.1589008363201869E-2</v>
      </c>
      <c r="J3556" s="15">
        <f t="shared" si="551"/>
        <v>-1.0637011966638465E-2</v>
      </c>
      <c r="K3556" s="1">
        <f t="shared" si="552"/>
        <v>1.0047199864001956E-4</v>
      </c>
      <c r="L3556" s="15">
        <f t="shared" si="553"/>
        <v>-1.0737483965278485E-2</v>
      </c>
      <c r="M3556" s="19" t="str">
        <f t="shared" si="557"/>
        <v>Compra</v>
      </c>
      <c r="N3556" s="10">
        <f t="shared" si="558"/>
        <v>-1.0637011966638465E-2</v>
      </c>
      <c r="O3556" s="5">
        <f t="shared" si="556"/>
        <v>1.6229366685389959</v>
      </c>
      <c r="P3556" s="5"/>
      <c r="Q3556" s="5"/>
      <c r="R3556" s="5"/>
    </row>
    <row r="3557" spans="1:18" x14ac:dyDescent="0.25">
      <c r="A3557" s="3">
        <v>43741</v>
      </c>
      <c r="B3557" s="1">
        <v>4136.5</v>
      </c>
      <c r="C3557" s="1">
        <v>4138.5</v>
      </c>
      <c r="D3557" s="1">
        <v>4082.5</v>
      </c>
      <c r="E3557" s="1">
        <v>4092.5</v>
      </c>
      <c r="F3557" s="10">
        <f t="shared" si="554"/>
        <v>-1.0637011966638465E-2</v>
      </c>
      <c r="G3557" s="1">
        <f t="shared" si="559"/>
        <v>0.31416982836497021</v>
      </c>
      <c r="H3557" s="15">
        <f t="shared" si="555"/>
        <v>-6.9619493458168424E-3</v>
      </c>
      <c r="I3557" s="10">
        <f t="shared" si="550"/>
        <v>-1.0637011966638465E-2</v>
      </c>
      <c r="J3557" s="15">
        <f t="shared" si="551"/>
        <v>-6.7196090409284981E-3</v>
      </c>
      <c r="K3557" s="1">
        <f t="shared" si="552"/>
        <v>6.4809329113385615E-4</v>
      </c>
      <c r="L3557" s="15">
        <f t="shared" si="553"/>
        <v>-7.3677023320623545E-3</v>
      </c>
      <c r="M3557" s="19" t="str">
        <f t="shared" si="557"/>
        <v>Compra</v>
      </c>
      <c r="N3557" s="10">
        <f t="shared" si="558"/>
        <v>-6.7196090409284981E-3</v>
      </c>
      <c r="O3557" s="5">
        <f t="shared" si="556"/>
        <v>1.6162170594980674</v>
      </c>
      <c r="P3557" s="5"/>
      <c r="Q3557" s="5"/>
      <c r="R3557" s="5"/>
    </row>
    <row r="3558" spans="1:18" x14ac:dyDescent="0.25">
      <c r="A3558" s="3">
        <v>43742</v>
      </c>
      <c r="B3558" s="1">
        <v>4089</v>
      </c>
      <c r="C3558" s="1">
        <v>4095</v>
      </c>
      <c r="D3558" s="1">
        <v>4058</v>
      </c>
      <c r="E3558" s="1">
        <v>4065</v>
      </c>
      <c r="F3558" s="10">
        <f t="shared" si="554"/>
        <v>-6.7196090409284981E-3</v>
      </c>
      <c r="G3558" s="1">
        <f t="shared" si="559"/>
        <v>0.47672843066143433</v>
      </c>
      <c r="H3558" s="15">
        <f t="shared" si="555"/>
        <v>-1.0637011966638465E-2</v>
      </c>
      <c r="I3558" s="10">
        <f t="shared" si="550"/>
        <v>-5.8694057226705842E-3</v>
      </c>
      <c r="J3558" s="15">
        <f t="shared" si="551"/>
        <v>1.2300123001230068E-2</v>
      </c>
      <c r="K3558" s="1">
        <f t="shared" si="552"/>
        <v>8.433775280295324E-4</v>
      </c>
      <c r="L3558" s="15">
        <f t="shared" si="553"/>
        <v>1.1456745473200535E-2</v>
      </c>
      <c r="M3558" s="19" t="str">
        <f t="shared" si="557"/>
        <v>Compra</v>
      </c>
      <c r="N3558" s="10">
        <f t="shared" si="558"/>
        <v>1.2300123001230068E-2</v>
      </c>
      <c r="O3558" s="5">
        <f t="shared" si="556"/>
        <v>1.6285171824992974</v>
      </c>
      <c r="P3558" s="5"/>
      <c r="Q3558" s="5"/>
      <c r="R3558" s="5"/>
    </row>
    <row r="3559" spans="1:18" x14ac:dyDescent="0.25">
      <c r="A3559" s="3">
        <v>43745</v>
      </c>
      <c r="B3559" s="1">
        <v>4076</v>
      </c>
      <c r="C3559" s="1">
        <v>4117</v>
      </c>
      <c r="D3559" s="1">
        <v>4065.5</v>
      </c>
      <c r="E3559" s="1">
        <v>4115</v>
      </c>
      <c r="F3559" s="10">
        <f t="shared" si="554"/>
        <v>1.2300123001230068E-2</v>
      </c>
      <c r="G3559" s="1">
        <f t="shared" si="559"/>
        <v>8.3806469531591293E-2</v>
      </c>
      <c r="H3559" s="15">
        <f t="shared" si="555"/>
        <v>-6.7196090409284981E-3</v>
      </c>
      <c r="I3559" s="10">
        <f t="shared" si="550"/>
        <v>9.5682041216880176E-3</v>
      </c>
      <c r="J3559" s="15">
        <f t="shared" si="551"/>
        <v>-3.1591737545565435E-3</v>
      </c>
      <c r="K3559" s="1">
        <f t="shared" si="552"/>
        <v>1.7261136341232771E-4</v>
      </c>
      <c r="L3559" s="15">
        <f t="shared" si="553"/>
        <v>-3.3317851179688711E-3</v>
      </c>
      <c r="M3559" s="19" t="str">
        <f t="shared" si="557"/>
        <v>Compra</v>
      </c>
      <c r="N3559" s="10">
        <f t="shared" si="558"/>
        <v>-3.1591737545565435E-3</v>
      </c>
      <c r="O3559" s="5">
        <f t="shared" si="556"/>
        <v>1.6253580087447408</v>
      </c>
      <c r="P3559" s="5"/>
      <c r="Q3559" s="5"/>
      <c r="R3559" s="5"/>
    </row>
    <row r="3560" spans="1:18" x14ac:dyDescent="0.25">
      <c r="A3560" s="3">
        <v>43746</v>
      </c>
      <c r="B3560" s="1">
        <v>4118.5</v>
      </c>
      <c r="C3560" s="1">
        <v>4119.5</v>
      </c>
      <c r="D3560" s="1">
        <v>4080</v>
      </c>
      <c r="E3560" s="1">
        <v>4102</v>
      </c>
      <c r="F3560" s="10">
        <f t="shared" si="554"/>
        <v>-3.1591737545565435E-3</v>
      </c>
      <c r="G3560" s="1">
        <f t="shared" si="559"/>
        <v>-4.5913123168119088E-2</v>
      </c>
      <c r="H3560" s="15">
        <f t="shared" si="555"/>
        <v>1.2300123001230068E-2</v>
      </c>
      <c r="I3560" s="10">
        <f t="shared" si="550"/>
        <v>-4.0063129780260054E-3</v>
      </c>
      <c r="J3560" s="15">
        <f t="shared" si="551"/>
        <v>3.2910775231593803E-3</v>
      </c>
      <c r="K3560" s="1">
        <f t="shared" si="552"/>
        <v>-1.1630637136039903E-3</v>
      </c>
      <c r="L3560" s="15">
        <f t="shared" si="553"/>
        <v>4.4541412367633711E-3</v>
      </c>
      <c r="M3560" s="19" t="str">
        <f t="shared" si="557"/>
        <v>Compra</v>
      </c>
      <c r="N3560" s="10">
        <f t="shared" si="558"/>
        <v>3.2910775231593803E-3</v>
      </c>
      <c r="O3560" s="5">
        <f t="shared" si="556"/>
        <v>1.6286490862679002</v>
      </c>
      <c r="P3560" s="5"/>
      <c r="Q3560" s="5"/>
      <c r="R3560" s="5"/>
    </row>
    <row r="3561" spans="1:18" x14ac:dyDescent="0.25">
      <c r="A3561" s="3">
        <v>43747</v>
      </c>
      <c r="B3561" s="1">
        <v>4083.5</v>
      </c>
      <c r="C3561" s="1">
        <v>4117</v>
      </c>
      <c r="D3561" s="1">
        <v>4077</v>
      </c>
      <c r="E3561" s="1">
        <v>4115.5</v>
      </c>
      <c r="F3561" s="10">
        <f t="shared" si="554"/>
        <v>3.2910775231593803E-3</v>
      </c>
      <c r="G3561" s="1">
        <f t="shared" si="559"/>
        <v>-4.1157778940233529E-3</v>
      </c>
      <c r="H3561" s="15">
        <f t="shared" si="555"/>
        <v>-3.1591737545565435E-3</v>
      </c>
      <c r="I3561" s="10">
        <f t="shared" si="550"/>
        <v>7.8364148402105815E-3</v>
      </c>
      <c r="J3561" s="15">
        <f t="shared" si="551"/>
        <v>0</v>
      </c>
      <c r="K3561" s="1">
        <f t="shared" si="552"/>
        <v>-9.0717904311009355E-5</v>
      </c>
      <c r="L3561" s="15">
        <f t="shared" si="553"/>
        <v>9.0717904311009355E-5</v>
      </c>
      <c r="M3561" s="19" t="str">
        <f t="shared" si="557"/>
        <v>Venda</v>
      </c>
      <c r="N3561" s="10">
        <f t="shared" si="558"/>
        <v>0</v>
      </c>
      <c r="O3561" s="5">
        <f t="shared" si="556"/>
        <v>1.6286490862679002</v>
      </c>
      <c r="P3561" s="5"/>
      <c r="Q3561" s="5"/>
      <c r="R3561" s="5"/>
    </row>
    <row r="3562" spans="1:18" x14ac:dyDescent="0.25">
      <c r="A3562" s="3">
        <v>43748</v>
      </c>
      <c r="B3562" s="1">
        <v>4107</v>
      </c>
      <c r="C3562" s="1">
        <v>4143</v>
      </c>
      <c r="D3562" s="1">
        <v>4095.5</v>
      </c>
      <c r="E3562" s="1">
        <v>4115.5</v>
      </c>
      <c r="F3562" s="10">
        <f t="shared" si="554"/>
        <v>0</v>
      </c>
      <c r="G3562" s="1">
        <f t="shared" si="559"/>
        <v>-0.16834256042265652</v>
      </c>
      <c r="H3562" s="15">
        <f t="shared" si="555"/>
        <v>3.2910775231593803E-3</v>
      </c>
      <c r="I3562" s="10">
        <f t="shared" si="550"/>
        <v>2.0696372047723788E-3</v>
      </c>
      <c r="J3562" s="15">
        <f t="shared" si="551"/>
        <v>-1.2149192078726445E-3</v>
      </c>
      <c r="K3562" s="1">
        <f t="shared" si="552"/>
        <v>-5.0551964176089492E-4</v>
      </c>
      <c r="L3562" s="15">
        <f t="shared" si="553"/>
        <v>-7.0939956611174959E-4</v>
      </c>
      <c r="M3562" s="19" t="str">
        <f t="shared" si="557"/>
        <v>Compra</v>
      </c>
      <c r="N3562" s="10">
        <f t="shared" si="558"/>
        <v>-1.2149192078726445E-3</v>
      </c>
      <c r="O3562" s="5">
        <f t="shared" si="556"/>
        <v>1.6274341670600276</v>
      </c>
      <c r="P3562" s="5"/>
      <c r="Q3562" s="5"/>
      <c r="R3562" s="5"/>
    </row>
    <row r="3563" spans="1:18" x14ac:dyDescent="0.25">
      <c r="A3563" s="3">
        <v>43749</v>
      </c>
      <c r="B3563" s="1">
        <v>4097.5</v>
      </c>
      <c r="C3563" s="1">
        <v>4132</v>
      </c>
      <c r="D3563" s="1">
        <v>4085.5</v>
      </c>
      <c r="E3563" s="1">
        <v>4110.5</v>
      </c>
      <c r="F3563" s="10">
        <f t="shared" si="554"/>
        <v>-1.2149192078726445E-3</v>
      </c>
      <c r="G3563" s="1">
        <f t="shared" si="559"/>
        <v>-0.68676377225185226</v>
      </c>
      <c r="H3563" s="15">
        <f t="shared" si="555"/>
        <v>0</v>
      </c>
      <c r="I3563" s="10">
        <f t="shared" si="550"/>
        <v>3.172666259914525E-3</v>
      </c>
      <c r="J3563" s="15">
        <f t="shared" si="551"/>
        <v>5.1088675343631262E-3</v>
      </c>
      <c r="K3563" s="1">
        <f t="shared" si="552"/>
        <v>-1.9640755149982281E-4</v>
      </c>
      <c r="L3563" s="15">
        <f t="shared" si="553"/>
        <v>5.3052750858629486E-3</v>
      </c>
      <c r="M3563" s="19" t="str">
        <f t="shared" si="557"/>
        <v>Compra</v>
      </c>
      <c r="N3563" s="10">
        <f t="shared" si="558"/>
        <v>5.1088675343631262E-3</v>
      </c>
      <c r="O3563" s="5">
        <f t="shared" si="556"/>
        <v>1.6325430345943908</v>
      </c>
      <c r="P3563" s="5"/>
      <c r="Q3563" s="5"/>
      <c r="R3563" s="5"/>
    </row>
    <row r="3564" spans="1:18" x14ac:dyDescent="0.25">
      <c r="A3564" s="3">
        <v>43752</v>
      </c>
      <c r="B3564" s="1">
        <v>4117</v>
      </c>
      <c r="C3564" s="1">
        <v>4143</v>
      </c>
      <c r="D3564" s="1">
        <v>4114</v>
      </c>
      <c r="E3564" s="1">
        <v>4131.5</v>
      </c>
      <c r="F3564" s="10">
        <f t="shared" si="554"/>
        <v>5.1088675343631262E-3</v>
      </c>
      <c r="G3564" s="1">
        <f t="shared" si="559"/>
        <v>-0.43454808737131845</v>
      </c>
      <c r="H3564" s="15">
        <f t="shared" si="555"/>
        <v>-1.2149192078726445E-3</v>
      </c>
      <c r="I3564" s="10">
        <f t="shared" si="550"/>
        <v>3.5219820257468282E-3</v>
      </c>
      <c r="J3564" s="15">
        <f t="shared" si="551"/>
        <v>1.2949292024688308E-2</v>
      </c>
      <c r="K3564" s="1">
        <f t="shared" si="552"/>
        <v>-1.2088299015825717E-4</v>
      </c>
      <c r="L3564" s="15">
        <f t="shared" si="553"/>
        <v>1.3070175014846565E-2</v>
      </c>
      <c r="M3564" s="19" t="str">
        <f t="shared" si="557"/>
        <v>Venda</v>
      </c>
      <c r="N3564" s="10">
        <f t="shared" si="558"/>
        <v>-1.2949292024688308E-2</v>
      </c>
      <c r="O3564" s="5">
        <f t="shared" si="556"/>
        <v>1.6195937425697025</v>
      </c>
      <c r="P3564" s="5"/>
      <c r="Q3564" s="5"/>
      <c r="R3564" s="5"/>
    </row>
    <row r="3565" spans="1:18" x14ac:dyDescent="0.25">
      <c r="A3565" s="3">
        <v>43753</v>
      </c>
      <c r="B3565" s="1">
        <v>4128</v>
      </c>
      <c r="C3565" s="1">
        <v>4187</v>
      </c>
      <c r="D3565" s="1">
        <v>4127</v>
      </c>
      <c r="E3565" s="1">
        <v>4185</v>
      </c>
      <c r="F3565" s="10">
        <f t="shared" si="554"/>
        <v>1.2949292024688308E-2</v>
      </c>
      <c r="G3565" s="1">
        <f t="shared" si="559"/>
        <v>0.73849839954008811</v>
      </c>
      <c r="H3565" s="15">
        <f t="shared" si="555"/>
        <v>5.1088675343631262E-3</v>
      </c>
      <c r="I3565" s="10">
        <f t="shared" si="550"/>
        <v>1.380813953488369E-2</v>
      </c>
      <c r="J3565" s="15">
        <f t="shared" si="551"/>
        <v>-6.8100358422938934E-3</v>
      </c>
      <c r="K3565" s="1">
        <f t="shared" si="552"/>
        <v>-1.0224073695918536E-3</v>
      </c>
      <c r="L3565" s="15">
        <f t="shared" si="553"/>
        <v>-5.7876284727020402E-3</v>
      </c>
      <c r="M3565" s="19" t="str">
        <f t="shared" si="557"/>
        <v>Venda</v>
      </c>
      <c r="N3565" s="10">
        <f t="shared" si="558"/>
        <v>6.8100358422938934E-3</v>
      </c>
      <c r="O3565" s="5">
        <f t="shared" si="556"/>
        <v>1.6264037784119965</v>
      </c>
      <c r="P3565" s="5"/>
      <c r="Q3565" s="5"/>
      <c r="R3565" s="5"/>
    </row>
    <row r="3566" spans="1:18" x14ac:dyDescent="0.25">
      <c r="A3566" s="3">
        <v>43754</v>
      </c>
      <c r="B3566" s="1">
        <v>4179</v>
      </c>
      <c r="C3566" s="1">
        <v>4191.5</v>
      </c>
      <c r="D3566" s="1">
        <v>4152</v>
      </c>
      <c r="E3566" s="1">
        <v>4156.5</v>
      </c>
      <c r="F3566" s="10">
        <f t="shared" si="554"/>
        <v>-6.8100358422938934E-3</v>
      </c>
      <c r="G3566" s="1">
        <f t="shared" si="559"/>
        <v>-0.54904461886919675</v>
      </c>
      <c r="H3566" s="15">
        <f t="shared" si="555"/>
        <v>1.2949292024688308E-2</v>
      </c>
      <c r="I3566" s="10">
        <f t="shared" si="550"/>
        <v>-5.3840631730078803E-3</v>
      </c>
      <c r="J3566" s="15">
        <f t="shared" si="551"/>
        <v>2.7667508721280765E-3</v>
      </c>
      <c r="K3566" s="1">
        <f t="shared" si="552"/>
        <v>-1.1422460476035053E-3</v>
      </c>
      <c r="L3566" s="15">
        <f t="shared" si="553"/>
        <v>3.9089969197315822E-3</v>
      </c>
      <c r="M3566" s="19" t="str">
        <f t="shared" si="557"/>
        <v>Compra</v>
      </c>
      <c r="N3566" s="10">
        <f t="shared" si="558"/>
        <v>2.7667508721280765E-3</v>
      </c>
      <c r="O3566" s="5">
        <f t="shared" si="556"/>
        <v>1.6291705292841245</v>
      </c>
      <c r="P3566" s="5"/>
      <c r="Q3566" s="5"/>
      <c r="R3566" s="5"/>
    </row>
    <row r="3567" spans="1:18" x14ac:dyDescent="0.25">
      <c r="A3567" s="3">
        <v>43755</v>
      </c>
      <c r="B3567" s="1">
        <v>4149</v>
      </c>
      <c r="C3567" s="1">
        <v>4186</v>
      </c>
      <c r="D3567" s="1">
        <v>4132</v>
      </c>
      <c r="E3567" s="1">
        <v>4168</v>
      </c>
      <c r="F3567" s="10">
        <f t="shared" si="554"/>
        <v>2.7667508721280765E-3</v>
      </c>
      <c r="G3567" s="1">
        <f t="shared" si="559"/>
        <v>-0.32849196632473182</v>
      </c>
      <c r="H3567" s="15">
        <f t="shared" si="555"/>
        <v>-6.8100358422938934E-3</v>
      </c>
      <c r="I3567" s="10">
        <f t="shared" si="550"/>
        <v>4.5794167269221919E-3</v>
      </c>
      <c r="J3567" s="15">
        <f t="shared" si="551"/>
        <v>-1.2116122840690968E-2</v>
      </c>
      <c r="K3567" s="1">
        <f t="shared" si="552"/>
        <v>3.3494117822768451E-4</v>
      </c>
      <c r="L3567" s="15">
        <f t="shared" si="553"/>
        <v>-1.2451064018918653E-2</v>
      </c>
      <c r="M3567" s="19" t="str">
        <f t="shared" si="557"/>
        <v>Compra</v>
      </c>
      <c r="N3567" s="10">
        <f t="shared" si="558"/>
        <v>-1.2116122840690968E-2</v>
      </c>
      <c r="O3567" s="5">
        <f t="shared" si="556"/>
        <v>1.6170544064434336</v>
      </c>
      <c r="P3567" s="5"/>
      <c r="Q3567" s="5"/>
      <c r="R3567" s="5"/>
    </row>
    <row r="3568" spans="1:18" x14ac:dyDescent="0.25">
      <c r="A3568" s="3">
        <v>43756</v>
      </c>
      <c r="B3568" s="1">
        <v>4162</v>
      </c>
      <c r="C3568" s="1">
        <v>4168</v>
      </c>
      <c r="D3568" s="1">
        <v>4115</v>
      </c>
      <c r="E3568" s="1">
        <v>4117.5</v>
      </c>
      <c r="F3568" s="10">
        <f t="shared" si="554"/>
        <v>-1.2116122840690968E-2</v>
      </c>
      <c r="G3568" s="1">
        <f t="shared" si="559"/>
        <v>-0.39469233711055091</v>
      </c>
      <c r="H3568" s="15">
        <f t="shared" si="555"/>
        <v>2.7667508721280765E-3</v>
      </c>
      <c r="I3568" s="10">
        <f t="shared" si="550"/>
        <v>-1.0691975012013466E-2</v>
      </c>
      <c r="J3568" s="15">
        <f t="shared" si="551"/>
        <v>3.8858530661809443E-3</v>
      </c>
      <c r="K3568" s="1">
        <f t="shared" si="552"/>
        <v>-1.3919034943545028E-4</v>
      </c>
      <c r="L3568" s="15">
        <f t="shared" si="553"/>
        <v>4.0250434156163944E-3</v>
      </c>
      <c r="M3568" s="19" t="str">
        <f t="shared" si="557"/>
        <v>Compra</v>
      </c>
      <c r="N3568" s="10">
        <f t="shared" si="558"/>
        <v>3.8858530661809443E-3</v>
      </c>
      <c r="O3568" s="5">
        <f t="shared" si="556"/>
        <v>1.6209402595096145</v>
      </c>
      <c r="P3568" s="5"/>
      <c r="Q3568" s="5"/>
      <c r="R3568" s="5"/>
    </row>
    <row r="3569" spans="1:18" x14ac:dyDescent="0.25">
      <c r="A3569" s="3">
        <v>43759</v>
      </c>
      <c r="B3569" s="1">
        <v>4123</v>
      </c>
      <c r="C3569" s="1">
        <v>4156</v>
      </c>
      <c r="D3569" s="1">
        <v>4121</v>
      </c>
      <c r="E3569" s="1">
        <v>4133.5</v>
      </c>
      <c r="F3569" s="10">
        <f t="shared" si="554"/>
        <v>3.8858530661809443E-3</v>
      </c>
      <c r="G3569" s="1">
        <f t="shared" si="559"/>
        <v>-0.30904377899822938</v>
      </c>
      <c r="H3569" s="15">
        <f t="shared" si="555"/>
        <v>-1.2116122840690968E-2</v>
      </c>
      <c r="I3569" s="10">
        <f t="shared" si="550"/>
        <v>2.5466893039050031E-3</v>
      </c>
      <c r="J3569" s="15">
        <f t="shared" si="551"/>
        <v>-1.1975323575662222E-2</v>
      </c>
      <c r="K3569" s="1">
        <f t="shared" si="552"/>
        <v>8.4588521471719172E-4</v>
      </c>
      <c r="L3569" s="15">
        <f t="shared" si="553"/>
        <v>-1.2821208790379414E-2</v>
      </c>
      <c r="M3569" s="19" t="str">
        <f t="shared" si="557"/>
        <v>Compra</v>
      </c>
      <c r="N3569" s="10">
        <f t="shared" si="558"/>
        <v>-1.1975323575662222E-2</v>
      </c>
      <c r="O3569" s="5">
        <f t="shared" si="556"/>
        <v>1.6089649359339524</v>
      </c>
      <c r="P3569" s="5"/>
      <c r="Q3569" s="5"/>
      <c r="R3569" s="5"/>
    </row>
    <row r="3570" spans="1:18" x14ac:dyDescent="0.25">
      <c r="A3570" s="3">
        <v>43760</v>
      </c>
      <c r="B3570" s="1">
        <v>4130.5</v>
      </c>
      <c r="C3570" s="1">
        <v>4131.5</v>
      </c>
      <c r="D3570" s="1">
        <v>4065</v>
      </c>
      <c r="E3570" s="1">
        <v>4084</v>
      </c>
      <c r="F3570" s="10">
        <f t="shared" si="554"/>
        <v>-1.1975323575662222E-2</v>
      </c>
      <c r="G3570" s="1">
        <f t="shared" si="559"/>
        <v>-0.60201546518652416</v>
      </c>
      <c r="H3570" s="15">
        <f t="shared" si="555"/>
        <v>3.8858530661809443E-3</v>
      </c>
      <c r="I3570" s="10">
        <f t="shared" si="550"/>
        <v>-1.1257716983416044E-2</v>
      </c>
      <c r="J3570" s="15">
        <f t="shared" si="551"/>
        <v>-1.1630754162585744E-2</v>
      </c>
      <c r="K3570" s="1">
        <f t="shared" si="552"/>
        <v>-2.0527441661857311E-4</v>
      </c>
      <c r="L3570" s="15">
        <f t="shared" si="553"/>
        <v>-1.1425479745967171E-2</v>
      </c>
      <c r="M3570" s="19" t="str">
        <f t="shared" si="557"/>
        <v>Compra</v>
      </c>
      <c r="N3570" s="10">
        <f t="shared" si="558"/>
        <v>-1.1630754162585744E-2</v>
      </c>
      <c r="O3570" s="5">
        <f t="shared" si="556"/>
        <v>1.5973341817713667</v>
      </c>
      <c r="P3570" s="5"/>
      <c r="Q3570" s="5"/>
      <c r="R3570" s="5"/>
    </row>
    <row r="3571" spans="1:18" x14ac:dyDescent="0.25">
      <c r="A3571" s="3">
        <v>43761</v>
      </c>
      <c r="B3571" s="1">
        <v>4086.5</v>
      </c>
      <c r="C3571" s="1">
        <v>4095</v>
      </c>
      <c r="D3571" s="1">
        <v>4031.5</v>
      </c>
      <c r="E3571" s="1">
        <v>4036.5</v>
      </c>
      <c r="F3571" s="10">
        <f t="shared" si="554"/>
        <v>-1.1630754162585744E-2</v>
      </c>
      <c r="G3571" s="1">
        <f t="shared" si="559"/>
        <v>-0.61090285703144054</v>
      </c>
      <c r="H3571" s="15">
        <f t="shared" si="555"/>
        <v>-1.1975323575662222E-2</v>
      </c>
      <c r="I3571" s="10">
        <f t="shared" si="550"/>
        <v>-1.2235409274440223E-2</v>
      </c>
      <c r="J3571" s="15">
        <f t="shared" si="551"/>
        <v>1.2386968908708607E-3</v>
      </c>
      <c r="K3571" s="1">
        <f t="shared" si="552"/>
        <v>1.2082356821825344E-3</v>
      </c>
      <c r="L3571" s="15">
        <f t="shared" si="553"/>
        <v>3.0461208688326242E-5</v>
      </c>
      <c r="M3571" s="19" t="str">
        <f t="shared" si="557"/>
        <v>Compra</v>
      </c>
      <c r="N3571" s="10">
        <f t="shared" si="558"/>
        <v>1.2386968908708607E-3</v>
      </c>
      <c r="O3571" s="5">
        <f t="shared" si="556"/>
        <v>1.5985728786622375</v>
      </c>
      <c r="P3571" s="5"/>
      <c r="Q3571" s="5"/>
      <c r="R3571" s="5"/>
    </row>
    <row r="3572" spans="1:18" x14ac:dyDescent="0.25">
      <c r="A3572" s="3">
        <v>43762</v>
      </c>
      <c r="B3572" s="1">
        <v>4032</v>
      </c>
      <c r="C3572" s="1">
        <v>4047</v>
      </c>
      <c r="D3572" s="1">
        <v>4000.5</v>
      </c>
      <c r="E3572" s="1">
        <v>4041.5</v>
      </c>
      <c r="F3572" s="10">
        <f t="shared" si="554"/>
        <v>1.2386968908708607E-3</v>
      </c>
      <c r="G3572" s="1">
        <f t="shared" si="559"/>
        <v>-0.6451867598562242</v>
      </c>
      <c r="H3572" s="15">
        <f t="shared" si="555"/>
        <v>-1.1630754162585744E-2</v>
      </c>
      <c r="I3572" s="10">
        <f t="shared" si="550"/>
        <v>2.356150793650702E-3</v>
      </c>
      <c r="J3572" s="15">
        <f t="shared" si="551"/>
        <v>-8.907583817889364E-3</v>
      </c>
      <c r="K3572" s="1">
        <f t="shared" si="552"/>
        <v>8.3810765539592258E-4</v>
      </c>
      <c r="L3572" s="15">
        <f t="shared" si="553"/>
        <v>-9.7456914732852867E-3</v>
      </c>
      <c r="M3572" s="19" t="str">
        <f t="shared" si="557"/>
        <v>Compra</v>
      </c>
      <c r="N3572" s="10">
        <f t="shared" si="558"/>
        <v>-8.907583817889364E-3</v>
      </c>
      <c r="O3572" s="5">
        <f t="shared" si="556"/>
        <v>1.5896652948443482</v>
      </c>
      <c r="P3572" s="5"/>
      <c r="Q3572" s="5"/>
      <c r="R3572" s="5"/>
    </row>
    <row r="3573" spans="1:18" x14ac:dyDescent="0.25">
      <c r="A3573" s="3">
        <v>43763</v>
      </c>
      <c r="B3573" s="1">
        <v>4026.5</v>
      </c>
      <c r="C3573" s="1">
        <v>4035</v>
      </c>
      <c r="D3573" s="1">
        <v>3994</v>
      </c>
      <c r="E3573" s="1">
        <v>4005.5</v>
      </c>
      <c r="F3573" s="10">
        <f t="shared" si="554"/>
        <v>-8.907583817889364E-3</v>
      </c>
      <c r="G3573" s="1">
        <f t="shared" si="559"/>
        <v>-0.57825793452660579</v>
      </c>
      <c r="H3573" s="15">
        <f t="shared" si="555"/>
        <v>1.2386968908708607E-3</v>
      </c>
      <c r="I3573" s="10">
        <f t="shared" si="550"/>
        <v>-5.2154476592574106E-3</v>
      </c>
      <c r="J3573" s="15">
        <f t="shared" si="551"/>
        <v>-3.3703657470977033E-3</v>
      </c>
      <c r="K3573" s="1">
        <f t="shared" si="552"/>
        <v>-1.1751943376396215E-4</v>
      </c>
      <c r="L3573" s="15">
        <f t="shared" si="553"/>
        <v>-3.2528463133337411E-3</v>
      </c>
      <c r="M3573" s="19" t="str">
        <f t="shared" si="557"/>
        <v>Compra</v>
      </c>
      <c r="N3573" s="10">
        <f t="shared" si="558"/>
        <v>-3.3703657470977033E-3</v>
      </c>
      <c r="O3573" s="5">
        <f t="shared" si="556"/>
        <v>1.5862949290972503</v>
      </c>
      <c r="P3573" s="5"/>
      <c r="Q3573" s="5"/>
      <c r="R3573" s="5"/>
    </row>
    <row r="3574" spans="1:18" x14ac:dyDescent="0.25">
      <c r="A3574" s="3">
        <v>43766</v>
      </c>
      <c r="B3574" s="1">
        <v>4007</v>
      </c>
      <c r="C3574" s="1">
        <v>4011</v>
      </c>
      <c r="D3574" s="1">
        <v>3974</v>
      </c>
      <c r="E3574" s="1">
        <v>3992</v>
      </c>
      <c r="F3574" s="10">
        <f t="shared" si="554"/>
        <v>-3.3703657470977033E-3</v>
      </c>
      <c r="G3574" s="1">
        <f t="shared" si="559"/>
        <v>-0.41157669460593699</v>
      </c>
      <c r="H3574" s="15">
        <f t="shared" si="555"/>
        <v>-8.907583817889364E-3</v>
      </c>
      <c r="I3574" s="10">
        <f t="shared" si="550"/>
        <v>-3.7434489643124458E-3</v>
      </c>
      <c r="J3574" s="15">
        <f t="shared" si="551"/>
        <v>1.8787575150300828E-3</v>
      </c>
      <c r="K3574" s="1">
        <f t="shared" si="552"/>
        <v>7.2186381768949228E-4</v>
      </c>
      <c r="L3574" s="15">
        <f t="shared" si="553"/>
        <v>1.1568936973405906E-3</v>
      </c>
      <c r="M3574" s="19" t="str">
        <f t="shared" si="557"/>
        <v>Compra</v>
      </c>
      <c r="N3574" s="10">
        <f t="shared" si="558"/>
        <v>1.8787575150300828E-3</v>
      </c>
      <c r="O3574" s="5">
        <f t="shared" si="556"/>
        <v>1.5881736866122804</v>
      </c>
      <c r="P3574" s="5"/>
      <c r="Q3574" s="5"/>
      <c r="R3574" s="5"/>
    </row>
    <row r="3575" spans="1:18" x14ac:dyDescent="0.25">
      <c r="A3575" s="3">
        <v>43767</v>
      </c>
      <c r="B3575" s="1">
        <v>3994</v>
      </c>
      <c r="C3575" s="1">
        <v>4006.5</v>
      </c>
      <c r="D3575" s="1">
        <v>3984</v>
      </c>
      <c r="E3575" s="1">
        <v>3999.5</v>
      </c>
      <c r="F3575" s="10">
        <f t="shared" si="554"/>
        <v>1.8787575150300828E-3</v>
      </c>
      <c r="G3575" s="1">
        <f t="shared" si="559"/>
        <v>-4.9922552263746818E-2</v>
      </c>
      <c r="H3575" s="15">
        <f t="shared" si="555"/>
        <v>-3.3703657470977033E-3</v>
      </c>
      <c r="I3575" s="10">
        <f t="shared" si="550"/>
        <v>1.3770655983975644E-3</v>
      </c>
      <c r="J3575" s="15">
        <f t="shared" si="551"/>
        <v>-1.8752344043004854E-3</v>
      </c>
      <c r="K3575" s="1">
        <f t="shared" si="552"/>
        <v>8.3760545485926514E-5</v>
      </c>
      <c r="L3575" s="15">
        <f t="shared" si="553"/>
        <v>-1.9589949497864118E-3</v>
      </c>
      <c r="M3575" s="19" t="str">
        <f t="shared" si="557"/>
        <v>Compra</v>
      </c>
      <c r="N3575" s="10">
        <f t="shared" si="558"/>
        <v>-1.8752344043004854E-3</v>
      </c>
      <c r="O3575" s="5">
        <f t="shared" si="556"/>
        <v>1.5862984522079799</v>
      </c>
      <c r="P3575" s="5"/>
      <c r="Q3575" s="5"/>
      <c r="R3575" s="5"/>
    </row>
    <row r="3576" spans="1:18" x14ac:dyDescent="0.25">
      <c r="A3576" s="3">
        <v>43768</v>
      </c>
      <c r="B3576" s="1">
        <v>4005</v>
      </c>
      <c r="C3576" s="1">
        <v>4032</v>
      </c>
      <c r="D3576" s="1">
        <v>3981.5</v>
      </c>
      <c r="E3576" s="1">
        <v>3992</v>
      </c>
      <c r="F3576" s="10">
        <f t="shared" si="554"/>
        <v>-1.8752344043004854E-3</v>
      </c>
      <c r="G3576" s="1">
        <f t="shared" si="559"/>
        <v>-0.35385772756948486</v>
      </c>
      <c r="H3576" s="15">
        <f t="shared" si="555"/>
        <v>1.8787575150300828E-3</v>
      </c>
      <c r="I3576" s="10">
        <f t="shared" si="550"/>
        <v>-3.2459425717852319E-3</v>
      </c>
      <c r="J3576" s="15">
        <f t="shared" si="551"/>
        <v>8.0160320641282645E-3</v>
      </c>
      <c r="K3576" s="1">
        <f t="shared" si="552"/>
        <v>-2.4010792848174031E-4</v>
      </c>
      <c r="L3576" s="15">
        <f t="shared" si="553"/>
        <v>8.2561399926100055E-3</v>
      </c>
      <c r="M3576" s="19" t="str">
        <f t="shared" si="557"/>
        <v>Compra</v>
      </c>
      <c r="N3576" s="10">
        <f t="shared" si="558"/>
        <v>8.0160320641282645E-3</v>
      </c>
      <c r="O3576" s="5">
        <f t="shared" si="556"/>
        <v>1.5943144842721082</v>
      </c>
      <c r="P3576" s="5"/>
      <c r="Q3576" s="5"/>
      <c r="R3576" s="5"/>
    </row>
    <row r="3577" spans="1:18" x14ac:dyDescent="0.25">
      <c r="A3577" s="3">
        <v>43769</v>
      </c>
      <c r="B3577" s="1">
        <v>3981.5</v>
      </c>
      <c r="C3577" s="1">
        <v>4044.5</v>
      </c>
      <c r="D3577" s="1">
        <v>3972</v>
      </c>
      <c r="E3577" s="1">
        <v>4024</v>
      </c>
      <c r="F3577" s="10">
        <f t="shared" si="554"/>
        <v>8.0160320641282645E-3</v>
      </c>
      <c r="G3577" s="1">
        <f t="shared" si="559"/>
        <v>-0.20417093483204654</v>
      </c>
      <c r="H3577" s="15">
        <f t="shared" si="555"/>
        <v>-1.8752344043004854E-3</v>
      </c>
      <c r="I3577" s="10">
        <f t="shared" si="550"/>
        <v>1.0674368956423486E-2</v>
      </c>
      <c r="J3577" s="15">
        <f t="shared" si="551"/>
        <v>-6.7097415506958136E-3</v>
      </c>
      <c r="K3577" s="1">
        <f t="shared" si="552"/>
        <v>-2.5191477052115805E-4</v>
      </c>
      <c r="L3577" s="15">
        <f t="shared" si="553"/>
        <v>-6.4578267801746556E-3</v>
      </c>
      <c r="M3577" s="19" t="str">
        <f t="shared" si="557"/>
        <v>Venda</v>
      </c>
      <c r="N3577" s="10">
        <f t="shared" si="558"/>
        <v>6.7097415506958136E-3</v>
      </c>
      <c r="O3577" s="5">
        <f t="shared" si="556"/>
        <v>1.601024225822804</v>
      </c>
      <c r="P3577" s="5"/>
      <c r="Q3577" s="5"/>
      <c r="R3577" s="5"/>
    </row>
    <row r="3578" spans="1:18" x14ac:dyDescent="0.25">
      <c r="A3578" s="3">
        <v>43770</v>
      </c>
      <c r="B3578" s="1">
        <v>4012.5</v>
      </c>
      <c r="C3578" s="1">
        <v>4017</v>
      </c>
      <c r="D3578" s="1">
        <v>3976.5</v>
      </c>
      <c r="E3578" s="1">
        <v>3997</v>
      </c>
      <c r="F3578" s="10">
        <f t="shared" si="554"/>
        <v>-6.7097415506958136E-3</v>
      </c>
      <c r="G3578" s="1">
        <f t="shared" si="559"/>
        <v>-0.31825713316844073</v>
      </c>
      <c r="H3578" s="15">
        <f t="shared" si="555"/>
        <v>8.0160320641282645E-3</v>
      </c>
      <c r="I3578" s="10">
        <f t="shared" si="550"/>
        <v>-3.8629283489096666E-3</v>
      </c>
      <c r="J3578" s="15">
        <f t="shared" si="551"/>
        <v>5.6292219164373325E-3</v>
      </c>
      <c r="K3578" s="1">
        <f t="shared" si="552"/>
        <v>-7.6654562488237272E-4</v>
      </c>
      <c r="L3578" s="15">
        <f t="shared" si="553"/>
        <v>6.3957675413197053E-3</v>
      </c>
      <c r="M3578" s="19" t="str">
        <f t="shared" si="557"/>
        <v>Compra</v>
      </c>
      <c r="N3578" s="10">
        <f t="shared" si="558"/>
        <v>5.6292219164373325E-3</v>
      </c>
      <c r="O3578" s="5">
        <f t="shared" si="556"/>
        <v>1.6066534477392413</v>
      </c>
      <c r="P3578" s="5"/>
      <c r="Q3578" s="5"/>
      <c r="R3578" s="5"/>
    </row>
    <row r="3579" spans="1:18" x14ac:dyDescent="0.25">
      <c r="A3579" s="3">
        <v>43773</v>
      </c>
      <c r="B3579" s="1">
        <v>3985</v>
      </c>
      <c r="C3579" s="1">
        <v>4026</v>
      </c>
      <c r="D3579" s="1">
        <v>3982</v>
      </c>
      <c r="E3579" s="1">
        <v>4019.5</v>
      </c>
      <c r="F3579" s="10">
        <f t="shared" si="554"/>
        <v>5.6292219164373325E-3</v>
      </c>
      <c r="G3579" s="1">
        <f t="shared" si="559"/>
        <v>-0.89553104440071352</v>
      </c>
      <c r="H3579" s="15">
        <f t="shared" si="555"/>
        <v>-6.7097415506958136E-3</v>
      </c>
      <c r="I3579" s="10">
        <f t="shared" si="550"/>
        <v>8.6574654956086405E-3</v>
      </c>
      <c r="J3579" s="15">
        <f t="shared" si="551"/>
        <v>-4.8513496703570524E-3</v>
      </c>
      <c r="K3579" s="1">
        <f t="shared" si="552"/>
        <v>2.8134784454313729E-4</v>
      </c>
      <c r="L3579" s="15">
        <f t="shared" si="553"/>
        <v>-5.1326975149001896E-3</v>
      </c>
      <c r="M3579" s="19" t="str">
        <f t="shared" si="557"/>
        <v>Compra</v>
      </c>
      <c r="N3579" s="10">
        <f t="shared" si="558"/>
        <v>-4.8513496703570524E-3</v>
      </c>
      <c r="O3579" s="5">
        <f t="shared" si="556"/>
        <v>1.6018020980688843</v>
      </c>
      <c r="P3579" s="5"/>
      <c r="Q3579" s="5"/>
      <c r="R3579" s="5"/>
    </row>
    <row r="3580" spans="1:18" x14ac:dyDescent="0.25">
      <c r="A3580" s="3">
        <v>43774</v>
      </c>
      <c r="B3580" s="1">
        <v>4007</v>
      </c>
      <c r="C3580" s="1">
        <v>4030</v>
      </c>
      <c r="D3580" s="1">
        <v>3990</v>
      </c>
      <c r="E3580" s="1">
        <v>4000</v>
      </c>
      <c r="F3580" s="10">
        <f t="shared" si="554"/>
        <v>-4.8513496703570524E-3</v>
      </c>
      <c r="G3580" s="1">
        <f t="shared" si="559"/>
        <v>-0.99514908117911016</v>
      </c>
      <c r="H3580" s="15">
        <f t="shared" si="555"/>
        <v>5.6292219164373325E-3</v>
      </c>
      <c r="I3580" s="10">
        <f t="shared" si="550"/>
        <v>-1.7469428500124229E-3</v>
      </c>
      <c r="J3580" s="15">
        <f t="shared" si="551"/>
        <v>2.1625000000000005E-2</v>
      </c>
      <c r="K3580" s="1">
        <f t="shared" si="552"/>
        <v>-5.4620616951329862E-4</v>
      </c>
      <c r="L3580" s="15">
        <f t="shared" si="553"/>
        <v>2.2171206169513305E-2</v>
      </c>
      <c r="M3580" s="19" t="str">
        <f t="shared" si="557"/>
        <v>Compra</v>
      </c>
      <c r="N3580" s="10">
        <f t="shared" si="558"/>
        <v>2.1625000000000005E-2</v>
      </c>
      <c r="O3580" s="5">
        <f t="shared" si="556"/>
        <v>1.6234270980688843</v>
      </c>
      <c r="P3580" s="5"/>
      <c r="Q3580" s="5"/>
      <c r="R3580" s="5"/>
    </row>
    <row r="3581" spans="1:18" x14ac:dyDescent="0.25">
      <c r="A3581" s="3">
        <v>43775</v>
      </c>
      <c r="B3581" s="1">
        <v>3999.5</v>
      </c>
      <c r="C3581" s="1">
        <v>4094</v>
      </c>
      <c r="D3581" s="1">
        <v>3982.5</v>
      </c>
      <c r="E3581" s="1">
        <v>4086.5</v>
      </c>
      <c r="F3581" s="10">
        <f t="shared" si="554"/>
        <v>2.1625000000000005E-2</v>
      </c>
      <c r="G3581" s="1">
        <f t="shared" si="559"/>
        <v>-1.4272965195848875</v>
      </c>
      <c r="H3581" s="15">
        <f t="shared" si="555"/>
        <v>-4.8513496703570524E-3</v>
      </c>
      <c r="I3581" s="10">
        <f t="shared" si="550"/>
        <v>2.1752719089886297E-2</v>
      </c>
      <c r="J3581" s="15">
        <f t="shared" si="551"/>
        <v>4.8941637097761337E-3</v>
      </c>
      <c r="K3581" s="1">
        <f t="shared" si="552"/>
        <v>-1.4144349762164104E-4</v>
      </c>
      <c r="L3581" s="15">
        <f t="shared" si="553"/>
        <v>5.0356072073977744E-3</v>
      </c>
      <c r="M3581" s="19" t="str">
        <f t="shared" si="557"/>
        <v>Venda</v>
      </c>
      <c r="N3581" s="10">
        <f t="shared" si="558"/>
        <v>-4.8941637097761337E-3</v>
      </c>
      <c r="O3581" s="5">
        <f t="shared" si="556"/>
        <v>1.6185329343591082</v>
      </c>
      <c r="P3581" s="5"/>
      <c r="Q3581" s="5"/>
      <c r="R3581" s="5"/>
    </row>
    <row r="3582" spans="1:18" x14ac:dyDescent="0.25">
      <c r="A3582" s="3">
        <v>43776</v>
      </c>
      <c r="B3582" s="1">
        <v>4059.5</v>
      </c>
      <c r="C3582" s="1">
        <v>4109.5</v>
      </c>
      <c r="D3582" s="1">
        <v>4048</v>
      </c>
      <c r="E3582" s="1">
        <v>4106.5</v>
      </c>
      <c r="F3582" s="10">
        <f t="shared" si="554"/>
        <v>4.8941637097761337E-3</v>
      </c>
      <c r="G3582" s="1">
        <f t="shared" si="559"/>
        <v>-0.41476640254717734</v>
      </c>
      <c r="H3582" s="15">
        <f t="shared" si="555"/>
        <v>2.1625000000000005E-2</v>
      </c>
      <c r="I3582" s="10">
        <f t="shared" si="550"/>
        <v>1.1577780514841818E-2</v>
      </c>
      <c r="J3582" s="15">
        <f t="shared" si="551"/>
        <v>1.5341531718008117E-2</v>
      </c>
      <c r="K3582" s="1">
        <f t="shared" si="552"/>
        <v>-2.3132333706947601E-3</v>
      </c>
      <c r="L3582" s="15">
        <f t="shared" si="553"/>
        <v>1.7654765088702878E-2</v>
      </c>
      <c r="M3582" s="19" t="str">
        <f t="shared" si="557"/>
        <v>Compra</v>
      </c>
      <c r="N3582" s="10">
        <f t="shared" si="558"/>
        <v>1.5341531718008117E-2</v>
      </c>
      <c r="O3582" s="5">
        <f t="shared" si="556"/>
        <v>1.6338744660771163</v>
      </c>
      <c r="P3582" s="5"/>
      <c r="Q3582" s="5"/>
      <c r="R3582" s="5"/>
    </row>
    <row r="3583" spans="1:18" x14ac:dyDescent="0.25">
      <c r="A3583" s="3">
        <v>43777</v>
      </c>
      <c r="B3583" s="1">
        <v>4123</v>
      </c>
      <c r="C3583" s="1">
        <v>4176</v>
      </c>
      <c r="D3583" s="1">
        <v>4114</v>
      </c>
      <c r="E3583" s="1">
        <v>4169.5</v>
      </c>
      <c r="F3583" s="10">
        <f t="shared" si="554"/>
        <v>1.5341531718008117E-2</v>
      </c>
      <c r="G3583" s="1">
        <f t="shared" si="559"/>
        <v>-0.32467414118297705</v>
      </c>
      <c r="H3583" s="15">
        <f t="shared" si="555"/>
        <v>4.8941637097761337E-3</v>
      </c>
      <c r="I3583" s="10">
        <f t="shared" si="550"/>
        <v>1.1278195488721776E-2</v>
      </c>
      <c r="J3583" s="15">
        <f t="shared" si="551"/>
        <v>-2.5182875644561564E-3</v>
      </c>
      <c r="K3583" s="1">
        <f t="shared" si="552"/>
        <v>-8.4837989933145871E-4</v>
      </c>
      <c r="L3583" s="15">
        <f t="shared" si="553"/>
        <v>-1.6699076651246977E-3</v>
      </c>
      <c r="M3583" s="19" t="str">
        <f t="shared" si="557"/>
        <v>Venda</v>
      </c>
      <c r="N3583" s="10">
        <f t="shared" si="558"/>
        <v>2.5182875644561564E-3</v>
      </c>
      <c r="O3583" s="5">
        <f t="shared" si="556"/>
        <v>1.6363927536415726</v>
      </c>
      <c r="P3583" s="5"/>
      <c r="Q3583" s="5"/>
      <c r="R3583" s="5"/>
    </row>
    <row r="3584" spans="1:18" x14ac:dyDescent="0.25">
      <c r="A3584" s="3">
        <v>43780</v>
      </c>
      <c r="B3584" s="1">
        <v>4165</v>
      </c>
      <c r="C3584" s="1">
        <v>4176.5</v>
      </c>
      <c r="D3584" s="1">
        <v>4141</v>
      </c>
      <c r="E3584" s="1">
        <v>4159</v>
      </c>
      <c r="F3584" s="10">
        <f t="shared" si="554"/>
        <v>-2.5182875644561564E-3</v>
      </c>
      <c r="G3584" s="1">
        <f t="shared" si="559"/>
        <v>-0.67865243662500185</v>
      </c>
      <c r="H3584" s="15">
        <f t="shared" si="555"/>
        <v>1.5341531718008117E-2</v>
      </c>
      <c r="I3584" s="10">
        <f t="shared" si="550"/>
        <v>-1.4405762304922076E-3</v>
      </c>
      <c r="J3584" s="15">
        <f t="shared" si="551"/>
        <v>3.6066362106275118E-3</v>
      </c>
      <c r="K3584" s="1">
        <f t="shared" si="552"/>
        <v>-1.4328833121799839E-3</v>
      </c>
      <c r="L3584" s="15">
        <f t="shared" si="553"/>
        <v>5.0395195228074962E-3</v>
      </c>
      <c r="M3584" s="19" t="str">
        <f t="shared" si="557"/>
        <v>Compra</v>
      </c>
      <c r="N3584" s="10">
        <f t="shared" si="558"/>
        <v>3.6066362106275118E-3</v>
      </c>
      <c r="O3584" s="5">
        <f t="shared" si="556"/>
        <v>1.6399993898522001</v>
      </c>
      <c r="P3584" s="5"/>
      <c r="Q3584" s="5"/>
      <c r="R3584" s="5"/>
    </row>
    <row r="3585" spans="1:18" x14ac:dyDescent="0.25">
      <c r="A3585" s="3">
        <v>43781</v>
      </c>
      <c r="B3585" s="1">
        <v>4150.5</v>
      </c>
      <c r="C3585" s="1">
        <v>4192.5</v>
      </c>
      <c r="D3585" s="1">
        <v>4148</v>
      </c>
      <c r="E3585" s="1">
        <v>4174</v>
      </c>
      <c r="F3585" s="10">
        <f t="shared" si="554"/>
        <v>3.6066362106275118E-3</v>
      </c>
      <c r="G3585" s="1">
        <f t="shared" si="559"/>
        <v>-0.51642936078052115</v>
      </c>
      <c r="H3585" s="15">
        <f t="shared" si="555"/>
        <v>-2.5182875644561564E-3</v>
      </c>
      <c r="I3585" s="10">
        <f t="shared" si="550"/>
        <v>5.6619684375376345E-3</v>
      </c>
      <c r="J3585" s="15">
        <f t="shared" si="551"/>
        <v>7.1873502635355635E-4</v>
      </c>
      <c r="K3585" s="1">
        <f t="shared" si="552"/>
        <v>-4.9618563357895E-5</v>
      </c>
      <c r="L3585" s="15">
        <f t="shared" si="553"/>
        <v>7.6835358971145138E-4</v>
      </c>
      <c r="M3585" s="19" t="str">
        <f t="shared" si="557"/>
        <v>Venda</v>
      </c>
      <c r="N3585" s="10">
        <f t="shared" si="558"/>
        <v>-7.1873502635355635E-4</v>
      </c>
      <c r="O3585" s="5">
        <f t="shared" si="556"/>
        <v>1.6392806548258465</v>
      </c>
      <c r="P3585" s="5"/>
      <c r="Q3585" s="5"/>
      <c r="R3585" s="5"/>
    </row>
    <row r="3586" spans="1:18" x14ac:dyDescent="0.25">
      <c r="A3586" s="3">
        <v>43782</v>
      </c>
      <c r="B3586" s="1">
        <v>4180</v>
      </c>
      <c r="C3586" s="1">
        <v>4195</v>
      </c>
      <c r="D3586" s="1">
        <v>4167.5</v>
      </c>
      <c r="E3586" s="1">
        <v>4177</v>
      </c>
      <c r="F3586" s="10">
        <f t="shared" si="554"/>
        <v>7.1873502635355635E-4</v>
      </c>
      <c r="G3586" s="1">
        <f t="shared" si="559"/>
        <v>-0.14189277683040105</v>
      </c>
      <c r="H3586" s="15">
        <f t="shared" si="555"/>
        <v>3.6066362106275118E-3</v>
      </c>
      <c r="I3586" s="10">
        <f t="shared" si="550"/>
        <v>-7.1770334928233925E-4</v>
      </c>
      <c r="J3586" s="15">
        <f t="shared" si="551"/>
        <v>5.3866411299976491E-3</v>
      </c>
      <c r="K3586" s="1">
        <f t="shared" si="552"/>
        <v>-4.7002410069996891E-4</v>
      </c>
      <c r="L3586" s="15">
        <f t="shared" si="553"/>
        <v>5.8566652306976177E-3</v>
      </c>
      <c r="M3586" s="19" t="str">
        <f t="shared" si="557"/>
        <v>Compra</v>
      </c>
      <c r="N3586" s="10">
        <f t="shared" si="558"/>
        <v>5.3866411299976491E-3</v>
      </c>
      <c r="O3586" s="5">
        <f t="shared" si="556"/>
        <v>1.6446672959558442</v>
      </c>
      <c r="P3586" s="5"/>
      <c r="Q3586" s="5"/>
      <c r="R3586" s="5"/>
    </row>
    <row r="3587" spans="1:18" x14ac:dyDescent="0.25">
      <c r="A3587" s="3">
        <v>43783</v>
      </c>
      <c r="B3587" s="1">
        <v>4178</v>
      </c>
      <c r="C3587" s="1">
        <v>4204</v>
      </c>
      <c r="D3587" s="1">
        <v>4168</v>
      </c>
      <c r="E3587" s="1">
        <v>4199.5</v>
      </c>
      <c r="F3587" s="10">
        <f t="shared" si="554"/>
        <v>5.3866411299976491E-3</v>
      </c>
      <c r="G3587" s="1">
        <f t="shared" si="559"/>
        <v>-0.35997470814827609</v>
      </c>
      <c r="H3587" s="15">
        <f t="shared" si="555"/>
        <v>7.1873502635355635E-4</v>
      </c>
      <c r="I3587" s="10">
        <f t="shared" ref="I3587:I3650" si="560">(E3587/B3587)-1</f>
        <v>5.1460028721876938E-3</v>
      </c>
      <c r="J3587" s="15">
        <f t="shared" ref="J3587:J3650" si="561">F3588</f>
        <v>5.9530896535302524E-3</v>
      </c>
      <c r="K3587" s="1">
        <f t="shared" ref="K3587:K3650" si="562">$U$17+G3587*$U$18+H3587*$U$19+I3587*$U$20</f>
        <v>-3.3519970939407631E-4</v>
      </c>
      <c r="L3587" s="15">
        <f t="shared" ref="L3587:L3650" si="563">J3587-K3587</f>
        <v>6.2882893629243285E-3</v>
      </c>
      <c r="M3587" s="19" t="str">
        <f t="shared" si="557"/>
        <v>Venda</v>
      </c>
      <c r="N3587" s="10">
        <f t="shared" si="558"/>
        <v>-5.9530896535302524E-3</v>
      </c>
      <c r="O3587" s="5">
        <f t="shared" si="556"/>
        <v>1.6387142063023139</v>
      </c>
      <c r="P3587" s="5"/>
      <c r="Q3587" s="5"/>
      <c r="R3587" s="5"/>
    </row>
    <row r="3588" spans="1:18" x14ac:dyDescent="0.25">
      <c r="A3588" s="3">
        <v>43787</v>
      </c>
      <c r="B3588" s="1">
        <v>4180</v>
      </c>
      <c r="C3588" s="1">
        <v>4225</v>
      </c>
      <c r="D3588" s="1">
        <v>4173.5</v>
      </c>
      <c r="E3588" s="1">
        <v>4224.5</v>
      </c>
      <c r="F3588" s="10">
        <f t="shared" ref="F3588:F3651" si="564">E3588/E3587-1</f>
        <v>5.9530896535302524E-3</v>
      </c>
      <c r="G3588" s="1">
        <f t="shared" si="559"/>
        <v>-0.37464660430632707</v>
      </c>
      <c r="H3588" s="15">
        <f t="shared" ref="H3588:H3651" si="565">F3587</f>
        <v>5.3866411299976491E-3</v>
      </c>
      <c r="I3588" s="10">
        <f t="shared" si="560"/>
        <v>1.0645933014354014E-2</v>
      </c>
      <c r="J3588" s="15">
        <f t="shared" si="561"/>
        <v>-6.2729317078944469E-3</v>
      </c>
      <c r="K3588" s="1">
        <f t="shared" si="562"/>
        <v>-8.7216621169676706E-4</v>
      </c>
      <c r="L3588" s="15">
        <f t="shared" si="563"/>
        <v>-5.4007654961976802E-3</v>
      </c>
      <c r="M3588" s="19" t="str">
        <f t="shared" si="557"/>
        <v>Venda</v>
      </c>
      <c r="N3588" s="10">
        <f t="shared" si="558"/>
        <v>6.2729317078944469E-3</v>
      </c>
      <c r="O3588" s="5">
        <f t="shared" ref="O3588:O3651" si="566">N3588+O3587</f>
        <v>1.6449871380102083</v>
      </c>
      <c r="P3588" s="5"/>
      <c r="Q3588" s="5"/>
      <c r="R3588" s="5"/>
    </row>
    <row r="3589" spans="1:18" x14ac:dyDescent="0.25">
      <c r="A3589" s="3">
        <v>43788</v>
      </c>
      <c r="B3589" s="1">
        <v>4211.5</v>
      </c>
      <c r="C3589" s="1">
        <v>4223</v>
      </c>
      <c r="D3589" s="1">
        <v>4190.5</v>
      </c>
      <c r="E3589" s="1">
        <v>4198</v>
      </c>
      <c r="F3589" s="10">
        <f t="shared" si="564"/>
        <v>-6.2729317078944469E-3</v>
      </c>
      <c r="G3589" s="1">
        <f t="shared" si="559"/>
        <v>-0.65503498146603811</v>
      </c>
      <c r="H3589" s="15">
        <f t="shared" si="565"/>
        <v>5.9530896535302524E-3</v>
      </c>
      <c r="I3589" s="10">
        <f t="shared" si="560"/>
        <v>-3.2055087261071424E-3</v>
      </c>
      <c r="J3589" s="15">
        <f t="shared" si="561"/>
        <v>-1.1910433539785714E-4</v>
      </c>
      <c r="K3589" s="1">
        <f t="shared" si="562"/>
        <v>-5.7092207779846241E-4</v>
      </c>
      <c r="L3589" s="15">
        <f t="shared" si="563"/>
        <v>4.5181774240060527E-4</v>
      </c>
      <c r="M3589" s="19" t="str">
        <f t="shared" ref="M3589:M3652" si="567">IF(AND(L3588&gt;L3587,K3589&lt;0),"Venda","Compra")</f>
        <v>Compra</v>
      </c>
      <c r="N3589" s="10">
        <f t="shared" ref="N3589:N3652" si="568">IF(AND(L3588&gt;L3587,K3589&lt;0),-J3589,J3589)</f>
        <v>-1.1910433539785714E-4</v>
      </c>
      <c r="O3589" s="5">
        <f t="shared" si="566"/>
        <v>1.6448680336748105</v>
      </c>
      <c r="P3589" s="5"/>
      <c r="Q3589" s="5"/>
      <c r="R3589" s="5"/>
    </row>
    <row r="3590" spans="1:18" x14ac:dyDescent="0.25">
      <c r="A3590" s="3">
        <v>43790</v>
      </c>
      <c r="B3590" s="1">
        <v>4206</v>
      </c>
      <c r="C3590" s="1">
        <v>4226.5</v>
      </c>
      <c r="D3590" s="1">
        <v>4187</v>
      </c>
      <c r="E3590" s="1">
        <v>4197.5</v>
      </c>
      <c r="F3590" s="10">
        <f t="shared" si="564"/>
        <v>-1.1910433539785714E-4</v>
      </c>
      <c r="G3590" s="1">
        <f t="shared" si="559"/>
        <v>-8.7366385010878136E-2</v>
      </c>
      <c r="H3590" s="15">
        <f t="shared" si="565"/>
        <v>-6.2729317078944469E-3</v>
      </c>
      <c r="I3590" s="10">
        <f t="shared" si="560"/>
        <v>-2.0209224916785118E-3</v>
      </c>
      <c r="J3590" s="15">
        <f t="shared" si="561"/>
        <v>5.9559261465147451E-4</v>
      </c>
      <c r="K3590" s="1">
        <f t="shared" si="562"/>
        <v>4.2133107144442215E-4</v>
      </c>
      <c r="L3590" s="15">
        <f t="shared" si="563"/>
        <v>1.7426154320705235E-4</v>
      </c>
      <c r="M3590" s="19" t="str">
        <f t="shared" si="567"/>
        <v>Compra</v>
      </c>
      <c r="N3590" s="10">
        <f t="shared" si="568"/>
        <v>5.9559261465147451E-4</v>
      </c>
      <c r="O3590" s="5">
        <f t="shared" si="566"/>
        <v>1.645463626289462</v>
      </c>
      <c r="P3590" s="5"/>
      <c r="Q3590" s="5"/>
      <c r="R3590" s="5"/>
    </row>
    <row r="3591" spans="1:18" x14ac:dyDescent="0.25">
      <c r="A3591" s="3">
        <v>43791</v>
      </c>
      <c r="B3591" s="1">
        <v>4197.5</v>
      </c>
      <c r="C3591" s="1">
        <v>4203.5</v>
      </c>
      <c r="D3591" s="1">
        <v>4175.5</v>
      </c>
      <c r="E3591" s="1">
        <v>4200</v>
      </c>
      <c r="F3591" s="10">
        <f t="shared" si="564"/>
        <v>5.9559261465147451E-4</v>
      </c>
      <c r="G3591" s="1">
        <f t="shared" si="559"/>
        <v>-7.1598938703954743E-2</v>
      </c>
      <c r="H3591" s="15">
        <f t="shared" si="565"/>
        <v>-1.1910433539785714E-4</v>
      </c>
      <c r="I3591" s="10">
        <f t="shared" si="560"/>
        <v>5.9559261465147451E-4</v>
      </c>
      <c r="J3591" s="15">
        <f t="shared" si="561"/>
        <v>6.904761904761969E-3</v>
      </c>
      <c r="K3591" s="1">
        <f t="shared" si="562"/>
        <v>-1.8078551045225838E-4</v>
      </c>
      <c r="L3591" s="15">
        <f t="shared" si="563"/>
        <v>7.0855474152142278E-3</v>
      </c>
      <c r="M3591" s="19" t="str">
        <f t="shared" si="567"/>
        <v>Compra</v>
      </c>
      <c r="N3591" s="10">
        <f t="shared" si="568"/>
        <v>6.904761904761969E-3</v>
      </c>
      <c r="O3591" s="5">
        <f t="shared" si="566"/>
        <v>1.6523683881942239</v>
      </c>
      <c r="P3591" s="5"/>
      <c r="Q3591" s="5"/>
      <c r="R3591" s="5"/>
    </row>
    <row r="3592" spans="1:18" x14ac:dyDescent="0.25">
      <c r="A3592" s="3">
        <v>43794</v>
      </c>
      <c r="B3592" s="1">
        <v>4196</v>
      </c>
      <c r="C3592" s="1">
        <v>4233.5</v>
      </c>
      <c r="D3592" s="1">
        <v>4190.5</v>
      </c>
      <c r="E3592" s="1">
        <v>4229</v>
      </c>
      <c r="F3592" s="10">
        <f t="shared" si="564"/>
        <v>6.904761904761969E-3</v>
      </c>
      <c r="G3592" s="1">
        <f t="shared" ref="G3592:G3655" si="569">SLOPE(F3588:F3592,F3587:F3591)</f>
        <v>-8.48351043937383E-2</v>
      </c>
      <c r="H3592" s="15">
        <f t="shared" si="565"/>
        <v>5.9559261465147451E-4</v>
      </c>
      <c r="I3592" s="10">
        <f t="shared" si="560"/>
        <v>7.8646329837941398E-3</v>
      </c>
      <c r="J3592" s="15">
        <f t="shared" si="561"/>
        <v>1.0640813431070928E-3</v>
      </c>
      <c r="K3592" s="1">
        <f t="shared" si="562"/>
        <v>-4.130977548119372E-4</v>
      </c>
      <c r="L3592" s="15">
        <f t="shared" si="563"/>
        <v>1.47717909791903E-3</v>
      </c>
      <c r="M3592" s="19" t="str">
        <f t="shared" si="567"/>
        <v>Venda</v>
      </c>
      <c r="N3592" s="10">
        <f t="shared" si="568"/>
        <v>-1.0640813431070928E-3</v>
      </c>
      <c r="O3592" s="5">
        <f t="shared" si="566"/>
        <v>1.6513043068511168</v>
      </c>
      <c r="P3592" s="5"/>
      <c r="Q3592" s="5"/>
      <c r="R3592" s="5"/>
    </row>
    <row r="3593" spans="1:18" x14ac:dyDescent="0.25">
      <c r="A3593" s="3">
        <v>43795</v>
      </c>
      <c r="B3593" s="1">
        <v>4248</v>
      </c>
      <c r="C3593" s="1">
        <v>4278</v>
      </c>
      <c r="D3593" s="1">
        <v>4229</v>
      </c>
      <c r="E3593" s="1">
        <v>4233.5</v>
      </c>
      <c r="F3593" s="10">
        <f t="shared" si="564"/>
        <v>1.0640813431070928E-3</v>
      </c>
      <c r="G3593" s="1">
        <f t="shared" si="569"/>
        <v>-0.25053419487719264</v>
      </c>
      <c r="H3593" s="15">
        <f t="shared" si="565"/>
        <v>6.904761904761969E-3</v>
      </c>
      <c r="I3593" s="10">
        <f t="shared" si="560"/>
        <v>-3.4133709981167826E-3</v>
      </c>
      <c r="J3593" s="15">
        <f t="shared" si="561"/>
        <v>7.322546356442583E-3</v>
      </c>
      <c r="K3593" s="1">
        <f t="shared" si="562"/>
        <v>-6.8584523203213551E-4</v>
      </c>
      <c r="L3593" s="15">
        <f t="shared" si="563"/>
        <v>8.0083915884747187E-3</v>
      </c>
      <c r="M3593" s="19" t="str">
        <f t="shared" si="567"/>
        <v>Compra</v>
      </c>
      <c r="N3593" s="10">
        <f t="shared" si="568"/>
        <v>7.322546356442583E-3</v>
      </c>
      <c r="O3593" s="5">
        <f t="shared" si="566"/>
        <v>1.6586268532075594</v>
      </c>
      <c r="P3593" s="5"/>
      <c r="Q3593" s="5"/>
      <c r="R3593" s="5"/>
    </row>
    <row r="3594" spans="1:18" x14ac:dyDescent="0.25">
      <c r="A3594" s="3">
        <v>43796</v>
      </c>
      <c r="B3594" s="1">
        <v>4228.5</v>
      </c>
      <c r="C3594" s="1">
        <v>4271.5</v>
      </c>
      <c r="D3594" s="1">
        <v>4228</v>
      </c>
      <c r="E3594" s="1">
        <v>4264.5</v>
      </c>
      <c r="F3594" s="10">
        <f t="shared" si="564"/>
        <v>7.322546356442583E-3</v>
      </c>
      <c r="G3594" s="1">
        <f t="shared" si="569"/>
        <v>0.14930805529352434</v>
      </c>
      <c r="H3594" s="15">
        <f t="shared" si="565"/>
        <v>1.0640813431070928E-3</v>
      </c>
      <c r="I3594" s="10">
        <f t="shared" si="560"/>
        <v>8.513657325292634E-3</v>
      </c>
      <c r="J3594" s="15">
        <f t="shared" si="561"/>
        <v>-1.7469808887325633E-2</v>
      </c>
      <c r="K3594" s="1">
        <f t="shared" si="562"/>
        <v>-4.9048837498407371E-4</v>
      </c>
      <c r="L3594" s="15">
        <f t="shared" si="563"/>
        <v>-1.6979320512341561E-2</v>
      </c>
      <c r="M3594" s="19" t="str">
        <f t="shared" si="567"/>
        <v>Venda</v>
      </c>
      <c r="N3594" s="10">
        <f t="shared" si="568"/>
        <v>1.7469808887325633E-2</v>
      </c>
      <c r="O3594" s="5">
        <f t="shared" si="566"/>
        <v>1.6760966620948849</v>
      </c>
      <c r="P3594" s="5"/>
      <c r="Q3594" s="5"/>
      <c r="R3594" s="5"/>
    </row>
    <row r="3595" spans="1:18" x14ac:dyDescent="0.25">
      <c r="A3595" s="3">
        <v>43797</v>
      </c>
      <c r="B3595" s="1">
        <v>4253</v>
      </c>
      <c r="C3595" s="1">
        <v>4261.5</v>
      </c>
      <c r="D3595" s="1">
        <v>4186.5</v>
      </c>
      <c r="E3595" s="1">
        <v>4190</v>
      </c>
      <c r="F3595" s="10">
        <f t="shared" si="564"/>
        <v>-1.7469808887325633E-2</v>
      </c>
      <c r="G3595" s="1">
        <f t="shared" si="569"/>
        <v>-1.9549398661905422</v>
      </c>
      <c r="H3595" s="15">
        <f t="shared" si="565"/>
        <v>7.322546356442583E-3</v>
      </c>
      <c r="I3595" s="10">
        <f t="shared" si="560"/>
        <v>-1.4813073124853027E-2</v>
      </c>
      <c r="J3595" s="15">
        <f t="shared" si="561"/>
        <v>1.2768496420047626E-2</v>
      </c>
      <c r="K3595" s="1">
        <f t="shared" si="562"/>
        <v>-3.0097684211364032E-4</v>
      </c>
      <c r="L3595" s="15">
        <f t="shared" si="563"/>
        <v>1.3069473262161267E-2</v>
      </c>
      <c r="M3595" s="19" t="str">
        <f t="shared" si="567"/>
        <v>Compra</v>
      </c>
      <c r="N3595" s="10">
        <f t="shared" si="568"/>
        <v>1.2768496420047626E-2</v>
      </c>
      <c r="O3595" s="5">
        <f t="shared" si="566"/>
        <v>1.6888651585149326</v>
      </c>
      <c r="P3595" s="5"/>
      <c r="Q3595" s="5"/>
      <c r="R3595" s="5"/>
    </row>
    <row r="3596" spans="1:18" x14ac:dyDescent="0.25">
      <c r="A3596" s="3">
        <v>43798</v>
      </c>
      <c r="B3596" s="1">
        <v>4204</v>
      </c>
      <c r="C3596" s="1">
        <v>4252</v>
      </c>
      <c r="D3596" s="1">
        <v>4189</v>
      </c>
      <c r="E3596" s="1">
        <v>4243.5</v>
      </c>
      <c r="F3596" s="10">
        <f t="shared" si="564"/>
        <v>1.2768496420047626E-2</v>
      </c>
      <c r="G3596" s="1">
        <f t="shared" si="569"/>
        <v>-0.80589563396497843</v>
      </c>
      <c r="H3596" s="15">
        <f t="shared" si="565"/>
        <v>-1.7469808887325633E-2</v>
      </c>
      <c r="I3596" s="10">
        <f t="shared" si="560"/>
        <v>9.395813510941986E-3</v>
      </c>
      <c r="J3596" s="15">
        <f t="shared" si="561"/>
        <v>-3.1813361611876534E-3</v>
      </c>
      <c r="K3596" s="1">
        <f t="shared" si="562"/>
        <v>1.1986949903945582E-3</v>
      </c>
      <c r="L3596" s="15">
        <f t="shared" si="563"/>
        <v>-4.3800311515822116E-3</v>
      </c>
      <c r="M3596" s="19" t="str">
        <f t="shared" si="567"/>
        <v>Compra</v>
      </c>
      <c r="N3596" s="10">
        <f t="shared" si="568"/>
        <v>-3.1813361611876534E-3</v>
      </c>
      <c r="O3596" s="5">
        <f t="shared" si="566"/>
        <v>1.6856838223537449</v>
      </c>
      <c r="P3596" s="5"/>
      <c r="Q3596" s="5"/>
      <c r="R3596" s="5"/>
    </row>
    <row r="3597" spans="1:18" x14ac:dyDescent="0.25">
      <c r="A3597" s="3">
        <v>43801</v>
      </c>
      <c r="B3597" s="1">
        <v>4258</v>
      </c>
      <c r="C3597" s="1">
        <v>4260</v>
      </c>
      <c r="D3597" s="1">
        <v>4214.5</v>
      </c>
      <c r="E3597" s="1">
        <v>4230</v>
      </c>
      <c r="F3597" s="10">
        <f t="shared" si="564"/>
        <v>-3.1813361611876534E-3</v>
      </c>
      <c r="G3597" s="1">
        <f t="shared" si="569"/>
        <v>-0.68864967553824852</v>
      </c>
      <c r="H3597" s="15">
        <f t="shared" si="565"/>
        <v>1.2768496420047626E-2</v>
      </c>
      <c r="I3597" s="10">
        <f t="shared" si="560"/>
        <v>-6.5758572099576806E-3</v>
      </c>
      <c r="J3597" s="15">
        <f t="shared" si="561"/>
        <v>-4.2553191489361764E-3</v>
      </c>
      <c r="K3597" s="1">
        <f t="shared" si="562"/>
        <v>-1.0858161917022579E-3</v>
      </c>
      <c r="L3597" s="15">
        <f t="shared" si="563"/>
        <v>-3.1695029572339183E-3</v>
      </c>
      <c r="M3597" s="19" t="str">
        <f t="shared" si="567"/>
        <v>Compra</v>
      </c>
      <c r="N3597" s="10">
        <f t="shared" si="568"/>
        <v>-4.2553191489361764E-3</v>
      </c>
      <c r="O3597" s="5">
        <f t="shared" si="566"/>
        <v>1.6814285032048089</v>
      </c>
      <c r="P3597" s="5"/>
      <c r="Q3597" s="5"/>
      <c r="R3597" s="5"/>
    </row>
    <row r="3598" spans="1:18" x14ac:dyDescent="0.25">
      <c r="A3598" s="3">
        <v>43802</v>
      </c>
      <c r="B3598" s="1">
        <v>4217</v>
      </c>
      <c r="C3598" s="1">
        <v>4220</v>
      </c>
      <c r="D3598" s="1">
        <v>4191.5</v>
      </c>
      <c r="E3598" s="1">
        <v>4212</v>
      </c>
      <c r="F3598" s="10">
        <f t="shared" si="564"/>
        <v>-4.2553191489361764E-3</v>
      </c>
      <c r="G3598" s="1">
        <f t="shared" si="569"/>
        <v>-0.69372902551470128</v>
      </c>
      <c r="H3598" s="15">
        <f t="shared" si="565"/>
        <v>-3.1813361611876534E-3</v>
      </c>
      <c r="I3598" s="10">
        <f t="shared" si="560"/>
        <v>-1.1856770215793455E-3</v>
      </c>
      <c r="J3598" s="15">
        <f t="shared" si="561"/>
        <v>2.3741690408352056E-4</v>
      </c>
      <c r="K3598" s="1">
        <f t="shared" si="562"/>
        <v>1.8542008895447849E-4</v>
      </c>
      <c r="L3598" s="15">
        <f t="shared" si="563"/>
        <v>5.1996815129042072E-5</v>
      </c>
      <c r="M3598" s="19" t="str">
        <f t="shared" si="567"/>
        <v>Compra</v>
      </c>
      <c r="N3598" s="10">
        <f t="shared" si="568"/>
        <v>2.3741690408352056E-4</v>
      </c>
      <c r="O3598" s="5">
        <f t="shared" si="566"/>
        <v>1.6816659201088924</v>
      </c>
      <c r="P3598" s="5"/>
      <c r="Q3598" s="5"/>
      <c r="R3598" s="5"/>
    </row>
    <row r="3599" spans="1:18" x14ac:dyDescent="0.25">
      <c r="A3599" s="3">
        <v>43803</v>
      </c>
      <c r="B3599" s="1">
        <v>4198.5</v>
      </c>
      <c r="C3599" s="1">
        <v>4215.5</v>
      </c>
      <c r="D3599" s="1">
        <v>4188</v>
      </c>
      <c r="E3599" s="1">
        <v>4213</v>
      </c>
      <c r="F3599" s="10">
        <f t="shared" si="564"/>
        <v>2.3741690408352056E-4</v>
      </c>
      <c r="G3599" s="1">
        <f t="shared" si="569"/>
        <v>-0.71601259428410335</v>
      </c>
      <c r="H3599" s="15">
        <f t="shared" si="565"/>
        <v>-4.2553191489361764E-3</v>
      </c>
      <c r="I3599" s="10">
        <f t="shared" si="560"/>
        <v>3.4536143860903756E-3</v>
      </c>
      <c r="J3599" s="15">
        <f t="shared" si="561"/>
        <v>-5.6966532162354699E-3</v>
      </c>
      <c r="K3599" s="1">
        <f t="shared" si="562"/>
        <v>1.7246457074529425E-4</v>
      </c>
      <c r="L3599" s="15">
        <f t="shared" si="563"/>
        <v>-5.8691177869807645E-3</v>
      </c>
      <c r="M3599" s="19" t="str">
        <f t="shared" si="567"/>
        <v>Compra</v>
      </c>
      <c r="N3599" s="10">
        <f t="shared" si="568"/>
        <v>-5.6966532162354699E-3</v>
      </c>
      <c r="O3599" s="5">
        <f t="shared" si="566"/>
        <v>1.6759692668926569</v>
      </c>
      <c r="P3599" s="5"/>
      <c r="Q3599" s="5"/>
      <c r="R3599" s="5"/>
    </row>
    <row r="3600" spans="1:18" x14ac:dyDescent="0.25">
      <c r="A3600" s="3">
        <v>43804</v>
      </c>
      <c r="B3600" s="1">
        <v>4206.5</v>
      </c>
      <c r="C3600" s="1">
        <v>4228</v>
      </c>
      <c r="D3600" s="1">
        <v>4181.5</v>
      </c>
      <c r="E3600" s="1">
        <v>4189</v>
      </c>
      <c r="F3600" s="10">
        <f t="shared" si="564"/>
        <v>-5.6966532162354699E-3</v>
      </c>
      <c r="G3600" s="1">
        <f t="shared" si="569"/>
        <v>-0.53997935295091648</v>
      </c>
      <c r="H3600" s="15">
        <f t="shared" si="565"/>
        <v>2.3741690408352056E-4</v>
      </c>
      <c r="I3600" s="10">
        <f t="shared" si="560"/>
        <v>-4.1602282182336969E-3</v>
      </c>
      <c r="J3600" s="15">
        <f t="shared" si="561"/>
        <v>-1.0384339937932641E-2</v>
      </c>
      <c r="K3600" s="1">
        <f t="shared" si="562"/>
        <v>-5.8042825767455389E-5</v>
      </c>
      <c r="L3600" s="15">
        <f t="shared" si="563"/>
        <v>-1.0326297112165185E-2</v>
      </c>
      <c r="M3600" s="19" t="str">
        <f t="shared" si="567"/>
        <v>Compra</v>
      </c>
      <c r="N3600" s="10">
        <f t="shared" si="568"/>
        <v>-1.0384339937932641E-2</v>
      </c>
      <c r="O3600" s="5">
        <f t="shared" si="566"/>
        <v>1.6655849269547243</v>
      </c>
      <c r="P3600" s="5"/>
      <c r="Q3600" s="5"/>
      <c r="R3600" s="5"/>
    </row>
    <row r="3601" spans="1:18" x14ac:dyDescent="0.25">
      <c r="A3601" s="3">
        <v>43805</v>
      </c>
      <c r="B3601" s="1">
        <v>4185</v>
      </c>
      <c r="C3601" s="1">
        <v>4199</v>
      </c>
      <c r="D3601" s="1">
        <v>4139</v>
      </c>
      <c r="E3601" s="1">
        <v>4145.5</v>
      </c>
      <c r="F3601" s="10">
        <f t="shared" si="564"/>
        <v>-1.0384339937932641E-2</v>
      </c>
      <c r="G3601" s="1">
        <f t="shared" si="569"/>
        <v>0.13012032421890107</v>
      </c>
      <c r="H3601" s="15">
        <f t="shared" si="565"/>
        <v>-5.6966532162354699E-3</v>
      </c>
      <c r="I3601" s="10">
        <f t="shared" si="560"/>
        <v>-9.4384707287933356E-3</v>
      </c>
      <c r="J3601" s="15">
        <f t="shared" si="561"/>
        <v>0</v>
      </c>
      <c r="K3601" s="1">
        <f t="shared" si="562"/>
        <v>5.2562861420744986E-4</v>
      </c>
      <c r="L3601" s="15">
        <f t="shared" si="563"/>
        <v>-5.2562861420744986E-4</v>
      </c>
      <c r="M3601" s="19" t="str">
        <f t="shared" si="567"/>
        <v>Compra</v>
      </c>
      <c r="N3601" s="10">
        <f t="shared" si="568"/>
        <v>0</v>
      </c>
      <c r="O3601" s="5">
        <f t="shared" si="566"/>
        <v>1.6655849269547243</v>
      </c>
      <c r="P3601" s="5"/>
      <c r="Q3601" s="5"/>
      <c r="R3601" s="5"/>
    </row>
    <row r="3602" spans="1:18" x14ac:dyDescent="0.25">
      <c r="A3602" s="3">
        <v>43808</v>
      </c>
      <c r="B3602" s="1">
        <v>4148.5</v>
      </c>
      <c r="C3602" s="1">
        <v>4164.5</v>
      </c>
      <c r="D3602" s="1">
        <v>4128.5</v>
      </c>
      <c r="E3602" s="1">
        <v>4145.5</v>
      </c>
      <c r="F3602" s="10">
        <f t="shared" si="564"/>
        <v>0</v>
      </c>
      <c r="G3602" s="1">
        <f t="shared" si="569"/>
        <v>-0.38636621060904491</v>
      </c>
      <c r="H3602" s="15">
        <f t="shared" si="565"/>
        <v>-1.0384339937932641E-2</v>
      </c>
      <c r="I3602" s="10">
        <f t="shared" si="560"/>
        <v>-7.2315294684821563E-4</v>
      </c>
      <c r="J3602" s="15">
        <f t="shared" si="561"/>
        <v>1.2061271257990391E-3</v>
      </c>
      <c r="K3602" s="1">
        <f t="shared" si="562"/>
        <v>7.7798164465382063E-4</v>
      </c>
      <c r="L3602" s="15">
        <f t="shared" si="563"/>
        <v>4.281454811452185E-4</v>
      </c>
      <c r="M3602" s="19" t="str">
        <f t="shared" si="567"/>
        <v>Compra</v>
      </c>
      <c r="N3602" s="10">
        <f t="shared" si="568"/>
        <v>1.2061271257990391E-3</v>
      </c>
      <c r="O3602" s="5">
        <f t="shared" si="566"/>
        <v>1.6667910540805233</v>
      </c>
      <c r="P3602" s="5"/>
      <c r="Q3602" s="5"/>
      <c r="R3602" s="5"/>
    </row>
    <row r="3603" spans="1:18" x14ac:dyDescent="0.25">
      <c r="A3603" s="3">
        <v>43809</v>
      </c>
      <c r="B3603" s="1">
        <v>4141.5</v>
      </c>
      <c r="C3603" s="1">
        <v>4155</v>
      </c>
      <c r="D3603" s="1">
        <v>4136.5</v>
      </c>
      <c r="E3603" s="1">
        <v>4150.5</v>
      </c>
      <c r="F3603" s="10">
        <f t="shared" si="564"/>
        <v>1.2061271257990391E-3</v>
      </c>
      <c r="G3603" s="1">
        <f t="shared" si="569"/>
        <v>-2.6347723778703265E-2</v>
      </c>
      <c r="H3603" s="15">
        <f t="shared" si="565"/>
        <v>0</v>
      </c>
      <c r="I3603" s="10">
        <f t="shared" si="560"/>
        <v>2.1731256791017728E-3</v>
      </c>
      <c r="J3603" s="15">
        <f t="shared" si="561"/>
        <v>-5.6619684375376345E-3</v>
      </c>
      <c r="K3603" s="1">
        <f t="shared" si="562"/>
        <v>-2.3238149604951593E-4</v>
      </c>
      <c r="L3603" s="15">
        <f t="shared" si="563"/>
        <v>-5.4295869414881185E-3</v>
      </c>
      <c r="M3603" s="19" t="str">
        <f t="shared" si="567"/>
        <v>Venda</v>
      </c>
      <c r="N3603" s="10">
        <f t="shared" si="568"/>
        <v>5.6619684375376345E-3</v>
      </c>
      <c r="O3603" s="5">
        <f t="shared" si="566"/>
        <v>1.6724530225180609</v>
      </c>
      <c r="P3603" s="5"/>
      <c r="Q3603" s="5"/>
      <c r="R3603" s="5"/>
    </row>
    <row r="3604" spans="1:18" x14ac:dyDescent="0.25">
      <c r="A3604" s="3">
        <v>43810</v>
      </c>
      <c r="B3604" s="1">
        <v>4144</v>
      </c>
      <c r="C3604" s="1">
        <v>4146.5</v>
      </c>
      <c r="D3604" s="1">
        <v>4112</v>
      </c>
      <c r="E3604" s="1">
        <v>4127</v>
      </c>
      <c r="F3604" s="10">
        <f t="shared" si="564"/>
        <v>-5.6619684375376345E-3</v>
      </c>
      <c r="G3604" s="1">
        <f t="shared" si="569"/>
        <v>-9.2443147843124046E-2</v>
      </c>
      <c r="H3604" s="15">
        <f t="shared" si="565"/>
        <v>1.2061271257990391E-3</v>
      </c>
      <c r="I3604" s="10">
        <f t="shared" si="560"/>
        <v>-4.1023166023166358E-3</v>
      </c>
      <c r="J3604" s="15">
        <f t="shared" si="561"/>
        <v>-8.3595832323721808E-3</v>
      </c>
      <c r="K3604" s="1">
        <f t="shared" si="562"/>
        <v>-1.8458215665474801E-4</v>
      </c>
      <c r="L3604" s="15">
        <f t="shared" si="563"/>
        <v>-8.1750010757174335E-3</v>
      </c>
      <c r="M3604" s="19" t="str">
        <f t="shared" si="567"/>
        <v>Compra</v>
      </c>
      <c r="N3604" s="10">
        <f t="shared" si="568"/>
        <v>-8.3595832323721808E-3</v>
      </c>
      <c r="O3604" s="5">
        <f t="shared" si="566"/>
        <v>1.6640934392856888</v>
      </c>
      <c r="P3604" s="5"/>
      <c r="Q3604" s="5"/>
      <c r="R3604" s="5"/>
    </row>
    <row r="3605" spans="1:18" x14ac:dyDescent="0.25">
      <c r="A3605" s="3">
        <v>43811</v>
      </c>
      <c r="B3605" s="1">
        <v>4117</v>
      </c>
      <c r="C3605" s="1">
        <v>4134</v>
      </c>
      <c r="D3605" s="1">
        <v>4084.5</v>
      </c>
      <c r="E3605" s="1">
        <v>4092.5</v>
      </c>
      <c r="F3605" s="10">
        <f t="shared" si="564"/>
        <v>-8.3595832323721808E-3</v>
      </c>
      <c r="G3605" s="1">
        <f t="shared" si="569"/>
        <v>4.8841177722873358E-2</v>
      </c>
      <c r="H3605" s="15">
        <f t="shared" si="565"/>
        <v>-5.6619684375376345E-3</v>
      </c>
      <c r="I3605" s="10">
        <f t="shared" si="560"/>
        <v>-5.9509351469516636E-3</v>
      </c>
      <c r="J3605" s="15">
        <f t="shared" si="561"/>
        <v>4.5204642638974057E-3</v>
      </c>
      <c r="K3605" s="1">
        <f t="shared" si="562"/>
        <v>4.4792239822044611E-4</v>
      </c>
      <c r="L3605" s="15">
        <f t="shared" si="563"/>
        <v>4.0725418656769596E-3</v>
      </c>
      <c r="M3605" s="19" t="str">
        <f t="shared" si="567"/>
        <v>Compra</v>
      </c>
      <c r="N3605" s="10">
        <f t="shared" si="568"/>
        <v>4.5204642638974057E-3</v>
      </c>
      <c r="O3605" s="5">
        <f t="shared" si="566"/>
        <v>1.6686139035495862</v>
      </c>
      <c r="P3605" s="5"/>
      <c r="Q3605" s="5"/>
      <c r="R3605" s="5"/>
    </row>
    <row r="3606" spans="1:18" x14ac:dyDescent="0.25">
      <c r="A3606" s="3">
        <v>43812</v>
      </c>
      <c r="B3606" s="1">
        <v>4085</v>
      </c>
      <c r="C3606" s="1">
        <v>4120</v>
      </c>
      <c r="D3606" s="1">
        <v>4076.5</v>
      </c>
      <c r="E3606" s="1">
        <v>4111</v>
      </c>
      <c r="F3606" s="10">
        <f t="shared" si="564"/>
        <v>4.5204642638974057E-3</v>
      </c>
      <c r="G3606" s="1">
        <f t="shared" si="569"/>
        <v>-0.34536986856607355</v>
      </c>
      <c r="H3606" s="15">
        <f t="shared" si="565"/>
        <v>-8.3595832323721808E-3</v>
      </c>
      <c r="I3606" s="10">
        <f t="shared" si="560"/>
        <v>6.3647490820073482E-3</v>
      </c>
      <c r="J3606" s="15">
        <f t="shared" si="561"/>
        <v>-1.1797616151787871E-2</v>
      </c>
      <c r="K3606" s="1">
        <f t="shared" si="562"/>
        <v>4.3025903821642319E-4</v>
      </c>
      <c r="L3606" s="15">
        <f t="shared" si="563"/>
        <v>-1.2227875190004294E-2</v>
      </c>
      <c r="M3606" s="19" t="str">
        <f t="shared" si="567"/>
        <v>Compra</v>
      </c>
      <c r="N3606" s="10">
        <f t="shared" si="568"/>
        <v>-1.1797616151787871E-2</v>
      </c>
      <c r="O3606" s="5">
        <f t="shared" si="566"/>
        <v>1.6568162873977983</v>
      </c>
      <c r="P3606" s="5"/>
      <c r="Q3606" s="5"/>
      <c r="R3606" s="5"/>
    </row>
    <row r="3607" spans="1:18" x14ac:dyDescent="0.25">
      <c r="A3607" s="3">
        <v>43815</v>
      </c>
      <c r="B3607" s="1">
        <v>4103</v>
      </c>
      <c r="C3607" s="1">
        <v>4104.5</v>
      </c>
      <c r="D3607" s="1">
        <v>4056</v>
      </c>
      <c r="E3607" s="1">
        <v>4062.5</v>
      </c>
      <c r="F3607" s="10">
        <f t="shared" si="564"/>
        <v>-1.1797616151787871E-2</v>
      </c>
      <c r="G3607" s="1">
        <f t="shared" si="569"/>
        <v>-0.76271246211377364</v>
      </c>
      <c r="H3607" s="15">
        <f t="shared" si="565"/>
        <v>4.5204642638974057E-3</v>
      </c>
      <c r="I3607" s="10">
        <f t="shared" si="560"/>
        <v>-9.8708262247135803E-3</v>
      </c>
      <c r="J3607" s="15">
        <f t="shared" si="561"/>
        <v>1.7230769230769383E-3</v>
      </c>
      <c r="K3607" s="1">
        <f t="shared" si="562"/>
        <v>-2.7901043108063104E-4</v>
      </c>
      <c r="L3607" s="15">
        <f t="shared" si="563"/>
        <v>2.0020873541575692E-3</v>
      </c>
      <c r="M3607" s="19" t="str">
        <f t="shared" si="567"/>
        <v>Compra</v>
      </c>
      <c r="N3607" s="10">
        <f t="shared" si="568"/>
        <v>1.7230769230769383E-3</v>
      </c>
      <c r="O3607" s="5">
        <f t="shared" si="566"/>
        <v>1.6585393643208752</v>
      </c>
      <c r="P3607" s="5"/>
      <c r="Q3607" s="5"/>
      <c r="R3607" s="5"/>
    </row>
    <row r="3608" spans="1:18" x14ac:dyDescent="0.25">
      <c r="A3608" s="3">
        <v>43816</v>
      </c>
      <c r="B3608" s="1">
        <v>4062</v>
      </c>
      <c r="C3608" s="1">
        <v>4078.5</v>
      </c>
      <c r="D3608" s="1">
        <v>4051.5</v>
      </c>
      <c r="E3608" s="1">
        <v>4069.5</v>
      </c>
      <c r="F3608" s="10">
        <f t="shared" si="564"/>
        <v>1.7230769230769383E-3</v>
      </c>
      <c r="G3608" s="1">
        <f t="shared" si="569"/>
        <v>-0.82081177116445314</v>
      </c>
      <c r="H3608" s="15">
        <f t="shared" si="565"/>
        <v>-1.1797616151787871E-2</v>
      </c>
      <c r="I3608" s="10">
        <f t="shared" si="560"/>
        <v>1.8463810930575697E-3</v>
      </c>
      <c r="J3608" s="15">
        <f t="shared" si="561"/>
        <v>-1.3515173854281581E-3</v>
      </c>
      <c r="K3608" s="1">
        <f t="shared" si="562"/>
        <v>8.8052700332184332E-4</v>
      </c>
      <c r="L3608" s="15">
        <f t="shared" si="563"/>
        <v>-2.2320443887500017E-3</v>
      </c>
      <c r="M3608" s="19" t="str">
        <f t="shared" si="567"/>
        <v>Compra</v>
      </c>
      <c r="N3608" s="10">
        <f t="shared" si="568"/>
        <v>-1.3515173854281581E-3</v>
      </c>
      <c r="O3608" s="5">
        <f t="shared" si="566"/>
        <v>1.6571878469354471</v>
      </c>
      <c r="P3608" s="5"/>
      <c r="Q3608" s="5"/>
      <c r="R3608" s="5"/>
    </row>
    <row r="3609" spans="1:18" x14ac:dyDescent="0.25">
      <c r="A3609" s="3">
        <v>43817</v>
      </c>
      <c r="B3609" s="1">
        <v>4072</v>
      </c>
      <c r="C3609" s="1">
        <v>4076.5</v>
      </c>
      <c r="D3609" s="1">
        <v>4046</v>
      </c>
      <c r="E3609" s="1">
        <v>4064</v>
      </c>
      <c r="F3609" s="10">
        <f t="shared" si="564"/>
        <v>-1.3515173854281581E-3</v>
      </c>
      <c r="G3609" s="1">
        <f t="shared" si="569"/>
        <v>-0.67173548352672841</v>
      </c>
      <c r="H3609" s="15">
        <f t="shared" si="565"/>
        <v>1.7230769230769383E-3</v>
      </c>
      <c r="I3609" s="10">
        <f t="shared" si="560"/>
        <v>-1.9646365422396617E-3</v>
      </c>
      <c r="J3609" s="15">
        <f t="shared" si="561"/>
        <v>1.7224409448819422E-3</v>
      </c>
      <c r="K3609" s="1">
        <f t="shared" si="562"/>
        <v>-2.2796357165448061E-4</v>
      </c>
      <c r="L3609" s="15">
        <f t="shared" si="563"/>
        <v>1.9504045165364228E-3</v>
      </c>
      <c r="M3609" s="19" t="str">
        <f t="shared" si="567"/>
        <v>Compra</v>
      </c>
      <c r="N3609" s="10">
        <f t="shared" si="568"/>
        <v>1.7224409448819422E-3</v>
      </c>
      <c r="O3609" s="5">
        <f t="shared" si="566"/>
        <v>1.658910287880329</v>
      </c>
      <c r="P3609" s="5"/>
      <c r="Q3609" s="5"/>
      <c r="R3609" s="5"/>
    </row>
    <row r="3610" spans="1:18" x14ac:dyDescent="0.25">
      <c r="A3610" s="3">
        <v>43818</v>
      </c>
      <c r="B3610" s="1">
        <v>4066</v>
      </c>
      <c r="C3610" s="1">
        <v>4071.5</v>
      </c>
      <c r="D3610" s="1">
        <v>4052</v>
      </c>
      <c r="E3610" s="1">
        <v>4071</v>
      </c>
      <c r="F3610" s="10">
        <f t="shared" si="564"/>
        <v>1.7224409448819422E-3</v>
      </c>
      <c r="G3610" s="1">
        <f t="shared" si="569"/>
        <v>-0.70290425442300875</v>
      </c>
      <c r="H3610" s="15">
        <f t="shared" si="565"/>
        <v>-1.3515173854281581E-3</v>
      </c>
      <c r="I3610" s="10">
        <f t="shared" si="560"/>
        <v>1.2297097884899078E-3</v>
      </c>
      <c r="J3610" s="15">
        <f t="shared" si="561"/>
        <v>8.2289363792680259E-3</v>
      </c>
      <c r="K3610" s="1">
        <f t="shared" si="562"/>
        <v>-3.0860843828089799E-5</v>
      </c>
      <c r="L3610" s="15">
        <f t="shared" si="563"/>
        <v>8.2597972230961155E-3</v>
      </c>
      <c r="M3610" s="19" t="str">
        <f t="shared" si="567"/>
        <v>Venda</v>
      </c>
      <c r="N3610" s="10">
        <f t="shared" si="568"/>
        <v>-8.2289363792680259E-3</v>
      </c>
      <c r="O3610" s="5">
        <f t="shared" si="566"/>
        <v>1.650681351501061</v>
      </c>
      <c r="P3610" s="5"/>
      <c r="Q3610" s="5"/>
      <c r="R3610" s="5"/>
    </row>
    <row r="3611" spans="1:18" x14ac:dyDescent="0.25">
      <c r="A3611" s="3">
        <v>43819</v>
      </c>
      <c r="B3611" s="1">
        <v>4071</v>
      </c>
      <c r="C3611" s="1">
        <v>4104.5</v>
      </c>
      <c r="D3611" s="1">
        <v>4059</v>
      </c>
      <c r="E3611" s="1">
        <v>4104.5</v>
      </c>
      <c r="F3611" s="10">
        <f t="shared" si="564"/>
        <v>8.2289363792680259E-3</v>
      </c>
      <c r="G3611" s="1">
        <f t="shared" si="569"/>
        <v>-0.40535362435966188</v>
      </c>
      <c r="H3611" s="15">
        <f t="shared" si="565"/>
        <v>1.7224409448819422E-3</v>
      </c>
      <c r="I3611" s="10">
        <f t="shared" si="560"/>
        <v>8.2289363792680259E-3</v>
      </c>
      <c r="J3611" s="15">
        <f t="shared" si="561"/>
        <v>-5.116335729077881E-3</v>
      </c>
      <c r="K3611" s="1">
        <f t="shared" si="562"/>
        <v>-4.9153100380930023E-4</v>
      </c>
      <c r="L3611" s="15">
        <f t="shared" si="563"/>
        <v>-4.624804725268581E-3</v>
      </c>
      <c r="M3611" s="19" t="str">
        <f t="shared" si="567"/>
        <v>Venda</v>
      </c>
      <c r="N3611" s="10">
        <f t="shared" si="568"/>
        <v>5.116335729077881E-3</v>
      </c>
      <c r="O3611" s="5">
        <f t="shared" si="566"/>
        <v>1.6557976872301388</v>
      </c>
      <c r="P3611" s="5"/>
      <c r="Q3611" s="5"/>
      <c r="R3611" s="5"/>
    </row>
    <row r="3612" spans="1:18" x14ac:dyDescent="0.25">
      <c r="A3612" s="3">
        <v>43822</v>
      </c>
      <c r="B3612" s="1">
        <v>4091.5</v>
      </c>
      <c r="C3612" s="1">
        <v>4096.5</v>
      </c>
      <c r="D3612" s="1">
        <v>4058</v>
      </c>
      <c r="E3612" s="1">
        <v>4083.5</v>
      </c>
      <c r="F3612" s="10">
        <f t="shared" si="564"/>
        <v>-5.116335729077881E-3</v>
      </c>
      <c r="G3612" s="1">
        <f t="shared" si="569"/>
        <v>-0.23982739796136421</v>
      </c>
      <c r="H3612" s="15">
        <f t="shared" si="565"/>
        <v>8.2289363792680259E-3</v>
      </c>
      <c r="I3612" s="10">
        <f t="shared" si="560"/>
        <v>-1.9552731272149959E-3</v>
      </c>
      <c r="J3612" s="15">
        <f t="shared" si="561"/>
        <v>-6.7344190033059581E-3</v>
      </c>
      <c r="K3612" s="1">
        <f t="shared" si="562"/>
        <v>-8.3710862368710861E-4</v>
      </c>
      <c r="L3612" s="15">
        <f t="shared" si="563"/>
        <v>-5.8973103796188496E-3</v>
      </c>
      <c r="M3612" s="19" t="str">
        <f t="shared" si="567"/>
        <v>Compra</v>
      </c>
      <c r="N3612" s="10">
        <f t="shared" si="568"/>
        <v>-6.7344190033059581E-3</v>
      </c>
      <c r="O3612" s="5">
        <f t="shared" si="566"/>
        <v>1.6490632682268327</v>
      </c>
      <c r="P3612" s="5"/>
      <c r="Q3612" s="5"/>
      <c r="R3612" s="5"/>
    </row>
    <row r="3613" spans="1:18" x14ac:dyDescent="0.25">
      <c r="A3613" s="3">
        <v>43825</v>
      </c>
      <c r="B3613" s="1">
        <v>4075.5</v>
      </c>
      <c r="C3613" s="1">
        <v>4083.5</v>
      </c>
      <c r="D3613" s="1">
        <v>4046</v>
      </c>
      <c r="E3613" s="1">
        <v>4056</v>
      </c>
      <c r="F3613" s="10">
        <f t="shared" si="564"/>
        <v>-6.7344190033059581E-3</v>
      </c>
      <c r="G3613" s="1">
        <f t="shared" si="569"/>
        <v>5.4616946979815707E-2</v>
      </c>
      <c r="H3613" s="15">
        <f t="shared" si="565"/>
        <v>-5.116335729077881E-3</v>
      </c>
      <c r="I3613" s="10">
        <f t="shared" si="560"/>
        <v>-4.784688995215336E-3</v>
      </c>
      <c r="J3613" s="15">
        <f t="shared" si="561"/>
        <v>-3.0818540433924513E-3</v>
      </c>
      <c r="K3613" s="1">
        <f t="shared" si="562"/>
        <v>3.7217836337226557E-4</v>
      </c>
      <c r="L3613" s="15">
        <f t="shared" si="563"/>
        <v>-3.4540324067647166E-3</v>
      </c>
      <c r="M3613" s="19" t="str">
        <f t="shared" si="567"/>
        <v>Compra</v>
      </c>
      <c r="N3613" s="10">
        <f t="shared" si="568"/>
        <v>-3.0818540433924513E-3</v>
      </c>
      <c r="O3613" s="5">
        <f t="shared" si="566"/>
        <v>1.6459814141834404</v>
      </c>
      <c r="P3613" s="5"/>
      <c r="Q3613" s="5"/>
      <c r="R3613" s="5"/>
    </row>
    <row r="3614" spans="1:18" x14ac:dyDescent="0.25">
      <c r="A3614" s="3">
        <v>43826</v>
      </c>
      <c r="B3614" s="1">
        <v>4046.5</v>
      </c>
      <c r="C3614" s="1">
        <v>4060.5</v>
      </c>
      <c r="D3614" s="1">
        <v>4034.5</v>
      </c>
      <c r="E3614" s="1">
        <v>4043.5</v>
      </c>
      <c r="F3614" s="10">
        <f t="shared" si="564"/>
        <v>-3.0818540433924513E-3</v>
      </c>
      <c r="G3614" s="1">
        <f t="shared" si="569"/>
        <v>0.15300608231582197</v>
      </c>
      <c r="H3614" s="15">
        <f t="shared" si="565"/>
        <v>-6.7344190033059581E-3</v>
      </c>
      <c r="I3614" s="10">
        <f t="shared" si="560"/>
        <v>-7.4138144075130974E-4</v>
      </c>
      <c r="J3614" s="15">
        <f t="shared" si="561"/>
        <v>-4.5752442191171472E-3</v>
      </c>
      <c r="K3614" s="1">
        <f t="shared" si="562"/>
        <v>4.1003973436622463E-4</v>
      </c>
      <c r="L3614" s="15">
        <f t="shared" si="563"/>
        <v>-4.9852839534833722E-3</v>
      </c>
      <c r="M3614" s="19" t="str">
        <f t="shared" si="567"/>
        <v>Compra</v>
      </c>
      <c r="N3614" s="10">
        <f t="shared" si="568"/>
        <v>-4.5752442191171472E-3</v>
      </c>
      <c r="O3614" s="5">
        <f t="shared" si="566"/>
        <v>1.6414061699643232</v>
      </c>
      <c r="P3614" s="5"/>
      <c r="Q3614" s="5"/>
      <c r="R3614" s="5"/>
    </row>
    <row r="3615" spans="1:18" x14ac:dyDescent="0.25">
      <c r="A3615" s="3">
        <v>43829</v>
      </c>
      <c r="B3615" s="1">
        <v>4040.5</v>
      </c>
      <c r="C3615" s="1">
        <v>4051</v>
      </c>
      <c r="D3615" s="1">
        <v>4013.5</v>
      </c>
      <c r="E3615" s="1">
        <v>4025</v>
      </c>
      <c r="F3615" s="10">
        <f t="shared" si="564"/>
        <v>-4.5752442191171472E-3</v>
      </c>
      <c r="G3615" s="1">
        <f t="shared" si="569"/>
        <v>0.20542568048118703</v>
      </c>
      <c r="H3615" s="15">
        <f t="shared" si="565"/>
        <v>-3.0818540433924513E-3</v>
      </c>
      <c r="I3615" s="10">
        <f t="shared" si="560"/>
        <v>-3.8361588912263489E-3</v>
      </c>
      <c r="J3615" s="15">
        <f t="shared" si="561"/>
        <v>1.3664596273292862E-3</v>
      </c>
      <c r="K3615" s="1">
        <f t="shared" si="562"/>
        <v>1.5804194882324592E-4</v>
      </c>
      <c r="L3615" s="15">
        <f t="shared" si="563"/>
        <v>1.2084176785060402E-3</v>
      </c>
      <c r="M3615" s="19" t="str">
        <f t="shared" si="567"/>
        <v>Compra</v>
      </c>
      <c r="N3615" s="10">
        <f t="shared" si="568"/>
        <v>1.3664596273292862E-3</v>
      </c>
      <c r="O3615" s="5">
        <f t="shared" si="566"/>
        <v>1.6427726295916525</v>
      </c>
      <c r="P3615" s="5"/>
      <c r="Q3615" s="5"/>
      <c r="R3615" s="5"/>
    </row>
    <row r="3616" spans="1:18" x14ac:dyDescent="0.25">
      <c r="A3616" s="3">
        <v>43832</v>
      </c>
      <c r="B3616" s="1">
        <v>4016.5</v>
      </c>
      <c r="C3616" s="1">
        <v>4046</v>
      </c>
      <c r="D3616" s="1">
        <v>4008.5</v>
      </c>
      <c r="E3616" s="1">
        <v>4030.5</v>
      </c>
      <c r="F3616" s="10">
        <f t="shared" si="564"/>
        <v>1.3664596273292862E-3</v>
      </c>
      <c r="G3616" s="1">
        <f t="shared" si="569"/>
        <v>-0.13843377774150209</v>
      </c>
      <c r="H3616" s="15">
        <f t="shared" si="565"/>
        <v>-4.5752442191171472E-3</v>
      </c>
      <c r="I3616" s="10">
        <f t="shared" si="560"/>
        <v>3.4856218100336456E-3</v>
      </c>
      <c r="J3616" s="15">
        <f t="shared" si="561"/>
        <v>7.9394616052599343E-3</v>
      </c>
      <c r="K3616" s="1">
        <f t="shared" si="562"/>
        <v>1.4773139174629606E-4</v>
      </c>
      <c r="L3616" s="15">
        <f t="shared" si="563"/>
        <v>7.7917302135136384E-3</v>
      </c>
      <c r="M3616" s="19" t="str">
        <f t="shared" si="567"/>
        <v>Compra</v>
      </c>
      <c r="N3616" s="10">
        <f t="shared" si="568"/>
        <v>7.9394616052599343E-3</v>
      </c>
      <c r="O3616" s="5">
        <f t="shared" si="566"/>
        <v>1.6507120911969124</v>
      </c>
      <c r="P3616" s="5"/>
      <c r="Q3616" s="5"/>
      <c r="R3616" s="5"/>
    </row>
    <row r="3617" spans="1:18" x14ac:dyDescent="0.25">
      <c r="A3617" s="3">
        <v>43833</v>
      </c>
      <c r="B3617" s="1">
        <v>4066</v>
      </c>
      <c r="C3617" s="1">
        <v>4075.5</v>
      </c>
      <c r="D3617" s="1">
        <v>4037.5</v>
      </c>
      <c r="E3617" s="1">
        <v>4062.5</v>
      </c>
      <c r="F3617" s="10">
        <f t="shared" si="564"/>
        <v>7.9394616052599343E-3</v>
      </c>
      <c r="G3617" s="1">
        <f t="shared" si="569"/>
        <v>1.4591543236281259</v>
      </c>
      <c r="H3617" s="15">
        <f t="shared" si="565"/>
        <v>1.3664596273292862E-3</v>
      </c>
      <c r="I3617" s="10">
        <f t="shared" si="560"/>
        <v>-8.6079685194295763E-4</v>
      </c>
      <c r="J3617" s="15">
        <f t="shared" si="561"/>
        <v>1.2307692307691465E-3</v>
      </c>
      <c r="K3617" s="1">
        <f t="shared" si="562"/>
        <v>-4.145572465070431E-4</v>
      </c>
      <c r="L3617" s="15">
        <f t="shared" si="563"/>
        <v>1.6453264772761896E-3</v>
      </c>
      <c r="M3617" s="19" t="str">
        <f t="shared" si="567"/>
        <v>Venda</v>
      </c>
      <c r="N3617" s="10">
        <f t="shared" si="568"/>
        <v>-1.2307692307691465E-3</v>
      </c>
      <c r="O3617" s="5">
        <f t="shared" si="566"/>
        <v>1.6494813219661433</v>
      </c>
      <c r="P3617" s="5"/>
      <c r="Q3617" s="5"/>
      <c r="R3617" s="5"/>
    </row>
    <row r="3618" spans="1:18" x14ac:dyDescent="0.25">
      <c r="A3618" s="3">
        <v>43836</v>
      </c>
      <c r="B3618" s="1">
        <v>4062</v>
      </c>
      <c r="C3618" s="1">
        <v>4080.5</v>
      </c>
      <c r="D3618" s="1">
        <v>4053</v>
      </c>
      <c r="E3618" s="1">
        <v>4067.5</v>
      </c>
      <c r="F3618" s="10">
        <f t="shared" si="564"/>
        <v>1.2307692307691465E-3</v>
      </c>
      <c r="G3618" s="1">
        <f t="shared" si="569"/>
        <v>0.38485202208893682</v>
      </c>
      <c r="H3618" s="15">
        <f t="shared" si="565"/>
        <v>7.9394616052599343E-3</v>
      </c>
      <c r="I3618" s="10">
        <f t="shared" si="560"/>
        <v>1.3540128015756547E-3</v>
      </c>
      <c r="J3618" s="15">
        <f t="shared" si="561"/>
        <v>1.7209588199138537E-3</v>
      </c>
      <c r="K3618" s="1">
        <f t="shared" si="562"/>
        <v>-9.457949996028815E-4</v>
      </c>
      <c r="L3618" s="15">
        <f t="shared" si="563"/>
        <v>2.6667538195167353E-3</v>
      </c>
      <c r="M3618" s="19" t="str">
        <f t="shared" si="567"/>
        <v>Compra</v>
      </c>
      <c r="N3618" s="10">
        <f t="shared" si="568"/>
        <v>1.7209588199138537E-3</v>
      </c>
      <c r="O3618" s="5">
        <f t="shared" si="566"/>
        <v>1.6512022807860571</v>
      </c>
      <c r="P3618" s="5"/>
      <c r="Q3618" s="5"/>
      <c r="R3618" s="5"/>
    </row>
    <row r="3619" spans="1:18" x14ac:dyDescent="0.25">
      <c r="A3619" s="3">
        <v>43837</v>
      </c>
      <c r="B3619" s="1">
        <v>4066</v>
      </c>
      <c r="C3619" s="1">
        <v>4098.5</v>
      </c>
      <c r="D3619" s="1">
        <v>4061</v>
      </c>
      <c r="E3619" s="1">
        <v>4074.5</v>
      </c>
      <c r="F3619" s="10">
        <f t="shared" si="564"/>
        <v>1.7209588199138537E-3</v>
      </c>
      <c r="G3619" s="1">
        <f t="shared" si="569"/>
        <v>0.27484815618057168</v>
      </c>
      <c r="H3619" s="15">
        <f t="shared" si="565"/>
        <v>1.2307692307691465E-3</v>
      </c>
      <c r="I3619" s="10">
        <f t="shared" si="560"/>
        <v>2.0905066404328654E-3</v>
      </c>
      <c r="J3619" s="15">
        <f t="shared" si="561"/>
        <v>-1.349858878390009E-3</v>
      </c>
      <c r="K3619" s="1">
        <f t="shared" si="562"/>
        <v>-3.654000812135876E-4</v>
      </c>
      <c r="L3619" s="15">
        <f t="shared" si="563"/>
        <v>-9.8445879717642135E-4</v>
      </c>
      <c r="M3619" s="19" t="str">
        <f t="shared" si="567"/>
        <v>Venda</v>
      </c>
      <c r="N3619" s="10">
        <f t="shared" si="568"/>
        <v>1.349858878390009E-3</v>
      </c>
      <c r="O3619" s="5">
        <f t="shared" si="566"/>
        <v>1.6525521396644471</v>
      </c>
      <c r="P3619" s="5"/>
      <c r="Q3619" s="5"/>
      <c r="R3619" s="5"/>
    </row>
    <row r="3620" spans="1:18" x14ac:dyDescent="0.25">
      <c r="A3620" s="3">
        <v>43838</v>
      </c>
      <c r="B3620" s="1">
        <v>4066.5</v>
      </c>
      <c r="C3620" s="1">
        <v>4083.5</v>
      </c>
      <c r="D3620" s="1">
        <v>4045.5</v>
      </c>
      <c r="E3620" s="1">
        <v>4069</v>
      </c>
      <c r="F3620" s="10">
        <f t="shared" si="564"/>
        <v>-1.349858878390009E-3</v>
      </c>
      <c r="G3620" s="1">
        <f t="shared" si="569"/>
        <v>-3.3064877186235256E-2</v>
      </c>
      <c r="H3620" s="15">
        <f t="shared" si="565"/>
        <v>1.7209588199138537E-3</v>
      </c>
      <c r="I3620" s="10">
        <f t="shared" si="560"/>
        <v>6.1477929423348066E-4</v>
      </c>
      <c r="J3620" s="15">
        <f t="shared" si="561"/>
        <v>7.2499385598427946E-3</v>
      </c>
      <c r="K3620" s="1">
        <f t="shared" si="562"/>
        <v>-3.4592940709218703E-4</v>
      </c>
      <c r="L3620" s="15">
        <f t="shared" si="563"/>
        <v>7.5958679669349818E-3</v>
      </c>
      <c r="M3620" s="19" t="str">
        <f t="shared" si="567"/>
        <v>Compra</v>
      </c>
      <c r="N3620" s="10">
        <f t="shared" si="568"/>
        <v>7.2499385598427946E-3</v>
      </c>
      <c r="O3620" s="5">
        <f t="shared" si="566"/>
        <v>1.6598020782242899</v>
      </c>
      <c r="P3620" s="5"/>
      <c r="Q3620" s="5"/>
      <c r="R3620" s="5"/>
    </row>
    <row r="3621" spans="1:18" x14ac:dyDescent="0.25">
      <c r="A3621" s="3">
        <v>43839</v>
      </c>
      <c r="B3621" s="1">
        <v>4062.5</v>
      </c>
      <c r="C3621" s="1">
        <v>4100</v>
      </c>
      <c r="D3621" s="1">
        <v>4062.5</v>
      </c>
      <c r="E3621" s="1">
        <v>4098.5</v>
      </c>
      <c r="F3621" s="10">
        <f t="shared" si="564"/>
        <v>7.2499385598427946E-3</v>
      </c>
      <c r="G3621" s="1">
        <f t="shared" si="569"/>
        <v>-0.54850606964853399</v>
      </c>
      <c r="H3621" s="15">
        <f t="shared" si="565"/>
        <v>-1.349858878390009E-3</v>
      </c>
      <c r="I3621" s="10">
        <f t="shared" si="560"/>
        <v>8.8615384615384762E-3</v>
      </c>
      <c r="J3621" s="15">
        <f t="shared" si="561"/>
        <v>6.0997926070505137E-4</v>
      </c>
      <c r="K3621" s="1">
        <f t="shared" si="562"/>
        <v>-2.2432237857184661E-4</v>
      </c>
      <c r="L3621" s="15">
        <f t="shared" si="563"/>
        <v>8.3430163927689799E-4</v>
      </c>
      <c r="M3621" s="19" t="str">
        <f t="shared" si="567"/>
        <v>Venda</v>
      </c>
      <c r="N3621" s="10">
        <f t="shared" si="568"/>
        <v>-6.0997926070505137E-4</v>
      </c>
      <c r="O3621" s="5">
        <f t="shared" si="566"/>
        <v>1.6591920989635849</v>
      </c>
      <c r="P3621" s="5"/>
      <c r="Q3621" s="5"/>
      <c r="R3621" s="5"/>
    </row>
    <row r="3622" spans="1:18" x14ac:dyDescent="0.25">
      <c r="A3622" s="3">
        <v>43840</v>
      </c>
      <c r="B3622" s="1">
        <v>4089</v>
      </c>
      <c r="C3622" s="1">
        <v>4110</v>
      </c>
      <c r="D3622" s="1">
        <v>4067</v>
      </c>
      <c r="E3622" s="1">
        <v>4101</v>
      </c>
      <c r="F3622" s="10">
        <f t="shared" si="564"/>
        <v>6.0997926070505137E-4</v>
      </c>
      <c r="G3622" s="1">
        <f t="shared" si="569"/>
        <v>-0.42091562832266388</v>
      </c>
      <c r="H3622" s="15">
        <f t="shared" si="565"/>
        <v>7.2499385598427946E-3</v>
      </c>
      <c r="I3622" s="10">
        <f t="shared" si="560"/>
        <v>2.9347028613353476E-3</v>
      </c>
      <c r="J3622" s="15">
        <f t="shared" si="561"/>
        <v>1.2435991221653175E-2</v>
      </c>
      <c r="K3622" s="1">
        <f t="shared" si="562"/>
        <v>-8.4997913397865342E-4</v>
      </c>
      <c r="L3622" s="15">
        <f t="shared" si="563"/>
        <v>1.3285970355631829E-2</v>
      </c>
      <c r="M3622" s="19" t="str">
        <f t="shared" si="567"/>
        <v>Compra</v>
      </c>
      <c r="N3622" s="10">
        <f t="shared" si="568"/>
        <v>1.2435991221653175E-2</v>
      </c>
      <c r="O3622" s="5">
        <f t="shared" si="566"/>
        <v>1.6716280901852381</v>
      </c>
      <c r="P3622" s="5"/>
      <c r="Q3622" s="5"/>
      <c r="R3622" s="5"/>
    </row>
    <row r="3623" spans="1:18" x14ac:dyDescent="0.25">
      <c r="A3623" s="3">
        <v>43843</v>
      </c>
      <c r="B3623" s="1">
        <v>4094</v>
      </c>
      <c r="C3623" s="1">
        <v>4152</v>
      </c>
      <c r="D3623" s="1">
        <v>4093.5</v>
      </c>
      <c r="E3623" s="1">
        <v>4152</v>
      </c>
      <c r="F3623" s="10">
        <f t="shared" si="564"/>
        <v>1.2435991221653175E-2</v>
      </c>
      <c r="G3623" s="1">
        <f t="shared" si="569"/>
        <v>-0.89753696569712682</v>
      </c>
      <c r="H3623" s="15">
        <f t="shared" si="565"/>
        <v>6.0997926070505137E-4</v>
      </c>
      <c r="I3623" s="10">
        <f t="shared" si="560"/>
        <v>1.4167073766487626E-2</v>
      </c>
      <c r="J3623" s="15">
        <f t="shared" si="561"/>
        <v>-3.4922928709055778E-3</v>
      </c>
      <c r="K3623" s="1">
        <f t="shared" si="562"/>
        <v>-4.8933366581133553E-4</v>
      </c>
      <c r="L3623" s="15">
        <f t="shared" si="563"/>
        <v>-3.0029592050942423E-3</v>
      </c>
      <c r="M3623" s="19" t="str">
        <f t="shared" si="567"/>
        <v>Venda</v>
      </c>
      <c r="N3623" s="10">
        <f t="shared" si="568"/>
        <v>3.4922928709055778E-3</v>
      </c>
      <c r="O3623" s="5">
        <f t="shared" si="566"/>
        <v>1.6751203830561436</v>
      </c>
      <c r="P3623" s="5"/>
      <c r="Q3623" s="5"/>
      <c r="R3623" s="5"/>
    </row>
    <row r="3624" spans="1:18" x14ac:dyDescent="0.25">
      <c r="A3624" s="3">
        <v>43844</v>
      </c>
      <c r="B3624" s="1">
        <v>4148</v>
      </c>
      <c r="C3624" s="1">
        <v>4166</v>
      </c>
      <c r="D3624" s="1">
        <v>4126.5</v>
      </c>
      <c r="E3624" s="1">
        <v>4137.5</v>
      </c>
      <c r="F3624" s="10">
        <f t="shared" si="564"/>
        <v>-3.4922928709055778E-3</v>
      </c>
      <c r="G3624" s="1">
        <f t="shared" si="569"/>
        <v>-0.84609102287053628</v>
      </c>
      <c r="H3624" s="15">
        <f t="shared" si="565"/>
        <v>1.2435991221653175E-2</v>
      </c>
      <c r="I3624" s="10">
        <f t="shared" si="560"/>
        <v>-2.5313404050144594E-3</v>
      </c>
      <c r="J3624" s="15">
        <f t="shared" si="561"/>
        <v>1.0271903323262777E-2</v>
      </c>
      <c r="K3624" s="1">
        <f t="shared" si="562"/>
        <v>-1.1375851542869324E-3</v>
      </c>
      <c r="L3624" s="15">
        <f t="shared" si="563"/>
        <v>1.1409488477549709E-2</v>
      </c>
      <c r="M3624" s="19" t="str">
        <f t="shared" si="567"/>
        <v>Compra</v>
      </c>
      <c r="N3624" s="10">
        <f t="shared" si="568"/>
        <v>1.0271903323262777E-2</v>
      </c>
      <c r="O3624" s="5">
        <f t="shared" si="566"/>
        <v>1.6853922863794064</v>
      </c>
      <c r="P3624" s="5"/>
      <c r="Q3624" s="5"/>
      <c r="R3624" s="5"/>
    </row>
    <row r="3625" spans="1:18" x14ac:dyDescent="0.25">
      <c r="A3625" s="3">
        <v>43845</v>
      </c>
      <c r="B3625" s="1">
        <v>4150.5</v>
      </c>
      <c r="C3625" s="1">
        <v>4190</v>
      </c>
      <c r="D3625" s="1">
        <v>4143</v>
      </c>
      <c r="E3625" s="1">
        <v>4180</v>
      </c>
      <c r="F3625" s="10">
        <f t="shared" si="564"/>
        <v>1.0271903323262777E-2</v>
      </c>
      <c r="G3625" s="1">
        <f t="shared" si="569"/>
        <v>-0.92477446536173136</v>
      </c>
      <c r="H3625" s="15">
        <f t="shared" si="565"/>
        <v>-3.4922928709055778E-3</v>
      </c>
      <c r="I3625" s="10">
        <f t="shared" si="560"/>
        <v>7.1075774003133141E-3</v>
      </c>
      <c r="J3625" s="15">
        <f t="shared" si="561"/>
        <v>2.1531100478469067E-3</v>
      </c>
      <c r="K3625" s="1">
        <f t="shared" si="562"/>
        <v>3.8510061363419455E-5</v>
      </c>
      <c r="L3625" s="15">
        <f t="shared" si="563"/>
        <v>2.1145999864834873E-3</v>
      </c>
      <c r="M3625" s="19" t="str">
        <f t="shared" si="567"/>
        <v>Compra</v>
      </c>
      <c r="N3625" s="10">
        <f t="shared" si="568"/>
        <v>2.1531100478469067E-3</v>
      </c>
      <c r="O3625" s="5">
        <f t="shared" si="566"/>
        <v>1.6875453964272533</v>
      </c>
      <c r="P3625" s="5"/>
      <c r="Q3625" s="5"/>
      <c r="R3625" s="5"/>
    </row>
    <row r="3626" spans="1:18" x14ac:dyDescent="0.25">
      <c r="A3626" s="3">
        <v>43846</v>
      </c>
      <c r="B3626" s="1">
        <v>4173.5</v>
      </c>
      <c r="C3626" s="1">
        <v>4204.5</v>
      </c>
      <c r="D3626" s="1">
        <v>4164</v>
      </c>
      <c r="E3626" s="1">
        <v>4189</v>
      </c>
      <c r="F3626" s="10">
        <f t="shared" si="564"/>
        <v>2.1531100478469067E-3</v>
      </c>
      <c r="G3626" s="1">
        <f t="shared" si="569"/>
        <v>-0.91893866631559773</v>
      </c>
      <c r="H3626" s="15">
        <f t="shared" si="565"/>
        <v>1.0271903323262777E-2</v>
      </c>
      <c r="I3626" s="10">
        <f t="shared" si="560"/>
        <v>3.71390918893022E-3</v>
      </c>
      <c r="J3626" s="15">
        <f t="shared" si="561"/>
        <v>-5.4905705418953898E-3</v>
      </c>
      <c r="K3626" s="1">
        <f t="shared" si="562"/>
        <v>-1.0882279735193764E-3</v>
      </c>
      <c r="L3626" s="15">
        <f t="shared" si="563"/>
        <v>-4.402342568376013E-3</v>
      </c>
      <c r="M3626" s="19" t="str">
        <f t="shared" si="567"/>
        <v>Compra</v>
      </c>
      <c r="N3626" s="10">
        <f t="shared" si="568"/>
        <v>-5.4905705418953898E-3</v>
      </c>
      <c r="O3626" s="5">
        <f t="shared" si="566"/>
        <v>1.6820548258853578</v>
      </c>
      <c r="P3626" s="5"/>
      <c r="Q3626" s="5"/>
      <c r="R3626" s="5"/>
    </row>
    <row r="3627" spans="1:18" x14ac:dyDescent="0.25">
      <c r="A3627" s="3">
        <v>43847</v>
      </c>
      <c r="B3627" s="1">
        <v>4179.5</v>
      </c>
      <c r="C3627" s="1">
        <v>4196.5</v>
      </c>
      <c r="D3627" s="1">
        <v>4163</v>
      </c>
      <c r="E3627" s="1">
        <v>4166</v>
      </c>
      <c r="F3627" s="10">
        <f t="shared" si="564"/>
        <v>-5.4905705418953898E-3</v>
      </c>
      <c r="G3627" s="1">
        <f t="shared" si="569"/>
        <v>-0.72593630168656109</v>
      </c>
      <c r="H3627" s="15">
        <f t="shared" si="565"/>
        <v>2.1531100478469067E-3</v>
      </c>
      <c r="I3627" s="10">
        <f t="shared" si="560"/>
        <v>-3.2300514415599668E-3</v>
      </c>
      <c r="J3627" s="15">
        <f t="shared" si="561"/>
        <v>6.8410945751320451E-3</v>
      </c>
      <c r="K3627" s="1">
        <f t="shared" si="562"/>
        <v>-2.3101343756641151E-4</v>
      </c>
      <c r="L3627" s="15">
        <f t="shared" si="563"/>
        <v>7.0721080126984566E-3</v>
      </c>
      <c r="M3627" s="19" t="str">
        <f t="shared" si="567"/>
        <v>Compra</v>
      </c>
      <c r="N3627" s="10">
        <f t="shared" si="568"/>
        <v>6.8410945751320451E-3</v>
      </c>
      <c r="O3627" s="5">
        <f t="shared" si="566"/>
        <v>1.6888959204604899</v>
      </c>
      <c r="P3627" s="5"/>
      <c r="Q3627" s="5"/>
      <c r="R3627" s="5"/>
    </row>
    <row r="3628" spans="1:18" x14ac:dyDescent="0.25">
      <c r="A3628" s="3">
        <v>43850</v>
      </c>
      <c r="B3628" s="1">
        <v>4168.5</v>
      </c>
      <c r="C3628" s="1">
        <v>4195</v>
      </c>
      <c r="D3628" s="1">
        <v>4167</v>
      </c>
      <c r="E3628" s="1">
        <v>4194.5</v>
      </c>
      <c r="F3628" s="10">
        <f t="shared" si="564"/>
        <v>6.8410945751320451E-3</v>
      </c>
      <c r="G3628" s="1">
        <f t="shared" si="569"/>
        <v>-0.54232053558845217</v>
      </c>
      <c r="H3628" s="15">
        <f t="shared" si="565"/>
        <v>-5.4905705418953898E-3</v>
      </c>
      <c r="I3628" s="10">
        <f t="shared" si="560"/>
        <v>6.2372556075327434E-3</v>
      </c>
      <c r="J3628" s="15">
        <f t="shared" si="561"/>
        <v>5.0065562045535916E-3</v>
      </c>
      <c r="K3628" s="1">
        <f t="shared" si="562"/>
        <v>1.9961458628967179E-4</v>
      </c>
      <c r="L3628" s="15">
        <f t="shared" si="563"/>
        <v>4.8069416182639196E-3</v>
      </c>
      <c r="M3628" s="19" t="str">
        <f t="shared" si="567"/>
        <v>Compra</v>
      </c>
      <c r="N3628" s="10">
        <f t="shared" si="568"/>
        <v>5.0065562045535916E-3</v>
      </c>
      <c r="O3628" s="5">
        <f t="shared" si="566"/>
        <v>1.6939024766650435</v>
      </c>
      <c r="P3628" s="5"/>
      <c r="Q3628" s="5"/>
      <c r="R3628" s="5"/>
    </row>
    <row r="3629" spans="1:18" x14ac:dyDescent="0.25">
      <c r="A3629" s="3">
        <v>43851</v>
      </c>
      <c r="B3629" s="1">
        <v>4201.5</v>
      </c>
      <c r="C3629" s="1">
        <v>4221</v>
      </c>
      <c r="D3629" s="1">
        <v>4186</v>
      </c>
      <c r="E3629" s="1">
        <v>4215.5</v>
      </c>
      <c r="F3629" s="10">
        <f t="shared" si="564"/>
        <v>5.0065562045535916E-3</v>
      </c>
      <c r="G3629" s="1">
        <f t="shared" si="569"/>
        <v>-0.37900750343452883</v>
      </c>
      <c r="H3629" s="15">
        <f t="shared" si="565"/>
        <v>6.8410945751320451E-3</v>
      </c>
      <c r="I3629" s="10">
        <f t="shared" si="560"/>
        <v>3.3321432821611374E-3</v>
      </c>
      <c r="J3629" s="15">
        <f t="shared" si="561"/>
        <v>-7.2352034159648415E-3</v>
      </c>
      <c r="K3629" s="1">
        <f t="shared" si="562"/>
        <v>-8.2727411422137554E-4</v>
      </c>
      <c r="L3629" s="15">
        <f t="shared" si="563"/>
        <v>-6.4079293017434659E-3</v>
      </c>
      <c r="M3629" s="19" t="str">
        <f t="shared" si="567"/>
        <v>Compra</v>
      </c>
      <c r="N3629" s="10">
        <f t="shared" si="568"/>
        <v>-7.2352034159648415E-3</v>
      </c>
      <c r="O3629" s="5">
        <f t="shared" si="566"/>
        <v>1.6866672732490786</v>
      </c>
      <c r="P3629" s="5"/>
      <c r="Q3629" s="5"/>
      <c r="R3629" s="5"/>
    </row>
    <row r="3630" spans="1:18" x14ac:dyDescent="0.25">
      <c r="A3630" s="3">
        <v>43852</v>
      </c>
      <c r="B3630" s="1">
        <v>4203</v>
      </c>
      <c r="C3630" s="1">
        <v>4208</v>
      </c>
      <c r="D3630" s="1">
        <v>4176</v>
      </c>
      <c r="E3630" s="1">
        <v>4185</v>
      </c>
      <c r="F3630" s="10">
        <f t="shared" si="564"/>
        <v>-7.2352034159648415E-3</v>
      </c>
      <c r="G3630" s="1">
        <f t="shared" si="569"/>
        <v>-0.24030793024879293</v>
      </c>
      <c r="H3630" s="15">
        <f t="shared" si="565"/>
        <v>5.0065562045535916E-3</v>
      </c>
      <c r="I3630" s="10">
        <f t="shared" si="560"/>
        <v>-4.282655246252709E-3</v>
      </c>
      <c r="J3630" s="15">
        <f t="shared" si="561"/>
        <v>-2.8673835125447855E-3</v>
      </c>
      <c r="K3630" s="1">
        <f t="shared" si="562"/>
        <v>-5.0001347842346122E-4</v>
      </c>
      <c r="L3630" s="15">
        <f t="shared" si="563"/>
        <v>-2.3673700341213244E-3</v>
      </c>
      <c r="M3630" s="19" t="str">
        <f t="shared" si="567"/>
        <v>Compra</v>
      </c>
      <c r="N3630" s="10">
        <f t="shared" si="568"/>
        <v>-2.8673835125447855E-3</v>
      </c>
      <c r="O3630" s="5">
        <f t="shared" si="566"/>
        <v>1.6837998897365338</v>
      </c>
      <c r="P3630" s="5"/>
      <c r="Q3630" s="5"/>
      <c r="R3630" s="5"/>
    </row>
    <row r="3631" spans="1:18" x14ac:dyDescent="0.25">
      <c r="A3631" s="3">
        <v>43853</v>
      </c>
      <c r="B3631" s="1">
        <v>4189.5</v>
      </c>
      <c r="C3631" s="1">
        <v>4193</v>
      </c>
      <c r="D3631" s="1">
        <v>4159</v>
      </c>
      <c r="E3631" s="1">
        <v>4173</v>
      </c>
      <c r="F3631" s="10">
        <f t="shared" si="564"/>
        <v>-2.8673835125447855E-3</v>
      </c>
      <c r="G3631" s="1">
        <f t="shared" si="569"/>
        <v>-0.18689714146372702</v>
      </c>
      <c r="H3631" s="15">
        <f t="shared" si="565"/>
        <v>-7.2352034159648415E-3</v>
      </c>
      <c r="I3631" s="10">
        <f t="shared" si="560"/>
        <v>-3.9384174722520982E-3</v>
      </c>
      <c r="J3631" s="15">
        <f t="shared" si="561"/>
        <v>2.5161754133715686E-3</v>
      </c>
      <c r="K3631" s="1">
        <f t="shared" si="562"/>
        <v>5.5968369825652199E-4</v>
      </c>
      <c r="L3631" s="15">
        <f t="shared" si="563"/>
        <v>1.9564917151150465E-3</v>
      </c>
      <c r="M3631" s="19" t="str">
        <f t="shared" si="567"/>
        <v>Compra</v>
      </c>
      <c r="N3631" s="10">
        <f t="shared" si="568"/>
        <v>2.5161754133715686E-3</v>
      </c>
      <c r="O3631" s="5">
        <f t="shared" si="566"/>
        <v>1.6863160651499054</v>
      </c>
      <c r="P3631" s="5"/>
      <c r="Q3631" s="5"/>
      <c r="R3631" s="5"/>
    </row>
    <row r="3632" spans="1:18" x14ac:dyDescent="0.25">
      <c r="A3632" s="3">
        <v>43854</v>
      </c>
      <c r="B3632" s="1">
        <v>4170</v>
      </c>
      <c r="C3632" s="1">
        <v>4194</v>
      </c>
      <c r="D3632" s="1">
        <v>4168</v>
      </c>
      <c r="E3632" s="1">
        <v>4183.5</v>
      </c>
      <c r="F3632" s="10">
        <f t="shared" si="564"/>
        <v>2.5161754133715686E-3</v>
      </c>
      <c r="G3632" s="1">
        <f t="shared" si="569"/>
        <v>-0.14276961318925691</v>
      </c>
      <c r="H3632" s="15">
        <f t="shared" si="565"/>
        <v>-2.8673835125447855E-3</v>
      </c>
      <c r="I3632" s="10">
        <f t="shared" si="560"/>
        <v>3.2374100719423371E-3</v>
      </c>
      <c r="J3632" s="15">
        <f t="shared" si="561"/>
        <v>6.0953746862675295E-3</v>
      </c>
      <c r="K3632" s="1">
        <f t="shared" si="562"/>
        <v>4.3174462255306261E-6</v>
      </c>
      <c r="L3632" s="15">
        <f t="shared" si="563"/>
        <v>6.0910572400419988E-3</v>
      </c>
      <c r="M3632" s="19" t="str">
        <f t="shared" si="567"/>
        <v>Compra</v>
      </c>
      <c r="N3632" s="10">
        <f t="shared" si="568"/>
        <v>6.0953746862675295E-3</v>
      </c>
      <c r="O3632" s="5">
        <f t="shared" si="566"/>
        <v>1.6924114398361729</v>
      </c>
      <c r="P3632" s="5"/>
      <c r="Q3632" s="5"/>
      <c r="R3632" s="5"/>
    </row>
    <row r="3633" spans="1:18" x14ac:dyDescent="0.25">
      <c r="A3633" s="3">
        <v>43857</v>
      </c>
      <c r="B3633" s="1">
        <v>4213.5</v>
      </c>
      <c r="C3633" s="1">
        <v>4233</v>
      </c>
      <c r="D3633" s="1">
        <v>4201</v>
      </c>
      <c r="E3633" s="1">
        <v>4209</v>
      </c>
      <c r="F3633" s="10">
        <f t="shared" si="564"/>
        <v>6.0953746862675295E-3</v>
      </c>
      <c r="G3633" s="1">
        <f t="shared" si="569"/>
        <v>0.17685234497541671</v>
      </c>
      <c r="H3633" s="15">
        <f t="shared" si="565"/>
        <v>2.5161754133715686E-3</v>
      </c>
      <c r="I3633" s="10">
        <f t="shared" si="560"/>
        <v>-1.0679957280170793E-3</v>
      </c>
      <c r="J3633" s="15">
        <f t="shared" si="561"/>
        <v>-3.326205749584199E-3</v>
      </c>
      <c r="K3633" s="1">
        <f t="shared" si="562"/>
        <v>-3.9494873692444031E-4</v>
      </c>
      <c r="L3633" s="15">
        <f t="shared" si="563"/>
        <v>-2.9312570126597587E-3</v>
      </c>
      <c r="M3633" s="19" t="str">
        <f t="shared" si="567"/>
        <v>Venda</v>
      </c>
      <c r="N3633" s="10">
        <f t="shared" si="568"/>
        <v>3.326205749584199E-3</v>
      </c>
      <c r="O3633" s="5">
        <f t="shared" si="566"/>
        <v>1.6957376455857571</v>
      </c>
      <c r="P3633" s="5"/>
      <c r="Q3633" s="5"/>
      <c r="R3633" s="5"/>
    </row>
    <row r="3634" spans="1:18" x14ac:dyDescent="0.25">
      <c r="A3634" s="3">
        <v>43858</v>
      </c>
      <c r="B3634" s="1">
        <v>4205</v>
      </c>
      <c r="C3634" s="1">
        <v>4217.5</v>
      </c>
      <c r="D3634" s="1">
        <v>4189</v>
      </c>
      <c r="E3634" s="1">
        <v>4195</v>
      </c>
      <c r="F3634" s="10">
        <f t="shared" si="564"/>
        <v>-3.326205749584199E-3</v>
      </c>
      <c r="G3634" s="1">
        <f t="shared" si="569"/>
        <v>-0.19141626958175517</v>
      </c>
      <c r="H3634" s="15">
        <f t="shared" si="565"/>
        <v>6.0953746862675295E-3</v>
      </c>
      <c r="I3634" s="10">
        <f t="shared" si="560"/>
        <v>-2.3781212841854638E-3</v>
      </c>
      <c r="J3634" s="15">
        <f t="shared" si="561"/>
        <v>8.8200238379023688E-3</v>
      </c>
      <c r="K3634" s="1">
        <f t="shared" si="562"/>
        <v>-6.4458905995101203E-4</v>
      </c>
      <c r="L3634" s="15">
        <f t="shared" si="563"/>
        <v>9.4646128978533809E-3</v>
      </c>
      <c r="M3634" s="19" t="str">
        <f t="shared" si="567"/>
        <v>Compra</v>
      </c>
      <c r="N3634" s="10">
        <f t="shared" si="568"/>
        <v>8.8200238379023688E-3</v>
      </c>
      <c r="O3634" s="5">
        <f t="shared" si="566"/>
        <v>1.7045576694236595</v>
      </c>
      <c r="P3634" s="5"/>
      <c r="Q3634" s="5"/>
      <c r="R3634" s="5"/>
    </row>
    <row r="3635" spans="1:18" x14ac:dyDescent="0.25">
      <c r="A3635" s="3">
        <v>43859</v>
      </c>
      <c r="B3635" s="1">
        <v>4198.5</v>
      </c>
      <c r="C3635" s="1">
        <v>4234.5</v>
      </c>
      <c r="D3635" s="1">
        <v>4183</v>
      </c>
      <c r="E3635" s="1">
        <v>4232</v>
      </c>
      <c r="F3635" s="10">
        <f t="shared" si="564"/>
        <v>8.8200238379023688E-3</v>
      </c>
      <c r="G3635" s="1">
        <f t="shared" si="569"/>
        <v>-8.9757557308494482E-2</v>
      </c>
      <c r="H3635" s="15">
        <f t="shared" si="565"/>
        <v>-3.326205749584199E-3</v>
      </c>
      <c r="I3635" s="10">
        <f t="shared" si="560"/>
        <v>7.9790401333810212E-3</v>
      </c>
      <c r="J3635" s="15">
        <f t="shared" si="561"/>
        <v>2.9536862003780584E-3</v>
      </c>
      <c r="K3635" s="1">
        <f t="shared" si="562"/>
        <v>-7.1723593384272942E-5</v>
      </c>
      <c r="L3635" s="15">
        <f t="shared" si="563"/>
        <v>3.0254097937623312E-3</v>
      </c>
      <c r="M3635" s="19" t="str">
        <f t="shared" si="567"/>
        <v>Venda</v>
      </c>
      <c r="N3635" s="10">
        <f t="shared" si="568"/>
        <v>-2.9536862003780584E-3</v>
      </c>
      <c r="O3635" s="5">
        <f t="shared" si="566"/>
        <v>1.7016039832232814</v>
      </c>
      <c r="P3635" s="5"/>
      <c r="Q3635" s="5"/>
      <c r="R3635" s="5"/>
    </row>
    <row r="3636" spans="1:18" x14ac:dyDescent="0.25">
      <c r="A3636" s="3">
        <v>43860</v>
      </c>
      <c r="B3636" s="1">
        <v>4246</v>
      </c>
      <c r="C3636" s="1">
        <v>4273</v>
      </c>
      <c r="D3636" s="1">
        <v>4239</v>
      </c>
      <c r="E3636" s="1">
        <v>4244.5</v>
      </c>
      <c r="F3636" s="10">
        <f t="shared" si="564"/>
        <v>2.9536862003780584E-3</v>
      </c>
      <c r="G3636" s="1">
        <f t="shared" si="569"/>
        <v>-0.46641483873973538</v>
      </c>
      <c r="H3636" s="15">
        <f t="shared" si="565"/>
        <v>8.8200238379023688E-3</v>
      </c>
      <c r="I3636" s="10">
        <f t="shared" si="560"/>
        <v>-3.5327366933579629E-4</v>
      </c>
      <c r="J3636" s="15">
        <f t="shared" si="561"/>
        <v>1.048415596654495E-2</v>
      </c>
      <c r="K3636" s="1">
        <f t="shared" si="562"/>
        <v>-9.0615449598807499E-4</v>
      </c>
      <c r="L3636" s="15">
        <f t="shared" si="563"/>
        <v>1.1390310462533025E-2</v>
      </c>
      <c r="M3636" s="19" t="str">
        <f t="shared" si="567"/>
        <v>Compra</v>
      </c>
      <c r="N3636" s="10">
        <f t="shared" si="568"/>
        <v>1.048415596654495E-2</v>
      </c>
      <c r="O3636" s="5">
        <f t="shared" si="566"/>
        <v>1.7120881391898264</v>
      </c>
      <c r="P3636" s="5"/>
      <c r="Q3636" s="5"/>
      <c r="R3636" s="5"/>
    </row>
    <row r="3637" spans="1:18" x14ac:dyDescent="0.25">
      <c r="A3637" s="3">
        <v>43861</v>
      </c>
      <c r="B3637" s="1">
        <v>4266</v>
      </c>
      <c r="C3637" s="1">
        <v>4296</v>
      </c>
      <c r="D3637" s="1">
        <v>4252.5</v>
      </c>
      <c r="E3637" s="1">
        <v>4289</v>
      </c>
      <c r="F3637" s="10">
        <f t="shared" si="564"/>
        <v>1.048415596654495E-2</v>
      </c>
      <c r="G3637" s="1">
        <f t="shared" si="569"/>
        <v>-0.75598914266813688</v>
      </c>
      <c r="H3637" s="15">
        <f t="shared" si="565"/>
        <v>2.9536862003780584E-3</v>
      </c>
      <c r="I3637" s="10">
        <f t="shared" si="560"/>
        <v>5.3914674167838683E-3</v>
      </c>
      <c r="J3637" s="15">
        <f t="shared" si="561"/>
        <v>-8.2769876428071543E-3</v>
      </c>
      <c r="K3637" s="1">
        <f t="shared" si="562"/>
        <v>-5.011305440831323E-4</v>
      </c>
      <c r="L3637" s="15">
        <f t="shared" si="563"/>
        <v>-7.7758570987240217E-3</v>
      </c>
      <c r="M3637" s="19" t="str">
        <f t="shared" si="567"/>
        <v>Venda</v>
      </c>
      <c r="N3637" s="10">
        <f t="shared" si="568"/>
        <v>8.2769876428071543E-3</v>
      </c>
      <c r="O3637" s="5">
        <f t="shared" si="566"/>
        <v>1.7203651268326334</v>
      </c>
      <c r="P3637" s="5"/>
      <c r="Q3637" s="5"/>
      <c r="R3637" s="5"/>
    </row>
    <row r="3638" spans="1:18" x14ac:dyDescent="0.25">
      <c r="A3638" s="3">
        <v>43864</v>
      </c>
      <c r="B3638" s="1">
        <v>4276.5</v>
      </c>
      <c r="C3638" s="1">
        <v>4279</v>
      </c>
      <c r="D3638" s="1">
        <v>4236.5</v>
      </c>
      <c r="E3638" s="1">
        <v>4253.5</v>
      </c>
      <c r="F3638" s="10">
        <f t="shared" si="564"/>
        <v>-8.2769876428071543E-3</v>
      </c>
      <c r="G3638" s="1">
        <f t="shared" si="569"/>
        <v>-1.1115756039351821</v>
      </c>
      <c r="H3638" s="15">
        <f t="shared" si="565"/>
        <v>1.048415596654495E-2</v>
      </c>
      <c r="I3638" s="10">
        <f t="shared" si="560"/>
        <v>-5.3782298608675561E-3</v>
      </c>
      <c r="J3638" s="15">
        <f t="shared" si="561"/>
        <v>1.7632537909957335E-3</v>
      </c>
      <c r="K3638" s="1">
        <f t="shared" si="562"/>
        <v>-8.7573583556736757E-4</v>
      </c>
      <c r="L3638" s="15">
        <f t="shared" si="563"/>
        <v>2.6389896265631013E-3</v>
      </c>
      <c r="M3638" s="19" t="str">
        <f t="shared" si="567"/>
        <v>Compra</v>
      </c>
      <c r="N3638" s="10">
        <f t="shared" si="568"/>
        <v>1.7632537909957335E-3</v>
      </c>
      <c r="O3638" s="5">
        <f t="shared" si="566"/>
        <v>1.7221283806236292</v>
      </c>
      <c r="P3638" s="5"/>
      <c r="Q3638" s="5"/>
      <c r="R3638" s="5"/>
    </row>
    <row r="3639" spans="1:18" x14ac:dyDescent="0.25">
      <c r="A3639" s="3">
        <v>43865</v>
      </c>
      <c r="B3639" s="1">
        <v>4239</v>
      </c>
      <c r="C3639" s="1">
        <v>4268</v>
      </c>
      <c r="D3639" s="1">
        <v>4229.5</v>
      </c>
      <c r="E3639" s="1">
        <v>4261</v>
      </c>
      <c r="F3639" s="10">
        <f t="shared" si="564"/>
        <v>1.7632537909957335E-3</v>
      </c>
      <c r="G3639" s="1">
        <f t="shared" si="569"/>
        <v>-0.42336792631238418</v>
      </c>
      <c r="H3639" s="15">
        <f t="shared" si="565"/>
        <v>-8.2769876428071543E-3</v>
      </c>
      <c r="I3639" s="10">
        <f t="shared" si="560"/>
        <v>5.1899032790752031E-3</v>
      </c>
      <c r="J3639" s="15">
        <f t="shared" si="561"/>
        <v>-4.6937338652898175E-3</v>
      </c>
      <c r="K3639" s="1">
        <f t="shared" si="562"/>
        <v>4.5766482351903995E-4</v>
      </c>
      <c r="L3639" s="15">
        <f t="shared" si="563"/>
        <v>-5.1513986888088578E-3</v>
      </c>
      <c r="M3639" s="19" t="str">
        <f t="shared" si="567"/>
        <v>Compra</v>
      </c>
      <c r="N3639" s="10">
        <f t="shared" si="568"/>
        <v>-4.6937338652898175E-3</v>
      </c>
      <c r="O3639" s="5">
        <f t="shared" si="566"/>
        <v>1.7174346467583392</v>
      </c>
      <c r="P3639" s="5"/>
      <c r="Q3639" s="5"/>
      <c r="R3639" s="5"/>
    </row>
    <row r="3640" spans="1:18" x14ac:dyDescent="0.25">
      <c r="A3640" s="3">
        <v>43866</v>
      </c>
      <c r="B3640" s="1">
        <v>4252.5</v>
      </c>
      <c r="C3640" s="1">
        <v>4266</v>
      </c>
      <c r="D3640" s="1">
        <v>4232.5</v>
      </c>
      <c r="E3640" s="1">
        <v>4241</v>
      </c>
      <c r="F3640" s="10">
        <f t="shared" si="564"/>
        <v>-4.6937338652898175E-3</v>
      </c>
      <c r="G3640" s="1">
        <f t="shared" si="569"/>
        <v>-0.27303821075616608</v>
      </c>
      <c r="H3640" s="15">
        <f t="shared" si="565"/>
        <v>1.7632537909957335E-3</v>
      </c>
      <c r="I3640" s="10">
        <f t="shared" si="560"/>
        <v>-2.70429159318053E-3</v>
      </c>
      <c r="J3640" s="15">
        <f t="shared" si="561"/>
        <v>1.1082291912284825E-2</v>
      </c>
      <c r="K3640" s="1">
        <f t="shared" si="562"/>
        <v>-2.4999901985884275E-4</v>
      </c>
      <c r="L3640" s="15">
        <f t="shared" si="563"/>
        <v>1.1332290932143668E-2</v>
      </c>
      <c r="M3640" s="19" t="str">
        <f t="shared" si="567"/>
        <v>Compra</v>
      </c>
      <c r="N3640" s="10">
        <f t="shared" si="568"/>
        <v>1.1082291912284825E-2</v>
      </c>
      <c r="O3640" s="5">
        <f t="shared" si="566"/>
        <v>1.7285169386706241</v>
      </c>
      <c r="P3640" s="5"/>
      <c r="Q3640" s="5"/>
      <c r="R3640" s="5"/>
    </row>
    <row r="3641" spans="1:18" x14ac:dyDescent="0.25">
      <c r="A3641" s="3">
        <v>43867</v>
      </c>
      <c r="B3641" s="1">
        <v>4223</v>
      </c>
      <c r="C3641" s="1">
        <v>4291.5</v>
      </c>
      <c r="D3641" s="1">
        <v>4213.5</v>
      </c>
      <c r="E3641" s="1">
        <v>4288</v>
      </c>
      <c r="F3641" s="10">
        <f t="shared" si="564"/>
        <v>1.1082291912284825E-2</v>
      </c>
      <c r="G3641" s="1">
        <f t="shared" si="569"/>
        <v>-0.64042604750346233</v>
      </c>
      <c r="H3641" s="15">
        <f t="shared" si="565"/>
        <v>-4.6937338652898175E-3</v>
      </c>
      <c r="I3641" s="10">
        <f t="shared" si="560"/>
        <v>1.5391901491830451E-2</v>
      </c>
      <c r="J3641" s="15">
        <f t="shared" si="561"/>
        <v>9.0951492537314493E-3</v>
      </c>
      <c r="K3641" s="1">
        <f t="shared" si="562"/>
        <v>-7.6579601724440524E-5</v>
      </c>
      <c r="L3641" s="15">
        <f t="shared" si="563"/>
        <v>9.1717288554558907E-3</v>
      </c>
      <c r="M3641" s="19" t="str">
        <f t="shared" si="567"/>
        <v>Venda</v>
      </c>
      <c r="N3641" s="10">
        <f t="shared" si="568"/>
        <v>-9.0951492537314493E-3</v>
      </c>
      <c r="O3641" s="5">
        <f t="shared" si="566"/>
        <v>1.7194217894168926</v>
      </c>
      <c r="P3641" s="5"/>
      <c r="Q3641" s="5"/>
      <c r="R3641" s="5"/>
    </row>
    <row r="3642" spans="1:18" x14ac:dyDescent="0.25">
      <c r="A3642" s="3">
        <v>43868</v>
      </c>
      <c r="B3642" s="1">
        <v>4300.5</v>
      </c>
      <c r="C3642" s="1">
        <v>4328.5</v>
      </c>
      <c r="D3642" s="1">
        <v>4291.5</v>
      </c>
      <c r="E3642" s="1">
        <v>4327</v>
      </c>
      <c r="F3642" s="10">
        <f t="shared" si="564"/>
        <v>9.0951492537314493E-3</v>
      </c>
      <c r="G3642" s="1">
        <f t="shared" si="569"/>
        <v>-0.26057205786062371</v>
      </c>
      <c r="H3642" s="15">
        <f t="shared" si="565"/>
        <v>1.1082291912284825E-2</v>
      </c>
      <c r="I3642" s="10">
        <f t="shared" si="560"/>
        <v>6.1620741774213172E-3</v>
      </c>
      <c r="J3642" s="15">
        <f t="shared" si="561"/>
        <v>8.0887450889766122E-4</v>
      </c>
      <c r="K3642" s="1">
        <f t="shared" si="562"/>
        <v>-1.2760722360792276E-3</v>
      </c>
      <c r="L3642" s="15">
        <f t="shared" si="563"/>
        <v>2.0849467449768891E-3</v>
      </c>
      <c r="M3642" s="19" t="str">
        <f t="shared" si="567"/>
        <v>Compra</v>
      </c>
      <c r="N3642" s="10">
        <f t="shared" si="568"/>
        <v>8.0887450889766122E-4</v>
      </c>
      <c r="O3642" s="5">
        <f t="shared" si="566"/>
        <v>1.7202306639257903</v>
      </c>
      <c r="P3642" s="5"/>
      <c r="Q3642" s="5"/>
      <c r="R3642" s="5"/>
    </row>
    <row r="3643" spans="1:18" x14ac:dyDescent="0.25">
      <c r="A3643" s="3">
        <v>43871</v>
      </c>
      <c r="B3643" s="1">
        <v>4316</v>
      </c>
      <c r="C3643" s="1">
        <v>4333.5</v>
      </c>
      <c r="D3643" s="1">
        <v>4309</v>
      </c>
      <c r="E3643" s="1">
        <v>4330.5</v>
      </c>
      <c r="F3643" s="10">
        <f t="shared" si="564"/>
        <v>8.0887450889766122E-4</v>
      </c>
      <c r="G3643" s="1">
        <f t="shared" si="569"/>
        <v>3.0797284240060233E-3</v>
      </c>
      <c r="H3643" s="15">
        <f t="shared" si="565"/>
        <v>9.0951492537314493E-3</v>
      </c>
      <c r="I3643" s="10">
        <f t="shared" si="560"/>
        <v>3.3595922150138069E-3</v>
      </c>
      <c r="J3643" s="15">
        <f t="shared" si="561"/>
        <v>9.2368086826000173E-4</v>
      </c>
      <c r="K3643" s="1">
        <f t="shared" si="562"/>
        <v>-1.059822929729851E-3</v>
      </c>
      <c r="L3643" s="15">
        <f t="shared" si="563"/>
        <v>1.9835037979898528E-3</v>
      </c>
      <c r="M3643" s="19" t="str">
        <f t="shared" si="567"/>
        <v>Compra</v>
      </c>
      <c r="N3643" s="10">
        <f t="shared" si="568"/>
        <v>9.2368086826000173E-4</v>
      </c>
      <c r="O3643" s="5">
        <f t="shared" si="566"/>
        <v>1.7211543447940503</v>
      </c>
      <c r="P3643" s="5"/>
      <c r="Q3643" s="5"/>
      <c r="R3643" s="5"/>
    </row>
    <row r="3644" spans="1:18" x14ac:dyDescent="0.25">
      <c r="A3644" s="3">
        <v>43872</v>
      </c>
      <c r="B3644" s="1">
        <v>4317</v>
      </c>
      <c r="C3644" s="1">
        <v>4344</v>
      </c>
      <c r="D3644" s="1">
        <v>4301.5</v>
      </c>
      <c r="E3644" s="1">
        <v>4334.5</v>
      </c>
      <c r="F3644" s="10">
        <f t="shared" si="564"/>
        <v>9.2368086826000173E-4</v>
      </c>
      <c r="G3644" s="1">
        <f t="shared" si="569"/>
        <v>-8.1654343699731069E-2</v>
      </c>
      <c r="H3644" s="15">
        <f t="shared" si="565"/>
        <v>8.0887450889766122E-4</v>
      </c>
      <c r="I3644" s="10">
        <f t="shared" si="560"/>
        <v>4.0537410238592475E-3</v>
      </c>
      <c r="J3644" s="15">
        <f t="shared" si="561"/>
        <v>5.6523243742070406E-3</v>
      </c>
      <c r="K3644" s="1">
        <f t="shared" si="562"/>
        <v>-3.4248340433118733E-4</v>
      </c>
      <c r="L3644" s="15">
        <f t="shared" si="563"/>
        <v>5.9948077785382282E-3</v>
      </c>
      <c r="M3644" s="19" t="str">
        <f t="shared" si="567"/>
        <v>Compra</v>
      </c>
      <c r="N3644" s="10">
        <f t="shared" si="568"/>
        <v>5.6523243742070406E-3</v>
      </c>
      <c r="O3644" s="5">
        <f t="shared" si="566"/>
        <v>1.7268066691682573</v>
      </c>
      <c r="P3644" s="5"/>
      <c r="Q3644" s="5"/>
      <c r="R3644" s="5"/>
    </row>
    <row r="3645" spans="1:18" x14ac:dyDescent="0.25">
      <c r="A3645" s="3">
        <v>43873</v>
      </c>
      <c r="B3645" s="1">
        <v>4323.5</v>
      </c>
      <c r="C3645" s="1">
        <v>4361</v>
      </c>
      <c r="D3645" s="1">
        <v>4323.5</v>
      </c>
      <c r="E3645" s="1">
        <v>4359</v>
      </c>
      <c r="F3645" s="10">
        <f t="shared" si="564"/>
        <v>5.6523243742070406E-3</v>
      </c>
      <c r="G3645" s="1">
        <f t="shared" si="569"/>
        <v>-0.19317906648474995</v>
      </c>
      <c r="H3645" s="15">
        <f t="shared" si="565"/>
        <v>9.2368086826000173E-4</v>
      </c>
      <c r="I3645" s="10">
        <f t="shared" si="560"/>
        <v>8.2109402104775242E-3</v>
      </c>
      <c r="J3645" s="15">
        <f t="shared" si="561"/>
        <v>-1.2617572837806401E-3</v>
      </c>
      <c r="K3645" s="1">
        <f t="shared" si="562"/>
        <v>-4.4022880137308305E-4</v>
      </c>
      <c r="L3645" s="15">
        <f t="shared" si="563"/>
        <v>-8.2152848240755702E-4</v>
      </c>
      <c r="M3645" s="19" t="str">
        <f t="shared" si="567"/>
        <v>Venda</v>
      </c>
      <c r="N3645" s="10">
        <f t="shared" si="568"/>
        <v>1.2617572837806401E-3</v>
      </c>
      <c r="O3645" s="5">
        <f t="shared" si="566"/>
        <v>1.7280684264520381</v>
      </c>
      <c r="P3645" s="5"/>
      <c r="Q3645" s="5"/>
      <c r="R3645" s="5"/>
    </row>
    <row r="3646" spans="1:18" x14ac:dyDescent="0.25">
      <c r="A3646" s="3">
        <v>43874</v>
      </c>
      <c r="B3646" s="1">
        <v>4380.5</v>
      </c>
      <c r="C3646" s="1">
        <v>4385.5</v>
      </c>
      <c r="D3646" s="1">
        <v>4311.5</v>
      </c>
      <c r="E3646" s="1">
        <v>4353.5</v>
      </c>
      <c r="F3646" s="10">
        <f t="shared" si="564"/>
        <v>-1.2617572837806401E-3</v>
      </c>
      <c r="G3646" s="1">
        <f t="shared" si="569"/>
        <v>0.26531451652446614</v>
      </c>
      <c r="H3646" s="15">
        <f t="shared" si="565"/>
        <v>5.6523243742070406E-3</v>
      </c>
      <c r="I3646" s="10">
        <f t="shared" si="560"/>
        <v>-6.1636799452117197E-3</v>
      </c>
      <c r="J3646" s="15">
        <f t="shared" si="561"/>
        <v>-1.2288962903411083E-2</v>
      </c>
      <c r="K3646" s="1">
        <f t="shared" si="562"/>
        <v>-5.5790664160001741E-4</v>
      </c>
      <c r="L3646" s="15">
        <f t="shared" si="563"/>
        <v>-1.1731056261811066E-2</v>
      </c>
      <c r="M3646" s="19" t="str">
        <f t="shared" si="567"/>
        <v>Compra</v>
      </c>
      <c r="N3646" s="10">
        <f t="shared" si="568"/>
        <v>-1.2288962903411083E-2</v>
      </c>
      <c r="O3646" s="5">
        <f t="shared" si="566"/>
        <v>1.715779463548627</v>
      </c>
      <c r="P3646" s="5"/>
      <c r="Q3646" s="5"/>
      <c r="R3646" s="5"/>
    </row>
    <row r="3647" spans="1:18" x14ac:dyDescent="0.25">
      <c r="A3647" s="3">
        <v>43875</v>
      </c>
      <c r="B3647" s="1">
        <v>4326</v>
      </c>
      <c r="C3647" s="1">
        <v>4336.5</v>
      </c>
      <c r="D3647" s="1">
        <v>4292.5</v>
      </c>
      <c r="E3647" s="1">
        <v>4300</v>
      </c>
      <c r="F3647" s="10">
        <f t="shared" si="564"/>
        <v>-1.2288962903411083E-2</v>
      </c>
      <c r="G3647" s="1">
        <f t="shared" si="569"/>
        <v>0.56633945591764712</v>
      </c>
      <c r="H3647" s="15">
        <f t="shared" si="565"/>
        <v>-1.2617572837806401E-3</v>
      </c>
      <c r="I3647" s="10">
        <f t="shared" si="560"/>
        <v>-6.0101710587147084E-3</v>
      </c>
      <c r="J3647" s="15">
        <f t="shared" si="561"/>
        <v>6.8604651162791352E-3</v>
      </c>
      <c r="K3647" s="1">
        <f t="shared" si="562"/>
        <v>1.7175316510466054E-5</v>
      </c>
      <c r="L3647" s="15">
        <f t="shared" si="563"/>
        <v>6.8432897997686695E-3</v>
      </c>
      <c r="M3647" s="19" t="str">
        <f t="shared" si="567"/>
        <v>Compra</v>
      </c>
      <c r="N3647" s="10">
        <f t="shared" si="568"/>
        <v>6.8604651162791352E-3</v>
      </c>
      <c r="O3647" s="5">
        <f t="shared" si="566"/>
        <v>1.7226399286649061</v>
      </c>
      <c r="P3647" s="5"/>
      <c r="Q3647" s="5"/>
      <c r="R3647" s="5"/>
    </row>
    <row r="3648" spans="1:18" x14ac:dyDescent="0.25">
      <c r="A3648" s="3">
        <v>43878</v>
      </c>
      <c r="B3648" s="1">
        <v>4309.5</v>
      </c>
      <c r="C3648" s="1">
        <v>4333.5</v>
      </c>
      <c r="D3648" s="1">
        <v>4304.5</v>
      </c>
      <c r="E3648" s="1">
        <v>4329.5</v>
      </c>
      <c r="F3648" s="10">
        <f t="shared" si="564"/>
        <v>6.8604651162791352E-3</v>
      </c>
      <c r="G3648" s="1">
        <f t="shared" si="569"/>
        <v>-0.3928368180119105</v>
      </c>
      <c r="H3648" s="15">
        <f t="shared" si="565"/>
        <v>-1.2288962903411083E-2</v>
      </c>
      <c r="I3648" s="10">
        <f t="shared" si="560"/>
        <v>4.6409096182851162E-3</v>
      </c>
      <c r="J3648" s="15">
        <f t="shared" si="561"/>
        <v>6.4672594987873477E-3</v>
      </c>
      <c r="K3648" s="1">
        <f t="shared" si="562"/>
        <v>8.193429769775011E-4</v>
      </c>
      <c r="L3648" s="15">
        <f t="shared" si="563"/>
        <v>5.6479165218098464E-3</v>
      </c>
      <c r="M3648" s="19" t="str">
        <f t="shared" si="567"/>
        <v>Compra</v>
      </c>
      <c r="N3648" s="10">
        <f t="shared" si="568"/>
        <v>6.4672594987873477E-3</v>
      </c>
      <c r="O3648" s="5">
        <f t="shared" si="566"/>
        <v>1.7291071881636935</v>
      </c>
      <c r="P3648" s="5"/>
      <c r="Q3648" s="5"/>
      <c r="R3648" s="5"/>
    </row>
    <row r="3649" spans="1:18" x14ac:dyDescent="0.25">
      <c r="A3649" s="3">
        <v>43879</v>
      </c>
      <c r="B3649" s="1">
        <v>4345</v>
      </c>
      <c r="C3649" s="1">
        <v>4365.5</v>
      </c>
      <c r="D3649" s="1">
        <v>4339</v>
      </c>
      <c r="E3649" s="1">
        <v>4357.5</v>
      </c>
      <c r="F3649" s="10">
        <f t="shared" si="564"/>
        <v>6.4672594987873477E-3</v>
      </c>
      <c r="G3649" s="1">
        <f t="shared" si="569"/>
        <v>-0.11278912992917398</v>
      </c>
      <c r="H3649" s="15">
        <f t="shared" si="565"/>
        <v>6.8604651162791352E-3</v>
      </c>
      <c r="I3649" s="10">
        <f t="shared" si="560"/>
        <v>2.8768699654775354E-3</v>
      </c>
      <c r="J3649" s="15">
        <f t="shared" si="561"/>
        <v>1.9506597819851645E-3</v>
      </c>
      <c r="K3649" s="1">
        <f t="shared" si="562"/>
        <v>-8.4224197385843484E-4</v>
      </c>
      <c r="L3649" s="15">
        <f t="shared" si="563"/>
        <v>2.7929017558435995E-3</v>
      </c>
      <c r="M3649" s="19" t="str">
        <f t="shared" si="567"/>
        <v>Compra</v>
      </c>
      <c r="N3649" s="10">
        <f t="shared" si="568"/>
        <v>1.9506597819851645E-3</v>
      </c>
      <c r="O3649" s="5">
        <f t="shared" si="566"/>
        <v>1.7310578479456786</v>
      </c>
      <c r="P3649" s="5"/>
      <c r="Q3649" s="5"/>
      <c r="R3649" s="5"/>
    </row>
    <row r="3650" spans="1:18" x14ac:dyDescent="0.25">
      <c r="A3650" s="3">
        <v>43880</v>
      </c>
      <c r="B3650" s="1">
        <v>4365.5</v>
      </c>
      <c r="C3650" s="1">
        <v>4378</v>
      </c>
      <c r="D3650" s="1">
        <v>4360</v>
      </c>
      <c r="E3650" s="1">
        <v>4366</v>
      </c>
      <c r="F3650" s="10">
        <f t="shared" si="564"/>
        <v>1.9506597819851645E-3</v>
      </c>
      <c r="G3650" s="1">
        <f t="shared" si="569"/>
        <v>-7.7839434534277677E-2</v>
      </c>
      <c r="H3650" s="15">
        <f t="shared" si="565"/>
        <v>6.4672594987873477E-3</v>
      </c>
      <c r="I3650" s="10">
        <f t="shared" si="560"/>
        <v>1.145344175925711E-4</v>
      </c>
      <c r="J3650" s="15">
        <f t="shared" si="561"/>
        <v>6.7567567567567988E-3</v>
      </c>
      <c r="K3650" s="1">
        <f t="shared" si="562"/>
        <v>-7.459991295670162E-4</v>
      </c>
      <c r="L3650" s="15">
        <f t="shared" si="563"/>
        <v>7.5027558863238145E-3</v>
      </c>
      <c r="M3650" s="19" t="str">
        <f t="shared" si="567"/>
        <v>Compra</v>
      </c>
      <c r="N3650" s="10">
        <f t="shared" si="568"/>
        <v>6.7567567567567988E-3</v>
      </c>
      <c r="O3650" s="5">
        <f t="shared" si="566"/>
        <v>1.7378146047024354</v>
      </c>
      <c r="P3650" s="5"/>
      <c r="Q3650" s="5"/>
      <c r="R3650" s="5"/>
    </row>
    <row r="3651" spans="1:18" x14ac:dyDescent="0.25">
      <c r="A3651" s="3">
        <v>43881</v>
      </c>
      <c r="B3651" s="1">
        <v>4383.5</v>
      </c>
      <c r="C3651" s="1">
        <v>4399.5</v>
      </c>
      <c r="D3651" s="1">
        <v>4359.5</v>
      </c>
      <c r="E3651" s="1">
        <v>4395.5</v>
      </c>
      <c r="F3651" s="10">
        <f t="shared" si="564"/>
        <v>6.7567567567567988E-3</v>
      </c>
      <c r="G3651" s="1">
        <f t="shared" si="569"/>
        <v>-8.1973406357468762E-3</v>
      </c>
      <c r="H3651" s="15">
        <f t="shared" si="565"/>
        <v>1.9506597819851645E-3</v>
      </c>
      <c r="I3651" s="10">
        <f t="shared" ref="I3651:I3714" si="570">(E3651/B3651)-1</f>
        <v>2.7375384966350502E-3</v>
      </c>
      <c r="J3651" s="15">
        <f t="shared" ref="J3651:J3714" si="571">F3652</f>
        <v>-1.023774314639958E-3</v>
      </c>
      <c r="K3651" s="1">
        <f t="shared" ref="K3651:K3714" si="572">$U$17+G3651*$U$18+H3651*$U$19+I3651*$U$20</f>
        <v>-4.1819748827543667E-4</v>
      </c>
      <c r="L3651" s="15">
        <f t="shared" ref="L3651:L3714" si="573">J3651-K3651</f>
        <v>-6.0557682636452133E-4</v>
      </c>
      <c r="M3651" s="19" t="str">
        <f t="shared" si="567"/>
        <v>Venda</v>
      </c>
      <c r="N3651" s="10">
        <f t="shared" si="568"/>
        <v>1.023774314639958E-3</v>
      </c>
      <c r="O3651" s="5">
        <f t="shared" si="566"/>
        <v>1.7388383790170754</v>
      </c>
      <c r="P3651" s="5"/>
      <c r="Q3651" s="5"/>
      <c r="R3651" s="5"/>
    </row>
    <row r="3652" spans="1:18" x14ac:dyDescent="0.25">
      <c r="A3652" s="3">
        <v>43882</v>
      </c>
      <c r="B3652" s="1">
        <v>4402</v>
      </c>
      <c r="C3652" s="1">
        <v>4406.5</v>
      </c>
      <c r="D3652" s="1">
        <v>4373</v>
      </c>
      <c r="E3652" s="1">
        <v>4391</v>
      </c>
      <c r="F3652" s="10">
        <f t="shared" ref="F3652:F3715" si="574">E3652/E3651-1</f>
        <v>-1.023774314639958E-3</v>
      </c>
      <c r="G3652" s="1">
        <f t="shared" si="569"/>
        <v>-0.22937916052458973</v>
      </c>
      <c r="H3652" s="15">
        <f t="shared" ref="H3652:H3715" si="575">F3651</f>
        <v>6.7567567567567988E-3</v>
      </c>
      <c r="I3652" s="10">
        <f t="shared" si="570"/>
        <v>-2.4988641526578759E-3</v>
      </c>
      <c r="J3652" s="15">
        <f t="shared" si="571"/>
        <v>1.3892051924390802E-2</v>
      </c>
      <c r="K3652" s="1">
        <f t="shared" si="572"/>
        <v>-6.9628098378862724E-4</v>
      </c>
      <c r="L3652" s="15">
        <f t="shared" si="573"/>
        <v>1.458833290817943E-2</v>
      </c>
      <c r="M3652" s="19" t="str">
        <f t="shared" si="567"/>
        <v>Compra</v>
      </c>
      <c r="N3652" s="10">
        <f t="shared" si="568"/>
        <v>1.3892051924390802E-2</v>
      </c>
      <c r="O3652" s="5">
        <f t="shared" ref="O3652:O3715" si="576">N3652+O3651</f>
        <v>1.7527304309414662</v>
      </c>
      <c r="P3652" s="5"/>
      <c r="Q3652" s="5"/>
      <c r="R3652" s="5"/>
    </row>
    <row r="3653" spans="1:18" x14ac:dyDescent="0.25">
      <c r="A3653" s="3">
        <v>43887</v>
      </c>
      <c r="B3653" s="1">
        <v>4418</v>
      </c>
      <c r="C3653" s="1">
        <v>4456</v>
      </c>
      <c r="D3653" s="1">
        <v>4405</v>
      </c>
      <c r="E3653" s="1">
        <v>4452</v>
      </c>
      <c r="F3653" s="10">
        <f t="shared" si="574"/>
        <v>1.3892051924390802E-2</v>
      </c>
      <c r="G3653" s="1">
        <f t="shared" si="569"/>
        <v>-1.3466937111130164</v>
      </c>
      <c r="H3653" s="15">
        <f t="shared" si="575"/>
        <v>-1.023774314639958E-3</v>
      </c>
      <c r="I3653" s="10">
        <f t="shared" si="570"/>
        <v>7.6957899502037019E-3</v>
      </c>
      <c r="J3653" s="15">
        <f t="shared" si="571"/>
        <v>7.973944294699109E-3</v>
      </c>
      <c r="K3653" s="1">
        <f t="shared" si="572"/>
        <v>-1.5361019689286702E-4</v>
      </c>
      <c r="L3653" s="15">
        <f t="shared" si="573"/>
        <v>8.1275544915919758E-3</v>
      </c>
      <c r="M3653" s="19" t="str">
        <f t="shared" ref="M3653:M3716" si="577">IF(AND(L3652&gt;L3651,K3653&lt;0),"Venda","Compra")</f>
        <v>Venda</v>
      </c>
      <c r="N3653" s="10">
        <f t="shared" ref="N3653:N3716" si="578">IF(AND(L3652&gt;L3651,K3653&lt;0),-J3653,J3653)</f>
        <v>-7.973944294699109E-3</v>
      </c>
      <c r="O3653" s="5">
        <f t="shared" si="576"/>
        <v>1.7447564866467671</v>
      </c>
      <c r="P3653" s="5"/>
      <c r="Q3653" s="5"/>
      <c r="R3653" s="5"/>
    </row>
    <row r="3654" spans="1:18" x14ac:dyDescent="0.25">
      <c r="A3654" s="3">
        <v>43888</v>
      </c>
      <c r="B3654" s="1">
        <v>4451</v>
      </c>
      <c r="C3654" s="1">
        <v>4502</v>
      </c>
      <c r="D3654" s="1">
        <v>4448.5</v>
      </c>
      <c r="E3654" s="1">
        <v>4487.5</v>
      </c>
      <c r="F3654" s="10">
        <f t="shared" si="574"/>
        <v>7.973944294699109E-3</v>
      </c>
      <c r="G3654" s="1">
        <f t="shared" si="569"/>
        <v>-0.39285788103088887</v>
      </c>
      <c r="H3654" s="15">
        <f t="shared" si="575"/>
        <v>1.3892051924390802E-2</v>
      </c>
      <c r="I3654" s="10">
        <f t="shared" si="570"/>
        <v>8.2004044035048906E-3</v>
      </c>
      <c r="J3654" s="15">
        <f t="shared" si="571"/>
        <v>2.1169916434540248E-3</v>
      </c>
      <c r="K3654" s="1">
        <f t="shared" si="572"/>
        <v>-1.5582634020158692E-3</v>
      </c>
      <c r="L3654" s="15">
        <f t="shared" si="573"/>
        <v>3.675255045469894E-3</v>
      </c>
      <c r="M3654" s="19" t="str">
        <f t="shared" si="577"/>
        <v>Compra</v>
      </c>
      <c r="N3654" s="10">
        <f t="shared" si="578"/>
        <v>2.1169916434540248E-3</v>
      </c>
      <c r="O3654" s="5">
        <f t="shared" si="576"/>
        <v>1.7468734782902211</v>
      </c>
      <c r="P3654" s="5"/>
      <c r="Q3654" s="5"/>
      <c r="R3654" s="5"/>
    </row>
    <row r="3655" spans="1:18" x14ac:dyDescent="0.25">
      <c r="A3655" s="3">
        <v>43889</v>
      </c>
      <c r="B3655" s="1">
        <v>4510</v>
      </c>
      <c r="C3655" s="1">
        <v>4522.5</v>
      </c>
      <c r="D3655" s="1">
        <v>4473</v>
      </c>
      <c r="E3655" s="1">
        <v>4497</v>
      </c>
      <c r="F3655" s="10">
        <f t="shared" si="574"/>
        <v>2.1169916434540248E-3</v>
      </c>
      <c r="G3655" s="1">
        <f t="shared" si="569"/>
        <v>-0.42224458655349778</v>
      </c>
      <c r="H3655" s="15">
        <f t="shared" si="575"/>
        <v>7.973944294699109E-3</v>
      </c>
      <c r="I3655" s="10">
        <f t="shared" si="570"/>
        <v>-2.8824833702882913E-3</v>
      </c>
      <c r="J3655" s="15">
        <f t="shared" si="571"/>
        <v>-3.2243718034244973E-3</v>
      </c>
      <c r="K3655" s="1">
        <f t="shared" si="572"/>
        <v>-7.7654246269531616E-4</v>
      </c>
      <c r="L3655" s="15">
        <f t="shared" si="573"/>
        <v>-2.4478293407291813E-3</v>
      </c>
      <c r="M3655" s="19" t="str">
        <f t="shared" si="577"/>
        <v>Compra</v>
      </c>
      <c r="N3655" s="10">
        <f t="shared" si="578"/>
        <v>-3.2243718034244973E-3</v>
      </c>
      <c r="O3655" s="5">
        <f t="shared" si="576"/>
        <v>1.7436491064867967</v>
      </c>
      <c r="P3655" s="5"/>
      <c r="Q3655" s="5"/>
      <c r="R3655" s="5"/>
    </row>
    <row r="3656" spans="1:18" x14ac:dyDescent="0.25">
      <c r="A3656" s="3">
        <v>43892</v>
      </c>
      <c r="B3656" s="1">
        <v>4508.5</v>
      </c>
      <c r="C3656" s="1">
        <v>4514.5</v>
      </c>
      <c r="D3656" s="1">
        <v>4477</v>
      </c>
      <c r="E3656" s="1">
        <v>4482.5</v>
      </c>
      <c r="F3656" s="10">
        <f t="shared" si="574"/>
        <v>-3.2243718034244973E-3</v>
      </c>
      <c r="G3656" s="1">
        <f t="shared" ref="G3656:G3719" si="579">SLOPE(F3652:F3656,F3651:F3655)</f>
        <v>-0.13418713318952152</v>
      </c>
      <c r="H3656" s="15">
        <f t="shared" si="575"/>
        <v>2.1169916434540248E-3</v>
      </c>
      <c r="I3656" s="10">
        <f t="shared" si="570"/>
        <v>-5.7668847732061934E-3</v>
      </c>
      <c r="J3656" s="15">
        <f t="shared" si="571"/>
        <v>9.3697713329614629E-3</v>
      </c>
      <c r="K3656" s="1">
        <f t="shared" si="572"/>
        <v>-2.2149983066672481E-4</v>
      </c>
      <c r="L3656" s="15">
        <f t="shared" si="573"/>
        <v>9.5912711636281876E-3</v>
      </c>
      <c r="M3656" s="19" t="str">
        <f t="shared" si="577"/>
        <v>Compra</v>
      </c>
      <c r="N3656" s="10">
        <f t="shared" si="578"/>
        <v>9.3697713329614629E-3</v>
      </c>
      <c r="O3656" s="5">
        <f t="shared" si="576"/>
        <v>1.7530188778197582</v>
      </c>
      <c r="P3656" s="5"/>
      <c r="Q3656" s="5"/>
      <c r="R3656" s="5"/>
    </row>
    <row r="3657" spans="1:18" x14ac:dyDescent="0.25">
      <c r="A3657" s="3">
        <v>43893</v>
      </c>
      <c r="B3657" s="1">
        <v>4483.5</v>
      </c>
      <c r="C3657" s="1">
        <v>4526</v>
      </c>
      <c r="D3657" s="1">
        <v>4460.5</v>
      </c>
      <c r="E3657" s="1">
        <v>4524.5</v>
      </c>
      <c r="F3657" s="10">
        <f t="shared" si="574"/>
        <v>9.3697713329614629E-3</v>
      </c>
      <c r="G3657" s="1">
        <f t="shared" si="579"/>
        <v>-0.21849477597043207</v>
      </c>
      <c r="H3657" s="15">
        <f t="shared" si="575"/>
        <v>-3.2243718034244973E-3</v>
      </c>
      <c r="I3657" s="10">
        <f t="shared" si="570"/>
        <v>9.1446414631426443E-3</v>
      </c>
      <c r="J3657" s="15">
        <f t="shared" si="571"/>
        <v>1.5692341695215051E-2</v>
      </c>
      <c r="K3657" s="1">
        <f t="shared" si="572"/>
        <v>-9.6454553697244435E-5</v>
      </c>
      <c r="L3657" s="15">
        <f t="shared" si="573"/>
        <v>1.5788796248912294E-2</v>
      </c>
      <c r="M3657" s="19" t="str">
        <f t="shared" si="577"/>
        <v>Venda</v>
      </c>
      <c r="N3657" s="10">
        <f t="shared" si="578"/>
        <v>-1.5692341695215051E-2</v>
      </c>
      <c r="O3657" s="5">
        <f t="shared" si="576"/>
        <v>1.7373265361245431</v>
      </c>
      <c r="P3657" s="5"/>
      <c r="Q3657" s="5"/>
      <c r="R3657" s="5"/>
    </row>
    <row r="3658" spans="1:18" x14ac:dyDescent="0.25">
      <c r="A3658" s="3">
        <v>43894</v>
      </c>
      <c r="B3658" s="1">
        <v>4514</v>
      </c>
      <c r="C3658" s="1">
        <v>4598</v>
      </c>
      <c r="D3658" s="1">
        <v>4511.5</v>
      </c>
      <c r="E3658" s="1">
        <v>4595.5</v>
      </c>
      <c r="F3658" s="10">
        <f t="shared" si="574"/>
        <v>1.5692341695215051E-2</v>
      </c>
      <c r="G3658" s="1">
        <f t="shared" si="579"/>
        <v>0.25469568200955295</v>
      </c>
      <c r="H3658" s="15">
        <f t="shared" si="575"/>
        <v>9.3697713329614629E-3</v>
      </c>
      <c r="I3658" s="10">
        <f t="shared" si="570"/>
        <v>1.8054940186087665E-2</v>
      </c>
      <c r="J3658" s="15">
        <f t="shared" si="571"/>
        <v>4.6784898270046948E-3</v>
      </c>
      <c r="K3658" s="1">
        <f t="shared" si="572"/>
        <v>-1.4520079651000417E-3</v>
      </c>
      <c r="L3658" s="15">
        <f t="shared" si="573"/>
        <v>6.1304977921047363E-3</v>
      </c>
      <c r="M3658" s="19" t="str">
        <f t="shared" si="577"/>
        <v>Venda</v>
      </c>
      <c r="N3658" s="10">
        <f t="shared" si="578"/>
        <v>-4.6784898270046948E-3</v>
      </c>
      <c r="O3658" s="5">
        <f t="shared" si="576"/>
        <v>1.7326480462975384</v>
      </c>
      <c r="P3658" s="5"/>
      <c r="Q3658" s="5"/>
      <c r="R3658" s="5"/>
    </row>
    <row r="3659" spans="1:18" x14ac:dyDescent="0.25">
      <c r="A3659" s="3">
        <v>43895</v>
      </c>
      <c r="B3659" s="1">
        <v>4612</v>
      </c>
      <c r="C3659" s="1">
        <v>4674.5</v>
      </c>
      <c r="D3659" s="1">
        <v>4595</v>
      </c>
      <c r="E3659" s="1">
        <v>4617</v>
      </c>
      <c r="F3659" s="10">
        <f t="shared" si="574"/>
        <v>4.6784898270046948E-3</v>
      </c>
      <c r="G3659" s="1">
        <f t="shared" si="579"/>
        <v>8.3642181527409307E-2</v>
      </c>
      <c r="H3659" s="15">
        <f t="shared" si="575"/>
        <v>1.5692341695215051E-2</v>
      </c>
      <c r="I3659" s="10">
        <f t="shared" si="570"/>
        <v>1.0841283607978536E-3</v>
      </c>
      <c r="J3659" s="15">
        <f t="shared" si="571"/>
        <v>3.8986354775829568E-3</v>
      </c>
      <c r="K3659" s="1">
        <f t="shared" si="572"/>
        <v>-1.5916184023315552E-3</v>
      </c>
      <c r="L3659" s="15">
        <f t="shared" si="573"/>
        <v>5.4902538799145115E-3</v>
      </c>
      <c r="M3659" s="19" t="str">
        <f t="shared" si="577"/>
        <v>Compra</v>
      </c>
      <c r="N3659" s="10">
        <f t="shared" si="578"/>
        <v>3.8986354775829568E-3</v>
      </c>
      <c r="O3659" s="5">
        <f t="shared" si="576"/>
        <v>1.7365466817751214</v>
      </c>
      <c r="P3659" s="5"/>
      <c r="Q3659" s="5"/>
      <c r="R3659" s="5"/>
    </row>
    <row r="3660" spans="1:18" x14ac:dyDescent="0.25">
      <c r="A3660" s="3">
        <v>43896</v>
      </c>
      <c r="B3660" s="1">
        <v>4636.5</v>
      </c>
      <c r="C3660" s="1">
        <v>4678.5</v>
      </c>
      <c r="D3660" s="1">
        <v>4617</v>
      </c>
      <c r="E3660" s="1">
        <v>4635</v>
      </c>
      <c r="F3660" s="10">
        <f t="shared" si="574"/>
        <v>3.8986354775829568E-3</v>
      </c>
      <c r="G3660" s="1">
        <f t="shared" si="579"/>
        <v>0.13284468141635616</v>
      </c>
      <c r="H3660" s="15">
        <f t="shared" si="575"/>
        <v>4.6784898270046948E-3</v>
      </c>
      <c r="I3660" s="10">
        <f t="shared" si="570"/>
        <v>-3.235198964736119E-4</v>
      </c>
      <c r="J3660" s="15">
        <f t="shared" si="571"/>
        <v>2.1143473570657934E-2</v>
      </c>
      <c r="K3660" s="1">
        <f t="shared" si="572"/>
        <v>-5.9794506365179847E-4</v>
      </c>
      <c r="L3660" s="15">
        <f t="shared" si="573"/>
        <v>2.1741418634309732E-2</v>
      </c>
      <c r="M3660" s="19" t="str">
        <f t="shared" si="577"/>
        <v>Compra</v>
      </c>
      <c r="N3660" s="10">
        <f t="shared" si="578"/>
        <v>2.1143473570657934E-2</v>
      </c>
      <c r="O3660" s="5">
        <f t="shared" si="576"/>
        <v>1.7576901553457793</v>
      </c>
      <c r="P3660" s="5"/>
      <c r="Q3660" s="5"/>
      <c r="R3660" s="5"/>
    </row>
    <row r="3661" spans="1:18" x14ac:dyDescent="0.25">
      <c r="A3661" s="3">
        <v>43899</v>
      </c>
      <c r="B3661" s="1">
        <v>4765.5</v>
      </c>
      <c r="C3661" s="1">
        <v>4799</v>
      </c>
      <c r="D3661" s="1">
        <v>4713</v>
      </c>
      <c r="E3661" s="1">
        <v>4733</v>
      </c>
      <c r="F3661" s="10">
        <f t="shared" si="574"/>
        <v>2.1143473570657934E-2</v>
      </c>
      <c r="G3661" s="1">
        <f t="shared" si="579"/>
        <v>-0.21541953245837842</v>
      </c>
      <c r="H3661" s="15">
        <f t="shared" si="575"/>
        <v>3.8986354775829568E-3</v>
      </c>
      <c r="I3661" s="10">
        <f t="shared" si="570"/>
        <v>-6.8198510124856115E-3</v>
      </c>
      <c r="J3661" s="15">
        <f t="shared" si="571"/>
        <v>-1.6796957532220547E-2</v>
      </c>
      <c r="K3661" s="1">
        <f t="shared" si="572"/>
        <v>-3.4553532119595515E-4</v>
      </c>
      <c r="L3661" s="15">
        <f t="shared" si="573"/>
        <v>-1.645142221102459E-2</v>
      </c>
      <c r="M3661" s="19" t="str">
        <f t="shared" si="577"/>
        <v>Venda</v>
      </c>
      <c r="N3661" s="10">
        <f t="shared" si="578"/>
        <v>1.6796957532220547E-2</v>
      </c>
      <c r="O3661" s="5">
        <f t="shared" si="576"/>
        <v>1.774487112878</v>
      </c>
      <c r="P3661" s="5"/>
      <c r="Q3661" s="5"/>
      <c r="R3661" s="5"/>
    </row>
    <row r="3662" spans="1:18" x14ac:dyDescent="0.25">
      <c r="A3662" s="3">
        <v>43900</v>
      </c>
      <c r="B3662" s="1">
        <v>4688</v>
      </c>
      <c r="C3662" s="1">
        <v>4711</v>
      </c>
      <c r="D3662" s="1">
        <v>4642.5</v>
      </c>
      <c r="E3662" s="1">
        <v>4653.5</v>
      </c>
      <c r="F3662" s="10">
        <f t="shared" si="574"/>
        <v>-1.6796957532220547E-2</v>
      </c>
      <c r="G3662" s="1">
        <f t="shared" si="579"/>
        <v>-1.5946877241126303</v>
      </c>
      <c r="H3662" s="15">
        <f t="shared" si="575"/>
        <v>2.1143473570657934E-2</v>
      </c>
      <c r="I3662" s="10">
        <f t="shared" si="570"/>
        <v>-7.3592150170648241E-3</v>
      </c>
      <c r="J3662" s="15">
        <f t="shared" si="571"/>
        <v>3.8250778983560663E-2</v>
      </c>
      <c r="K3662" s="1">
        <f t="shared" si="572"/>
        <v>-1.7196097752207326E-3</v>
      </c>
      <c r="L3662" s="15">
        <f t="shared" si="573"/>
        <v>3.9970388758781394E-2</v>
      </c>
      <c r="M3662" s="19" t="str">
        <f t="shared" si="577"/>
        <v>Compra</v>
      </c>
      <c r="N3662" s="10">
        <f t="shared" si="578"/>
        <v>3.8250778983560663E-2</v>
      </c>
      <c r="O3662" s="5">
        <f t="shared" si="576"/>
        <v>1.8127378918615606</v>
      </c>
      <c r="P3662" s="5"/>
      <c r="Q3662" s="5"/>
      <c r="R3662" s="5"/>
    </row>
    <row r="3663" spans="1:18" x14ac:dyDescent="0.25">
      <c r="A3663" s="3">
        <v>43901</v>
      </c>
      <c r="B3663" s="1">
        <v>4674.5</v>
      </c>
      <c r="C3663" s="1">
        <v>4850.5</v>
      </c>
      <c r="D3663" s="1">
        <v>4661.5</v>
      </c>
      <c r="E3663" s="1">
        <v>4831.5</v>
      </c>
      <c r="F3663" s="10">
        <f t="shared" si="574"/>
        <v>3.8250778983560663E-2</v>
      </c>
      <c r="G3663" s="1">
        <f t="shared" si="579"/>
        <v>-1.3153951461589355</v>
      </c>
      <c r="H3663" s="15">
        <f t="shared" si="575"/>
        <v>-1.6796957532220547E-2</v>
      </c>
      <c r="I3663" s="10">
        <f t="shared" si="570"/>
        <v>3.3586479837415695E-2</v>
      </c>
      <c r="J3663" s="15">
        <f t="shared" si="571"/>
        <v>-6.3127393149126076E-3</v>
      </c>
      <c r="K3663" s="1">
        <f t="shared" si="572"/>
        <v>6.1693747262579507E-4</v>
      </c>
      <c r="L3663" s="15">
        <f t="shared" si="573"/>
        <v>-6.9296767875384026E-3</v>
      </c>
      <c r="M3663" s="19" t="str">
        <f t="shared" si="577"/>
        <v>Compra</v>
      </c>
      <c r="N3663" s="10">
        <f t="shared" si="578"/>
        <v>-6.3127393149126076E-3</v>
      </c>
      <c r="O3663" s="5">
        <f t="shared" si="576"/>
        <v>1.8064251525466481</v>
      </c>
      <c r="P3663" s="5"/>
      <c r="Q3663" s="5"/>
      <c r="R3663" s="5"/>
    </row>
    <row r="3664" spans="1:18" x14ac:dyDescent="0.25">
      <c r="A3664" s="3">
        <v>43902</v>
      </c>
      <c r="B3664" s="1">
        <v>5027</v>
      </c>
      <c r="C3664" s="1">
        <v>5034</v>
      </c>
      <c r="D3664" s="1">
        <v>4755.5</v>
      </c>
      <c r="E3664" s="1">
        <v>4801</v>
      </c>
      <c r="F3664" s="10">
        <f t="shared" si="574"/>
        <v>-6.3127393149126076E-3</v>
      </c>
      <c r="G3664" s="1">
        <f t="shared" si="579"/>
        <v>-0.90858514004969382</v>
      </c>
      <c r="H3664" s="15">
        <f t="shared" si="575"/>
        <v>3.8250778983560663E-2</v>
      </c>
      <c r="I3664" s="10">
        <f t="shared" si="570"/>
        <v>-4.4957230952854532E-2</v>
      </c>
      <c r="J3664" s="15">
        <f t="shared" si="571"/>
        <v>7.0818579462612608E-3</v>
      </c>
      <c r="K3664" s="1">
        <f t="shared" si="572"/>
        <v>-2.3964328593000577E-3</v>
      </c>
      <c r="L3664" s="15">
        <f t="shared" si="573"/>
        <v>9.4782908055613194E-3</v>
      </c>
      <c r="M3664" s="19" t="str">
        <f t="shared" si="577"/>
        <v>Compra</v>
      </c>
      <c r="N3664" s="10">
        <f t="shared" si="578"/>
        <v>7.0818579462612608E-3</v>
      </c>
      <c r="O3664" s="5">
        <f t="shared" si="576"/>
        <v>1.8135070104929094</v>
      </c>
      <c r="P3664" s="5"/>
      <c r="Q3664" s="5"/>
      <c r="R3664" s="5"/>
    </row>
    <row r="3665" spans="1:18" x14ac:dyDescent="0.25">
      <c r="A3665" s="3">
        <v>43903</v>
      </c>
      <c r="B3665" s="1">
        <v>4757</v>
      </c>
      <c r="C3665" s="1">
        <v>4886</v>
      </c>
      <c r="D3665" s="1">
        <v>4648.5</v>
      </c>
      <c r="E3665" s="1">
        <v>4835</v>
      </c>
      <c r="F3665" s="10">
        <f t="shared" si="574"/>
        <v>7.0818579462612608E-3</v>
      </c>
      <c r="G3665" s="1">
        <f t="shared" si="579"/>
        <v>-0.80538887270137449</v>
      </c>
      <c r="H3665" s="15">
        <f t="shared" si="575"/>
        <v>-6.3127393149126076E-3</v>
      </c>
      <c r="I3665" s="10">
        <f t="shared" si="570"/>
        <v>1.6396888795459308E-2</v>
      </c>
      <c r="J3665" s="15">
        <f t="shared" si="571"/>
        <v>3.3298862461220269E-2</v>
      </c>
      <c r="K3665" s="1">
        <f t="shared" si="572"/>
        <v>5.6504034664727225E-5</v>
      </c>
      <c r="L3665" s="15">
        <f t="shared" si="573"/>
        <v>3.3242358426555541E-2</v>
      </c>
      <c r="M3665" s="19" t="str">
        <f t="shared" si="577"/>
        <v>Compra</v>
      </c>
      <c r="N3665" s="10">
        <f t="shared" si="578"/>
        <v>3.3298862461220269E-2</v>
      </c>
      <c r="O3665" s="5">
        <f t="shared" si="576"/>
        <v>1.8468058729541297</v>
      </c>
      <c r="P3665" s="5"/>
      <c r="Q3665" s="5"/>
      <c r="R3665" s="5"/>
    </row>
    <row r="3666" spans="1:18" x14ac:dyDescent="0.25">
      <c r="A3666" s="3">
        <v>43906</v>
      </c>
      <c r="B3666" s="1">
        <v>4980</v>
      </c>
      <c r="C3666" s="1">
        <v>5081</v>
      </c>
      <c r="D3666" s="1">
        <v>4885</v>
      </c>
      <c r="E3666" s="1">
        <v>4996</v>
      </c>
      <c r="F3666" s="10">
        <f t="shared" si="574"/>
        <v>3.3298862461220269E-2</v>
      </c>
      <c r="G3666" s="1">
        <f t="shared" si="579"/>
        <v>-0.80241838390011933</v>
      </c>
      <c r="H3666" s="15">
        <f t="shared" si="575"/>
        <v>7.0818579462612608E-3</v>
      </c>
      <c r="I3666" s="10">
        <f t="shared" si="570"/>
        <v>3.2128514056224411E-3</v>
      </c>
      <c r="J3666" s="15">
        <f t="shared" si="571"/>
        <v>3.0024019215373343E-3</v>
      </c>
      <c r="K3666" s="1">
        <f t="shared" si="572"/>
        <v>-8.074361024627139E-4</v>
      </c>
      <c r="L3666" s="15">
        <f t="shared" si="573"/>
        <v>3.8098380240000483E-3</v>
      </c>
      <c r="M3666" s="19" t="str">
        <f t="shared" si="577"/>
        <v>Venda</v>
      </c>
      <c r="N3666" s="10">
        <f t="shared" si="578"/>
        <v>-3.0024019215373343E-3</v>
      </c>
      <c r="O3666" s="5">
        <f t="shared" si="576"/>
        <v>1.8438034710325923</v>
      </c>
      <c r="P3666" s="5"/>
      <c r="Q3666" s="5"/>
      <c r="R3666" s="5"/>
    </row>
    <row r="3667" spans="1:18" x14ac:dyDescent="0.25">
      <c r="A3667" s="3">
        <v>43907</v>
      </c>
      <c r="B3667" s="1">
        <v>5058</v>
      </c>
      <c r="C3667" s="1">
        <v>5089</v>
      </c>
      <c r="D3667" s="1">
        <v>4960.5</v>
      </c>
      <c r="E3667" s="1">
        <v>5011</v>
      </c>
      <c r="F3667" s="10">
        <f t="shared" si="574"/>
        <v>3.0024019215373343E-3</v>
      </c>
      <c r="G3667" s="1">
        <f t="shared" si="579"/>
        <v>-0.61406751313230623</v>
      </c>
      <c r="H3667" s="15">
        <f t="shared" si="575"/>
        <v>3.3298862461220269E-2</v>
      </c>
      <c r="I3667" s="10">
        <f t="shared" si="570"/>
        <v>-9.2922103598259698E-3</v>
      </c>
      <c r="J3667" s="15">
        <f t="shared" si="571"/>
        <v>1.9357413689882197E-2</v>
      </c>
      <c r="K3667" s="1">
        <f t="shared" si="572"/>
        <v>-2.8275063466729243E-3</v>
      </c>
      <c r="L3667" s="15">
        <f t="shared" si="573"/>
        <v>2.218492003655512E-2</v>
      </c>
      <c r="M3667" s="19" t="str">
        <f t="shared" si="577"/>
        <v>Compra</v>
      </c>
      <c r="N3667" s="10">
        <f t="shared" si="578"/>
        <v>1.9357413689882197E-2</v>
      </c>
      <c r="O3667" s="5">
        <f t="shared" si="576"/>
        <v>1.8631608847224745</v>
      </c>
      <c r="P3667" s="5"/>
      <c r="Q3667" s="5"/>
      <c r="R3667" s="5"/>
    </row>
    <row r="3668" spans="1:18" x14ac:dyDescent="0.25">
      <c r="A3668" s="3">
        <v>43908</v>
      </c>
      <c r="B3668" s="1">
        <v>5145</v>
      </c>
      <c r="C3668" s="1">
        <v>5260</v>
      </c>
      <c r="D3668" s="1">
        <v>5057</v>
      </c>
      <c r="E3668" s="1">
        <v>5108</v>
      </c>
      <c r="F3668" s="10">
        <f t="shared" si="574"/>
        <v>1.9357413689882197E-2</v>
      </c>
      <c r="G3668" s="1">
        <f t="shared" si="579"/>
        <v>-0.48317522333755891</v>
      </c>
      <c r="H3668" s="15">
        <f t="shared" si="575"/>
        <v>3.0024019215373343E-3</v>
      </c>
      <c r="I3668" s="10">
        <f t="shared" si="570"/>
        <v>-7.1914480077744924E-3</v>
      </c>
      <c r="J3668" s="15">
        <f t="shared" si="571"/>
        <v>-2.0555990602976193E-3</v>
      </c>
      <c r="K3668" s="1">
        <f t="shared" si="572"/>
        <v>-2.3416154214579403E-4</v>
      </c>
      <c r="L3668" s="15">
        <f t="shared" si="573"/>
        <v>-1.8214375181518252E-3</v>
      </c>
      <c r="M3668" s="19" t="str">
        <f t="shared" si="577"/>
        <v>Venda</v>
      </c>
      <c r="N3668" s="10">
        <f t="shared" si="578"/>
        <v>2.0555990602976193E-3</v>
      </c>
      <c r="O3668" s="5">
        <f t="shared" si="576"/>
        <v>1.8652164837827723</v>
      </c>
      <c r="P3668" s="5"/>
      <c r="Q3668" s="5"/>
      <c r="R3668" s="5"/>
    </row>
    <row r="3669" spans="1:18" x14ac:dyDescent="0.25">
      <c r="A3669" s="3">
        <v>43909</v>
      </c>
      <c r="B3669" s="1">
        <v>5199.5</v>
      </c>
      <c r="C3669" s="1">
        <v>5225</v>
      </c>
      <c r="D3669" s="1">
        <v>5071</v>
      </c>
      <c r="E3669" s="1">
        <v>5097.5</v>
      </c>
      <c r="F3669" s="10">
        <f t="shared" si="574"/>
        <v>-2.0555990602976193E-3</v>
      </c>
      <c r="G3669" s="1">
        <f t="shared" si="579"/>
        <v>-0.3969953517997889</v>
      </c>
      <c r="H3669" s="15">
        <f t="shared" si="575"/>
        <v>1.9357413689882197E-2</v>
      </c>
      <c r="I3669" s="10">
        <f t="shared" si="570"/>
        <v>-1.9617270891431837E-2</v>
      </c>
      <c r="J3669" s="15">
        <f t="shared" si="571"/>
        <v>-5.8852378616969236E-3</v>
      </c>
      <c r="K3669" s="1">
        <f t="shared" si="572"/>
        <v>-1.3828050850064699E-3</v>
      </c>
      <c r="L3669" s="15">
        <f t="shared" si="573"/>
        <v>-4.5024327766904539E-3</v>
      </c>
      <c r="M3669" s="19" t="str">
        <f t="shared" si="577"/>
        <v>Compra</v>
      </c>
      <c r="N3669" s="10">
        <f t="shared" si="578"/>
        <v>-5.8852378616969236E-3</v>
      </c>
      <c r="O3669" s="5">
        <f t="shared" si="576"/>
        <v>1.8593312459210753</v>
      </c>
      <c r="P3669" s="5"/>
      <c r="Q3669" s="5"/>
      <c r="R3669" s="5"/>
    </row>
    <row r="3670" spans="1:18" x14ac:dyDescent="0.25">
      <c r="A3670" s="3">
        <v>43910</v>
      </c>
      <c r="B3670" s="1">
        <v>5009.5</v>
      </c>
      <c r="C3670" s="1">
        <v>5069.5</v>
      </c>
      <c r="D3670" s="1">
        <v>4985</v>
      </c>
      <c r="E3670" s="1">
        <v>5067.5</v>
      </c>
      <c r="F3670" s="10">
        <f t="shared" si="574"/>
        <v>-5.8852378616969236E-3</v>
      </c>
      <c r="G3670" s="1">
        <f t="shared" si="579"/>
        <v>-0.26275334638307013</v>
      </c>
      <c r="H3670" s="15">
        <f t="shared" si="575"/>
        <v>-2.0555990602976193E-3</v>
      </c>
      <c r="I3670" s="10">
        <f t="shared" si="570"/>
        <v>1.1578001796586523E-2</v>
      </c>
      <c r="J3670" s="15">
        <f t="shared" si="571"/>
        <v>1.5984213122841595E-2</v>
      </c>
      <c r="K3670" s="1">
        <f t="shared" si="572"/>
        <v>-2.5207912122676929E-4</v>
      </c>
      <c r="L3670" s="15">
        <f t="shared" si="573"/>
        <v>1.6236292244068366E-2</v>
      </c>
      <c r="M3670" s="19" t="str">
        <f t="shared" si="577"/>
        <v>Compra</v>
      </c>
      <c r="N3670" s="10">
        <f t="shared" si="578"/>
        <v>1.5984213122841595E-2</v>
      </c>
      <c r="O3670" s="5">
        <f t="shared" si="576"/>
        <v>1.8753154590439169</v>
      </c>
      <c r="P3670" s="5"/>
      <c r="Q3670" s="5"/>
      <c r="R3670" s="5"/>
    </row>
    <row r="3671" spans="1:18" x14ac:dyDescent="0.25">
      <c r="A3671" s="3">
        <v>43913</v>
      </c>
      <c r="B3671" s="1">
        <v>5095</v>
      </c>
      <c r="C3671" s="1">
        <v>5150</v>
      </c>
      <c r="D3671" s="1">
        <v>5006</v>
      </c>
      <c r="E3671" s="1">
        <v>5148.5</v>
      </c>
      <c r="F3671" s="10">
        <f t="shared" si="574"/>
        <v>1.5984213122841595E-2</v>
      </c>
      <c r="G3671" s="1">
        <f t="shared" si="579"/>
        <v>-0.23589558062057789</v>
      </c>
      <c r="H3671" s="15">
        <f t="shared" si="575"/>
        <v>-5.8852378616969236E-3</v>
      </c>
      <c r="I3671" s="10">
        <f t="shared" si="570"/>
        <v>1.0500490677134433E-2</v>
      </c>
      <c r="J3671" s="15">
        <f t="shared" si="571"/>
        <v>-8.643294163348525E-3</v>
      </c>
      <c r="K3671" s="1">
        <f t="shared" si="572"/>
        <v>1.0637847552161917E-4</v>
      </c>
      <c r="L3671" s="15">
        <f t="shared" si="573"/>
        <v>-8.7496726388701443E-3</v>
      </c>
      <c r="M3671" s="19" t="str">
        <f t="shared" si="577"/>
        <v>Compra</v>
      </c>
      <c r="N3671" s="10">
        <f t="shared" si="578"/>
        <v>-8.643294163348525E-3</v>
      </c>
      <c r="O3671" s="5">
        <f t="shared" si="576"/>
        <v>1.8666721648805684</v>
      </c>
      <c r="P3671" s="5"/>
      <c r="Q3671" s="5"/>
      <c r="R3671" s="5"/>
    </row>
    <row r="3672" spans="1:18" x14ac:dyDescent="0.25">
      <c r="A3672" s="3">
        <v>43914</v>
      </c>
      <c r="B3672" s="1">
        <v>5051</v>
      </c>
      <c r="C3672" s="1">
        <v>5108.5</v>
      </c>
      <c r="D3672" s="1">
        <v>5048</v>
      </c>
      <c r="E3672" s="1">
        <v>5104</v>
      </c>
      <c r="F3672" s="10">
        <f t="shared" si="574"/>
        <v>-8.643294163348525E-3</v>
      </c>
      <c r="G3672" s="1">
        <f t="shared" si="579"/>
        <v>-0.64041601163959649</v>
      </c>
      <c r="H3672" s="15">
        <f t="shared" si="575"/>
        <v>1.5984213122841595E-2</v>
      </c>
      <c r="I3672" s="10">
        <f t="shared" si="570"/>
        <v>1.0492971688774499E-2</v>
      </c>
      <c r="J3672" s="15">
        <f t="shared" si="571"/>
        <v>-1.3126959247648951E-2</v>
      </c>
      <c r="K3672" s="1">
        <f t="shared" si="572"/>
        <v>-1.7731761920377162E-3</v>
      </c>
      <c r="L3672" s="15">
        <f t="shared" si="573"/>
        <v>-1.1353783055611234E-2</v>
      </c>
      <c r="M3672" s="19" t="str">
        <f t="shared" si="577"/>
        <v>Compra</v>
      </c>
      <c r="N3672" s="10">
        <f t="shared" si="578"/>
        <v>-1.3126959247648951E-2</v>
      </c>
      <c r="O3672" s="5">
        <f t="shared" si="576"/>
        <v>1.8535452056329196</v>
      </c>
      <c r="P3672" s="5"/>
      <c r="Q3672" s="5"/>
      <c r="R3672" s="5"/>
    </row>
    <row r="3673" spans="1:18" x14ac:dyDescent="0.25">
      <c r="A3673" s="3">
        <v>43915</v>
      </c>
      <c r="B3673" s="1">
        <v>5083.5</v>
      </c>
      <c r="C3673" s="1">
        <v>5110.5</v>
      </c>
      <c r="D3673" s="1">
        <v>4973.5</v>
      </c>
      <c r="E3673" s="1">
        <v>5037</v>
      </c>
      <c r="F3673" s="10">
        <f t="shared" si="574"/>
        <v>-1.3126959247648951E-2</v>
      </c>
      <c r="G3673" s="1">
        <f t="shared" si="579"/>
        <v>-0.14102088326892848</v>
      </c>
      <c r="H3673" s="15">
        <f t="shared" si="575"/>
        <v>-8.643294163348525E-3</v>
      </c>
      <c r="I3673" s="10">
        <f t="shared" si="570"/>
        <v>-9.1472410740631727E-3</v>
      </c>
      <c r="J3673" s="15">
        <f t="shared" si="571"/>
        <v>-2.6801667659320794E-3</v>
      </c>
      <c r="K3673" s="1">
        <f t="shared" si="572"/>
        <v>8.0137798988548449E-4</v>
      </c>
      <c r="L3673" s="15">
        <f t="shared" si="573"/>
        <v>-3.481544755817564E-3</v>
      </c>
      <c r="M3673" s="19" t="str">
        <f t="shared" si="577"/>
        <v>Compra</v>
      </c>
      <c r="N3673" s="10">
        <f t="shared" si="578"/>
        <v>-2.6801667659320794E-3</v>
      </c>
      <c r="O3673" s="5">
        <f t="shared" si="576"/>
        <v>1.8508650388669876</v>
      </c>
      <c r="P3673" s="5"/>
      <c r="Q3673" s="5"/>
      <c r="R3673" s="5"/>
    </row>
    <row r="3674" spans="1:18" x14ac:dyDescent="0.25">
      <c r="A3674" s="3">
        <v>43916</v>
      </c>
      <c r="B3674" s="1">
        <v>5053.5</v>
      </c>
      <c r="C3674" s="1">
        <v>5066.5</v>
      </c>
      <c r="D3674" s="1">
        <v>4974</v>
      </c>
      <c r="E3674" s="1">
        <v>5023.5</v>
      </c>
      <c r="F3674" s="10">
        <f t="shared" si="574"/>
        <v>-2.6801667659320794E-3</v>
      </c>
      <c r="G3674" s="1">
        <f t="shared" si="579"/>
        <v>-0.22014714006365135</v>
      </c>
      <c r="H3674" s="15">
        <f t="shared" si="575"/>
        <v>-1.3126959247648951E-2</v>
      </c>
      <c r="I3674" s="10">
        <f t="shared" si="570"/>
        <v>-5.9364796675571707E-3</v>
      </c>
      <c r="J3674" s="15">
        <f t="shared" si="571"/>
        <v>1.5726087389270393E-2</v>
      </c>
      <c r="K3674" s="1">
        <f t="shared" si="572"/>
        <v>1.1258735456346871E-3</v>
      </c>
      <c r="L3674" s="15">
        <f t="shared" si="573"/>
        <v>1.4600213843635707E-2</v>
      </c>
      <c r="M3674" s="19" t="str">
        <f t="shared" si="577"/>
        <v>Compra</v>
      </c>
      <c r="N3674" s="10">
        <f t="shared" si="578"/>
        <v>1.5726087389270393E-2</v>
      </c>
      <c r="O3674" s="5">
        <f t="shared" si="576"/>
        <v>1.866591126256258</v>
      </c>
      <c r="P3674" s="5"/>
      <c r="Q3674" s="5"/>
      <c r="R3674" s="5"/>
    </row>
    <row r="3675" spans="1:18" x14ac:dyDescent="0.25">
      <c r="A3675" s="3">
        <v>43917</v>
      </c>
      <c r="B3675" s="1">
        <v>5050</v>
      </c>
      <c r="C3675" s="1">
        <v>5128</v>
      </c>
      <c r="D3675" s="1">
        <v>5045</v>
      </c>
      <c r="E3675" s="1">
        <v>5102.5</v>
      </c>
      <c r="F3675" s="10">
        <f t="shared" si="574"/>
        <v>1.5726087389270393E-2</v>
      </c>
      <c r="G3675" s="1">
        <f t="shared" si="579"/>
        <v>-0.20847883894997324</v>
      </c>
      <c r="H3675" s="15">
        <f t="shared" si="575"/>
        <v>-2.6801667659320794E-3</v>
      </c>
      <c r="I3675" s="10">
        <f t="shared" si="570"/>
        <v>1.0396039603960405E-2</v>
      </c>
      <c r="J3675" s="15">
        <f t="shared" si="571"/>
        <v>1.8422341989220881E-2</v>
      </c>
      <c r="K3675" s="1">
        <f t="shared" si="572"/>
        <v>-1.7445712365712581E-4</v>
      </c>
      <c r="L3675" s="15">
        <f t="shared" si="573"/>
        <v>1.8596799112878006E-2</v>
      </c>
      <c r="M3675" s="19" t="str">
        <f t="shared" si="577"/>
        <v>Venda</v>
      </c>
      <c r="N3675" s="10">
        <f t="shared" si="578"/>
        <v>-1.8422341989220881E-2</v>
      </c>
      <c r="O3675" s="5">
        <f t="shared" si="576"/>
        <v>1.8481687842670371</v>
      </c>
      <c r="P3675" s="5"/>
      <c r="Q3675" s="5"/>
      <c r="R3675" s="5"/>
    </row>
    <row r="3676" spans="1:18" x14ac:dyDescent="0.25">
      <c r="A3676" s="3">
        <v>43920</v>
      </c>
      <c r="B3676" s="1">
        <v>5121</v>
      </c>
      <c r="C3676" s="1">
        <v>5198</v>
      </c>
      <c r="D3676" s="1">
        <v>5112</v>
      </c>
      <c r="E3676" s="1">
        <v>5196.5</v>
      </c>
      <c r="F3676" s="10">
        <f t="shared" si="574"/>
        <v>1.8422341989220881E-2</v>
      </c>
      <c r="G3676" s="1">
        <f t="shared" si="579"/>
        <v>0.32682854152167251</v>
      </c>
      <c r="H3676" s="15">
        <f t="shared" si="575"/>
        <v>1.5726087389270393E-2</v>
      </c>
      <c r="I3676" s="10">
        <f t="shared" si="570"/>
        <v>1.4743214215973355E-2</v>
      </c>
      <c r="J3676" s="15">
        <f t="shared" si="571"/>
        <v>3.3676513037621536E-3</v>
      </c>
      <c r="K3676" s="1">
        <f t="shared" si="572"/>
        <v>-1.9375783057632226E-3</v>
      </c>
      <c r="L3676" s="15">
        <f t="shared" si="573"/>
        <v>5.3052296095253762E-3</v>
      </c>
      <c r="M3676" s="19" t="str">
        <f t="shared" si="577"/>
        <v>Venda</v>
      </c>
      <c r="N3676" s="10">
        <f t="shared" si="578"/>
        <v>-3.3676513037621536E-3</v>
      </c>
      <c r="O3676" s="5">
        <f t="shared" si="576"/>
        <v>1.844801132963275</v>
      </c>
      <c r="P3676" s="5"/>
      <c r="Q3676" s="5"/>
      <c r="R3676" s="5"/>
    </row>
    <row r="3677" spans="1:18" x14ac:dyDescent="0.25">
      <c r="A3677" s="3">
        <v>43921</v>
      </c>
      <c r="B3677" s="1">
        <v>5190</v>
      </c>
      <c r="C3677" s="1">
        <v>5223.5</v>
      </c>
      <c r="D3677" s="1">
        <v>5178</v>
      </c>
      <c r="E3677" s="1">
        <v>5214</v>
      </c>
      <c r="F3677" s="10">
        <f t="shared" si="574"/>
        <v>3.3676513037621536E-3</v>
      </c>
      <c r="G3677" s="1">
        <f t="shared" si="579"/>
        <v>0.50619661442851682</v>
      </c>
      <c r="H3677" s="15">
        <f t="shared" si="575"/>
        <v>1.8422341989220881E-2</v>
      </c>
      <c r="I3677" s="10">
        <f t="shared" si="570"/>
        <v>4.6242774566473965E-3</v>
      </c>
      <c r="J3677" s="15">
        <f t="shared" si="571"/>
        <v>8.9182968929804041E-3</v>
      </c>
      <c r="K3677" s="1">
        <f t="shared" si="572"/>
        <v>-1.9520909039059721E-3</v>
      </c>
      <c r="L3677" s="15">
        <f t="shared" si="573"/>
        <v>1.0870387796886377E-2</v>
      </c>
      <c r="M3677" s="19" t="str">
        <f t="shared" si="577"/>
        <v>Compra</v>
      </c>
      <c r="N3677" s="10">
        <f t="shared" si="578"/>
        <v>8.9182968929804041E-3</v>
      </c>
      <c r="O3677" s="5">
        <f t="shared" si="576"/>
        <v>1.8537194298562554</v>
      </c>
      <c r="P3677" s="5"/>
      <c r="Q3677" s="5"/>
      <c r="R3677" s="5"/>
    </row>
    <row r="3678" spans="1:18" x14ac:dyDescent="0.25">
      <c r="A3678" s="3">
        <v>43922</v>
      </c>
      <c r="B3678" s="1">
        <v>5238.5</v>
      </c>
      <c r="C3678" s="1">
        <v>5283.5</v>
      </c>
      <c r="D3678" s="1">
        <v>5231</v>
      </c>
      <c r="E3678" s="1">
        <v>5260.5</v>
      </c>
      <c r="F3678" s="10">
        <f t="shared" si="574"/>
        <v>8.9182968929804041E-3</v>
      </c>
      <c r="G3678" s="1">
        <f t="shared" si="579"/>
        <v>0.27053016909839522</v>
      </c>
      <c r="H3678" s="15">
        <f t="shared" si="575"/>
        <v>3.3676513037621536E-3</v>
      </c>
      <c r="I3678" s="10">
        <f t="shared" si="570"/>
        <v>4.1996754796220781E-3</v>
      </c>
      <c r="J3678" s="15">
        <f t="shared" si="571"/>
        <v>9.5047999239605829E-4</v>
      </c>
      <c r="K3678" s="1">
        <f t="shared" si="572"/>
        <v>-6.0182400424815699E-4</v>
      </c>
      <c r="L3678" s="15">
        <f t="shared" si="573"/>
        <v>1.5523039966442152E-3</v>
      </c>
      <c r="M3678" s="19" t="str">
        <f t="shared" si="577"/>
        <v>Venda</v>
      </c>
      <c r="N3678" s="10">
        <f t="shared" si="578"/>
        <v>-9.5047999239605829E-4</v>
      </c>
      <c r="O3678" s="5">
        <f t="shared" si="576"/>
        <v>1.8527689498638593</v>
      </c>
      <c r="P3678" s="5"/>
      <c r="Q3678" s="5"/>
      <c r="R3678" s="5"/>
    </row>
    <row r="3679" spans="1:18" x14ac:dyDescent="0.25">
      <c r="A3679" s="3">
        <v>43923</v>
      </c>
      <c r="B3679" s="1">
        <v>5258</v>
      </c>
      <c r="C3679" s="1">
        <v>5294</v>
      </c>
      <c r="D3679" s="1">
        <v>5231.5</v>
      </c>
      <c r="E3679" s="1">
        <v>5265.5</v>
      </c>
      <c r="F3679" s="10">
        <f t="shared" si="574"/>
        <v>9.5047999239605829E-4</v>
      </c>
      <c r="G3679" s="1">
        <f t="shared" si="579"/>
        <v>-0.22044228183143549</v>
      </c>
      <c r="H3679" s="15">
        <f t="shared" si="575"/>
        <v>8.9182968929804041E-3</v>
      </c>
      <c r="I3679" s="10">
        <f t="shared" si="570"/>
        <v>1.4263978699124991E-3</v>
      </c>
      <c r="J3679" s="15">
        <f t="shared" si="571"/>
        <v>1.8706675529389427E-2</v>
      </c>
      <c r="K3679" s="1">
        <f t="shared" si="572"/>
        <v>-9.7875254307933698E-4</v>
      </c>
      <c r="L3679" s="15">
        <f t="shared" si="573"/>
        <v>1.9685428072468765E-2</v>
      </c>
      <c r="M3679" s="19" t="str">
        <f t="shared" si="577"/>
        <v>Compra</v>
      </c>
      <c r="N3679" s="10">
        <f t="shared" si="578"/>
        <v>1.8706675529389427E-2</v>
      </c>
      <c r="O3679" s="5">
        <f t="shared" si="576"/>
        <v>1.8714756253932487</v>
      </c>
      <c r="P3679" s="5"/>
      <c r="Q3679" s="5"/>
      <c r="R3679" s="5"/>
    </row>
    <row r="3680" spans="1:18" x14ac:dyDescent="0.25">
      <c r="A3680" s="3">
        <v>43924</v>
      </c>
      <c r="B3680" s="1">
        <v>5285</v>
      </c>
      <c r="C3680" s="1">
        <v>5365.5</v>
      </c>
      <c r="D3680" s="1">
        <v>5277</v>
      </c>
      <c r="E3680" s="1">
        <v>5364</v>
      </c>
      <c r="F3680" s="10">
        <f t="shared" si="574"/>
        <v>1.8706675529389427E-2</v>
      </c>
      <c r="G3680" s="1">
        <f t="shared" si="579"/>
        <v>-0.30195019846751714</v>
      </c>
      <c r="H3680" s="15">
        <f t="shared" si="575"/>
        <v>9.5047999239605829E-4</v>
      </c>
      <c r="I3680" s="10">
        <f t="shared" si="570"/>
        <v>1.49479659413434E-2</v>
      </c>
      <c r="J3680" s="15">
        <f t="shared" si="571"/>
        <v>-1.2956748695003739E-2</v>
      </c>
      <c r="K3680" s="1">
        <f t="shared" si="572"/>
        <v>-5.9115884189383779E-4</v>
      </c>
      <c r="L3680" s="15">
        <f t="shared" si="573"/>
        <v>-1.2365589853109902E-2</v>
      </c>
      <c r="M3680" s="19" t="str">
        <f t="shared" si="577"/>
        <v>Venda</v>
      </c>
      <c r="N3680" s="10">
        <f t="shared" si="578"/>
        <v>1.2956748695003739E-2</v>
      </c>
      <c r="O3680" s="5">
        <f t="shared" si="576"/>
        <v>1.8844323740882525</v>
      </c>
      <c r="P3680" s="5"/>
      <c r="Q3680" s="5"/>
      <c r="R3680" s="5"/>
    </row>
    <row r="3681" spans="1:18" x14ac:dyDescent="0.25">
      <c r="A3681" s="3">
        <v>43927</v>
      </c>
      <c r="B3681" s="1">
        <v>5314.5</v>
      </c>
      <c r="C3681" s="1">
        <v>5319.5</v>
      </c>
      <c r="D3681" s="1">
        <v>5233</v>
      </c>
      <c r="E3681" s="1">
        <v>5294.5</v>
      </c>
      <c r="F3681" s="10">
        <f t="shared" si="574"/>
        <v>-1.2956748695003739E-2</v>
      </c>
      <c r="G3681" s="1">
        <f t="shared" si="579"/>
        <v>-1.1517016303356198</v>
      </c>
      <c r="H3681" s="15">
        <f t="shared" si="575"/>
        <v>1.8706675529389427E-2</v>
      </c>
      <c r="I3681" s="10">
        <f t="shared" si="570"/>
        <v>-3.7632891146862635E-3</v>
      </c>
      <c r="J3681" s="15">
        <f t="shared" si="571"/>
        <v>-1.2088015865520774E-2</v>
      </c>
      <c r="K3681" s="1">
        <f t="shared" si="572"/>
        <v>-1.6305284885170925E-3</v>
      </c>
      <c r="L3681" s="15">
        <f t="shared" si="573"/>
        <v>-1.0457487377003681E-2</v>
      </c>
      <c r="M3681" s="19" t="str">
        <f t="shared" si="577"/>
        <v>Compra</v>
      </c>
      <c r="N3681" s="10">
        <f t="shared" si="578"/>
        <v>-1.2088015865520774E-2</v>
      </c>
      <c r="O3681" s="5">
        <f t="shared" si="576"/>
        <v>1.8723443582227317</v>
      </c>
      <c r="P3681" s="5"/>
      <c r="Q3681" s="5"/>
      <c r="R3681" s="5"/>
    </row>
    <row r="3682" spans="1:18" x14ac:dyDescent="0.25">
      <c r="A3682" s="3">
        <v>43928</v>
      </c>
      <c r="B3682" s="1">
        <v>5193</v>
      </c>
      <c r="C3682" s="1">
        <v>5259</v>
      </c>
      <c r="D3682" s="1">
        <v>5190</v>
      </c>
      <c r="E3682" s="1">
        <v>5230.5</v>
      </c>
      <c r="F3682" s="10">
        <f t="shared" si="574"/>
        <v>-1.2088015865520774E-2</v>
      </c>
      <c r="G3682" s="1">
        <f t="shared" si="579"/>
        <v>-7.9762779005394913E-2</v>
      </c>
      <c r="H3682" s="15">
        <f t="shared" si="575"/>
        <v>-1.2956748695003739E-2</v>
      </c>
      <c r="I3682" s="10">
        <f t="shared" si="570"/>
        <v>7.221259387637291E-3</v>
      </c>
      <c r="J3682" s="15">
        <f t="shared" si="571"/>
        <v>-2.017015581684356E-2</v>
      </c>
      <c r="K3682" s="1">
        <f t="shared" si="572"/>
        <v>7.8900023072654799E-4</v>
      </c>
      <c r="L3682" s="15">
        <f t="shared" si="573"/>
        <v>-2.0959156047570107E-2</v>
      </c>
      <c r="M3682" s="19" t="str">
        <f t="shared" si="577"/>
        <v>Compra</v>
      </c>
      <c r="N3682" s="10">
        <f t="shared" si="578"/>
        <v>-2.017015581684356E-2</v>
      </c>
      <c r="O3682" s="5">
        <f t="shared" si="576"/>
        <v>1.8521742024058883</v>
      </c>
      <c r="P3682" s="5"/>
      <c r="Q3682" s="5"/>
      <c r="R3682" s="5"/>
    </row>
    <row r="3683" spans="1:18" x14ac:dyDescent="0.25">
      <c r="A3683" s="3">
        <v>43929</v>
      </c>
      <c r="B3683" s="1">
        <v>5220.5</v>
      </c>
      <c r="C3683" s="1">
        <v>5255.5</v>
      </c>
      <c r="D3683" s="1">
        <v>5118</v>
      </c>
      <c r="E3683" s="1">
        <v>5125</v>
      </c>
      <c r="F3683" s="10">
        <f t="shared" si="574"/>
        <v>-2.017015581684356E-2</v>
      </c>
      <c r="G3683" s="1">
        <f t="shared" si="579"/>
        <v>0.27277213696540109</v>
      </c>
      <c r="H3683" s="15">
        <f t="shared" si="575"/>
        <v>-1.2088015865520774E-2</v>
      </c>
      <c r="I3683" s="10">
        <f t="shared" si="570"/>
        <v>-1.8293266928455121E-2</v>
      </c>
      <c r="J3683" s="15">
        <f t="shared" si="571"/>
        <v>-2.1463414634146361E-3</v>
      </c>
      <c r="K3683" s="1">
        <f t="shared" si="572"/>
        <v>1.2809439250288423E-3</v>
      </c>
      <c r="L3683" s="15">
        <f t="shared" si="573"/>
        <v>-3.4272853884434783E-3</v>
      </c>
      <c r="M3683" s="19" t="str">
        <f t="shared" si="577"/>
        <v>Compra</v>
      </c>
      <c r="N3683" s="10">
        <f t="shared" si="578"/>
        <v>-2.1463414634146361E-3</v>
      </c>
      <c r="O3683" s="5">
        <f t="shared" si="576"/>
        <v>1.8500278609424736</v>
      </c>
      <c r="P3683" s="5"/>
      <c r="Q3683" s="5"/>
      <c r="R3683" s="5"/>
    </row>
    <row r="3684" spans="1:18" x14ac:dyDescent="0.25">
      <c r="A3684" s="3">
        <v>43930</v>
      </c>
      <c r="B3684" s="1">
        <v>5114.5</v>
      </c>
      <c r="C3684" s="1">
        <v>5159.5</v>
      </c>
      <c r="D3684" s="1">
        <v>5056</v>
      </c>
      <c r="E3684" s="1">
        <v>5114</v>
      </c>
      <c r="F3684" s="10">
        <f t="shared" si="574"/>
        <v>-2.1463414634146361E-3</v>
      </c>
      <c r="G3684" s="1">
        <f t="shared" si="579"/>
        <v>7.7216799195982663E-2</v>
      </c>
      <c r="H3684" s="15">
        <f t="shared" si="575"/>
        <v>-2.017015581684356E-2</v>
      </c>
      <c r="I3684" s="10">
        <f t="shared" si="570"/>
        <v>-9.7761266986018391E-5</v>
      </c>
      <c r="J3684" s="15">
        <f t="shared" si="571"/>
        <v>1.8380915134923681E-2</v>
      </c>
      <c r="K3684" s="1">
        <f t="shared" si="572"/>
        <v>1.5789475653607619E-3</v>
      </c>
      <c r="L3684" s="15">
        <f t="shared" si="573"/>
        <v>1.6801967569562919E-2</v>
      </c>
      <c r="M3684" s="19" t="str">
        <f t="shared" si="577"/>
        <v>Compra</v>
      </c>
      <c r="N3684" s="10">
        <f t="shared" si="578"/>
        <v>1.8380915134923681E-2</v>
      </c>
      <c r="O3684" s="5">
        <f t="shared" si="576"/>
        <v>1.8684087760773973</v>
      </c>
      <c r="P3684" s="5"/>
      <c r="Q3684" s="5"/>
      <c r="R3684" s="5"/>
    </row>
    <row r="3685" spans="1:18" x14ac:dyDescent="0.25">
      <c r="A3685" s="3">
        <v>43934</v>
      </c>
      <c r="B3685" s="1">
        <v>5127.5</v>
      </c>
      <c r="C3685" s="1">
        <v>5214.5</v>
      </c>
      <c r="D3685" s="1">
        <v>5110.5</v>
      </c>
      <c r="E3685" s="1">
        <v>5208</v>
      </c>
      <c r="F3685" s="10">
        <f t="shared" si="574"/>
        <v>1.8380915134923681E-2</v>
      </c>
      <c r="G3685" s="1">
        <f t="shared" si="579"/>
        <v>-4.590614864998308E-3</v>
      </c>
      <c r="H3685" s="15">
        <f t="shared" si="575"/>
        <v>-2.1463414634146361E-3</v>
      </c>
      <c r="I3685" s="10">
        <f t="shared" si="570"/>
        <v>1.5699658703071773E-2</v>
      </c>
      <c r="J3685" s="15">
        <f t="shared" si="571"/>
        <v>-6.9124423963133896E-3</v>
      </c>
      <c r="K3685" s="1">
        <f t="shared" si="572"/>
        <v>-3.6427017072365687E-4</v>
      </c>
      <c r="L3685" s="15">
        <f t="shared" si="573"/>
        <v>-6.5481722255897323E-3</v>
      </c>
      <c r="M3685" s="19" t="str">
        <f t="shared" si="577"/>
        <v>Venda</v>
      </c>
      <c r="N3685" s="10">
        <f t="shared" si="578"/>
        <v>6.9124423963133896E-3</v>
      </c>
      <c r="O3685" s="5">
        <f t="shared" si="576"/>
        <v>1.8753212184737107</v>
      </c>
      <c r="P3685" s="5"/>
      <c r="Q3685" s="5"/>
      <c r="R3685" s="5"/>
    </row>
    <row r="3686" spans="1:18" x14ac:dyDescent="0.25">
      <c r="A3686" s="3">
        <v>43935</v>
      </c>
      <c r="B3686" s="1">
        <v>5193</v>
      </c>
      <c r="C3686" s="1">
        <v>5218</v>
      </c>
      <c r="D3686" s="1">
        <v>5154.5</v>
      </c>
      <c r="E3686" s="1">
        <v>5172</v>
      </c>
      <c r="F3686" s="10">
        <f t="shared" si="574"/>
        <v>-6.9124423963133896E-3</v>
      </c>
      <c r="G3686" s="1">
        <f t="shared" si="579"/>
        <v>0.16115143759283113</v>
      </c>
      <c r="H3686" s="15">
        <f t="shared" si="575"/>
        <v>1.8380915134923681E-2</v>
      </c>
      <c r="I3686" s="10">
        <f t="shared" si="570"/>
        <v>-4.0439052570768741E-3</v>
      </c>
      <c r="J3686" s="15">
        <f t="shared" si="571"/>
        <v>1.4404485692188773E-2</v>
      </c>
      <c r="K3686" s="1">
        <f t="shared" si="572"/>
        <v>-1.7136137891556754E-3</v>
      </c>
      <c r="L3686" s="15">
        <f t="shared" si="573"/>
        <v>1.6118099481344447E-2</v>
      </c>
      <c r="M3686" s="19" t="str">
        <f t="shared" si="577"/>
        <v>Compra</v>
      </c>
      <c r="N3686" s="10">
        <f t="shared" si="578"/>
        <v>1.4404485692188773E-2</v>
      </c>
      <c r="O3686" s="5">
        <f t="shared" si="576"/>
        <v>1.8897257041658995</v>
      </c>
      <c r="P3686" s="5"/>
      <c r="Q3686" s="5"/>
      <c r="R3686" s="5"/>
    </row>
    <row r="3687" spans="1:18" x14ac:dyDescent="0.25">
      <c r="A3687" s="3">
        <v>43936</v>
      </c>
      <c r="B3687" s="1">
        <v>5225</v>
      </c>
      <c r="C3687" s="1">
        <v>5274</v>
      </c>
      <c r="D3687" s="1">
        <v>5220</v>
      </c>
      <c r="E3687" s="1">
        <v>5246.5</v>
      </c>
      <c r="F3687" s="10">
        <f t="shared" si="574"/>
        <v>1.4404485692188773E-2</v>
      </c>
      <c r="G3687" s="1">
        <f t="shared" si="579"/>
        <v>4.4564416300683855E-2</v>
      </c>
      <c r="H3687" s="15">
        <f t="shared" si="575"/>
        <v>-6.9124423963133896E-3</v>
      </c>
      <c r="I3687" s="10">
        <f t="shared" si="570"/>
        <v>4.1148325358850713E-3</v>
      </c>
      <c r="J3687" s="15">
        <f t="shared" si="571"/>
        <v>-9.5301629657862375E-4</v>
      </c>
      <c r="K3687" s="1">
        <f t="shared" si="572"/>
        <v>3.2124113321964668E-4</v>
      </c>
      <c r="L3687" s="15">
        <f t="shared" si="573"/>
        <v>-1.2742574297982703E-3</v>
      </c>
      <c r="M3687" s="19" t="str">
        <f t="shared" si="577"/>
        <v>Compra</v>
      </c>
      <c r="N3687" s="10">
        <f t="shared" si="578"/>
        <v>-9.5301629657862375E-4</v>
      </c>
      <c r="O3687" s="5">
        <f t="shared" si="576"/>
        <v>1.888772687869321</v>
      </c>
      <c r="P3687" s="5"/>
      <c r="Q3687" s="5"/>
      <c r="R3687" s="5"/>
    </row>
    <row r="3688" spans="1:18" x14ac:dyDescent="0.25">
      <c r="A3688" s="3">
        <v>43937</v>
      </c>
      <c r="B3688" s="1">
        <v>5257</v>
      </c>
      <c r="C3688" s="1">
        <v>5273</v>
      </c>
      <c r="D3688" s="1">
        <v>5206.5</v>
      </c>
      <c r="E3688" s="1">
        <v>5241.5</v>
      </c>
      <c r="F3688" s="10">
        <f t="shared" si="574"/>
        <v>-9.5301629657862375E-4</v>
      </c>
      <c r="G3688" s="1">
        <f t="shared" si="579"/>
        <v>-0.25219843182045748</v>
      </c>
      <c r="H3688" s="15">
        <f t="shared" si="575"/>
        <v>1.4404485692188773E-2</v>
      </c>
      <c r="I3688" s="10">
        <f t="shared" si="570"/>
        <v>-2.9484496861327258E-3</v>
      </c>
      <c r="J3688" s="15">
        <f t="shared" si="571"/>
        <v>-9.5392540303329554E-5</v>
      </c>
      <c r="K3688" s="1">
        <f t="shared" si="572"/>
        <v>-1.3537362954917412E-3</v>
      </c>
      <c r="L3688" s="15">
        <f t="shared" si="573"/>
        <v>1.2583437551884117E-3</v>
      </c>
      <c r="M3688" s="19" t="str">
        <f t="shared" si="577"/>
        <v>Compra</v>
      </c>
      <c r="N3688" s="10">
        <f t="shared" si="578"/>
        <v>-9.5392540303329554E-5</v>
      </c>
      <c r="O3688" s="5">
        <f t="shared" si="576"/>
        <v>1.8886772953290176</v>
      </c>
      <c r="P3688" s="5"/>
      <c r="Q3688" s="5"/>
      <c r="R3688" s="5"/>
    </row>
    <row r="3689" spans="1:18" x14ac:dyDescent="0.25">
      <c r="A3689" s="3">
        <v>43938</v>
      </c>
      <c r="B3689" s="1">
        <v>5215</v>
      </c>
      <c r="C3689" s="1">
        <v>5280.5</v>
      </c>
      <c r="D3689" s="1">
        <v>5211.5</v>
      </c>
      <c r="E3689" s="1">
        <v>5241</v>
      </c>
      <c r="F3689" s="10">
        <f t="shared" si="574"/>
        <v>-9.5392540303329554E-5</v>
      </c>
      <c r="G3689" s="1">
        <f t="shared" si="579"/>
        <v>-0.79363769177418708</v>
      </c>
      <c r="H3689" s="15">
        <f t="shared" si="575"/>
        <v>-9.5301629657862375E-4</v>
      </c>
      <c r="I3689" s="10">
        <f t="shared" si="570"/>
        <v>4.9856184084371424E-3</v>
      </c>
      <c r="J3689" s="15">
        <f t="shared" si="571"/>
        <v>1.4882655981682813E-2</v>
      </c>
      <c r="K3689" s="1">
        <f t="shared" si="572"/>
        <v>-1.459016013003237E-4</v>
      </c>
      <c r="L3689" s="15">
        <f t="shared" si="573"/>
        <v>1.5028557582983137E-2</v>
      </c>
      <c r="M3689" s="19" t="str">
        <f t="shared" si="577"/>
        <v>Venda</v>
      </c>
      <c r="N3689" s="10">
        <f t="shared" si="578"/>
        <v>-1.4882655981682813E-2</v>
      </c>
      <c r="O3689" s="5">
        <f t="shared" si="576"/>
        <v>1.8737946393473348</v>
      </c>
      <c r="P3689" s="5"/>
      <c r="Q3689" s="5"/>
      <c r="R3689" s="5"/>
    </row>
    <row r="3690" spans="1:18" x14ac:dyDescent="0.25">
      <c r="A3690" s="3">
        <v>43941</v>
      </c>
      <c r="B3690" s="1">
        <v>5286</v>
      </c>
      <c r="C3690" s="1">
        <v>5323.5</v>
      </c>
      <c r="D3690" s="1">
        <v>5269</v>
      </c>
      <c r="E3690" s="1">
        <v>5319</v>
      </c>
      <c r="F3690" s="10">
        <f t="shared" si="574"/>
        <v>1.4882655981682813E-2</v>
      </c>
      <c r="G3690" s="1">
        <f t="shared" si="579"/>
        <v>-0.73825539610709912</v>
      </c>
      <c r="H3690" s="15">
        <f t="shared" si="575"/>
        <v>-9.5392540303329554E-5</v>
      </c>
      <c r="I3690" s="10">
        <f t="shared" si="570"/>
        <v>6.2429057888762074E-3</v>
      </c>
      <c r="J3690" s="15">
        <f t="shared" si="571"/>
        <v>2.7166760669298684E-2</v>
      </c>
      <c r="K3690" s="1">
        <f t="shared" si="572"/>
        <v>-2.5558908026608547E-4</v>
      </c>
      <c r="L3690" s="15">
        <f t="shared" si="573"/>
        <v>2.742234974956477E-2</v>
      </c>
      <c r="M3690" s="19" t="str">
        <f t="shared" si="577"/>
        <v>Venda</v>
      </c>
      <c r="N3690" s="10">
        <f t="shared" si="578"/>
        <v>-2.7166760669298684E-2</v>
      </c>
      <c r="O3690" s="5">
        <f t="shared" si="576"/>
        <v>1.8466278786780361</v>
      </c>
      <c r="P3690" s="5"/>
      <c r="Q3690" s="5"/>
      <c r="R3690" s="5"/>
    </row>
    <row r="3691" spans="1:18" x14ac:dyDescent="0.25">
      <c r="A3691" s="3">
        <v>43943</v>
      </c>
      <c r="B3691" s="1">
        <v>5323.5</v>
      </c>
      <c r="C3691" s="1">
        <v>5468.5</v>
      </c>
      <c r="D3691" s="1">
        <v>5306</v>
      </c>
      <c r="E3691" s="1">
        <v>5463.5</v>
      </c>
      <c r="F3691" s="10">
        <f t="shared" si="574"/>
        <v>2.7166760669298684E-2</v>
      </c>
      <c r="G3691" s="1">
        <f t="shared" si="579"/>
        <v>0.13800214894589521</v>
      </c>
      <c r="H3691" s="15">
        <f t="shared" si="575"/>
        <v>1.4882655981682813E-2</v>
      </c>
      <c r="I3691" s="10">
        <f t="shared" si="570"/>
        <v>2.6298487836949436E-2</v>
      </c>
      <c r="J3691" s="15">
        <f t="shared" si="571"/>
        <v>1.3818980507001033E-2</v>
      </c>
      <c r="K3691" s="1">
        <f t="shared" si="572"/>
        <v>-2.1183208114541295E-3</v>
      </c>
      <c r="L3691" s="15">
        <f t="shared" si="573"/>
        <v>1.5937301318455162E-2</v>
      </c>
      <c r="M3691" s="19" t="str">
        <f t="shared" si="577"/>
        <v>Venda</v>
      </c>
      <c r="N3691" s="10">
        <f t="shared" si="578"/>
        <v>-1.3818980507001033E-2</v>
      </c>
      <c r="O3691" s="5">
        <f t="shared" si="576"/>
        <v>1.8328088981710351</v>
      </c>
      <c r="P3691" s="5"/>
      <c r="Q3691" s="5"/>
      <c r="R3691" s="5"/>
    </row>
    <row r="3692" spans="1:18" x14ac:dyDescent="0.25">
      <c r="A3692" s="3">
        <v>43944</v>
      </c>
      <c r="B3692" s="1">
        <v>5452</v>
      </c>
      <c r="C3692" s="1">
        <v>5560</v>
      </c>
      <c r="D3692" s="1">
        <v>5404.5</v>
      </c>
      <c r="E3692" s="1">
        <v>5539</v>
      </c>
      <c r="F3692" s="10">
        <f t="shared" si="574"/>
        <v>1.3818980507001033E-2</v>
      </c>
      <c r="G3692" s="1">
        <f t="shared" si="579"/>
        <v>0.2837801700965229</v>
      </c>
      <c r="H3692" s="15">
        <f t="shared" si="575"/>
        <v>2.7166760669298684E-2</v>
      </c>
      <c r="I3692" s="10">
        <f t="shared" si="570"/>
        <v>1.5957446808510634E-2</v>
      </c>
      <c r="J3692" s="15">
        <f t="shared" si="571"/>
        <v>9.0269001624843082E-3</v>
      </c>
      <c r="K3692" s="1">
        <f t="shared" si="572"/>
        <v>-2.9646562033658376E-3</v>
      </c>
      <c r="L3692" s="15">
        <f t="shared" si="573"/>
        <v>1.1991556365850146E-2</v>
      </c>
      <c r="M3692" s="19" t="str">
        <f t="shared" si="577"/>
        <v>Compra</v>
      </c>
      <c r="N3692" s="10">
        <f t="shared" si="578"/>
        <v>9.0269001624843082E-3</v>
      </c>
      <c r="O3692" s="5">
        <f t="shared" si="576"/>
        <v>1.8418357983335194</v>
      </c>
      <c r="P3692" s="5"/>
      <c r="Q3692" s="5"/>
      <c r="R3692" s="5"/>
    </row>
    <row r="3693" spans="1:18" x14ac:dyDescent="0.25">
      <c r="A3693" s="3">
        <v>43945</v>
      </c>
      <c r="B3693" s="1">
        <v>5556</v>
      </c>
      <c r="C3693" s="1">
        <v>5751</v>
      </c>
      <c r="D3693" s="1">
        <v>5555</v>
      </c>
      <c r="E3693" s="1">
        <v>5589</v>
      </c>
      <c r="F3693" s="10">
        <f t="shared" si="574"/>
        <v>9.0269001624843082E-3</v>
      </c>
      <c r="G3693" s="1">
        <f t="shared" si="579"/>
        <v>0.35009388908797945</v>
      </c>
      <c r="H3693" s="15">
        <f t="shared" si="575"/>
        <v>1.3818980507001033E-2</v>
      </c>
      <c r="I3693" s="10">
        <f t="shared" si="570"/>
        <v>5.9395248380129662E-3</v>
      </c>
      <c r="J3693" s="15">
        <f t="shared" si="571"/>
        <v>1.2256217570227212E-2</v>
      </c>
      <c r="K3693" s="1">
        <f t="shared" si="572"/>
        <v>-1.5656153373011586E-3</v>
      </c>
      <c r="L3693" s="15">
        <f t="shared" si="573"/>
        <v>1.3821832907528371E-2</v>
      </c>
      <c r="M3693" s="19" t="str">
        <f t="shared" si="577"/>
        <v>Compra</v>
      </c>
      <c r="N3693" s="10">
        <f t="shared" si="578"/>
        <v>1.2256217570227212E-2</v>
      </c>
      <c r="O3693" s="5">
        <f t="shared" si="576"/>
        <v>1.8540920159037466</v>
      </c>
      <c r="P3693" s="5"/>
      <c r="Q3693" s="5"/>
      <c r="R3693" s="5"/>
    </row>
    <row r="3694" spans="1:18" x14ac:dyDescent="0.25">
      <c r="A3694" s="3">
        <v>43948</v>
      </c>
      <c r="B3694" s="1">
        <v>5553</v>
      </c>
      <c r="C3694" s="1">
        <v>5728.5</v>
      </c>
      <c r="D3694" s="1">
        <v>5536</v>
      </c>
      <c r="E3694" s="1">
        <v>5657.5</v>
      </c>
      <c r="F3694" s="10">
        <f t="shared" si="574"/>
        <v>1.2256217570227212E-2</v>
      </c>
      <c r="G3694" s="1">
        <f t="shared" si="579"/>
        <v>3.5205452607819848E-2</v>
      </c>
      <c r="H3694" s="15">
        <f t="shared" si="575"/>
        <v>9.0269001624843082E-3</v>
      </c>
      <c r="I3694" s="10">
        <f t="shared" si="570"/>
        <v>1.8818656582027637E-2</v>
      </c>
      <c r="J3694" s="15">
        <f t="shared" si="571"/>
        <v>-2.8192664604507311E-2</v>
      </c>
      <c r="K3694" s="1">
        <f t="shared" si="572"/>
        <v>-1.4201545682277299E-3</v>
      </c>
      <c r="L3694" s="15">
        <f t="shared" si="573"/>
        <v>-2.6772510036279583E-2</v>
      </c>
      <c r="M3694" s="19" t="str">
        <f t="shared" si="577"/>
        <v>Venda</v>
      </c>
      <c r="N3694" s="10">
        <f t="shared" si="578"/>
        <v>2.8192664604507311E-2</v>
      </c>
      <c r="O3694" s="5">
        <f t="shared" si="576"/>
        <v>1.882284680508254</v>
      </c>
      <c r="P3694" s="5"/>
      <c r="Q3694" s="5"/>
      <c r="R3694" s="5"/>
    </row>
    <row r="3695" spans="1:18" x14ac:dyDescent="0.25">
      <c r="A3695" s="3">
        <v>43949</v>
      </c>
      <c r="B3695" s="1">
        <v>5626</v>
      </c>
      <c r="C3695" s="1">
        <v>5631</v>
      </c>
      <c r="D3695" s="1">
        <v>5472</v>
      </c>
      <c r="E3695" s="1">
        <v>5498</v>
      </c>
      <c r="F3695" s="10">
        <f t="shared" si="574"/>
        <v>-2.8192664604507311E-2</v>
      </c>
      <c r="G3695" s="1">
        <f t="shared" si="579"/>
        <v>0.74988492865062395</v>
      </c>
      <c r="H3695" s="15">
        <f t="shared" si="575"/>
        <v>1.2256217570227212E-2</v>
      </c>
      <c r="I3695" s="10">
        <f t="shared" si="570"/>
        <v>-2.275151084251692E-2</v>
      </c>
      <c r="J3695" s="15">
        <f t="shared" si="571"/>
        <v>-2.9738086576937106E-2</v>
      </c>
      <c r="K3695" s="1">
        <f t="shared" si="572"/>
        <v>-7.9020937489065384E-4</v>
      </c>
      <c r="L3695" s="15">
        <f t="shared" si="573"/>
        <v>-2.8947877202046453E-2</v>
      </c>
      <c r="M3695" s="19" t="str">
        <f t="shared" si="577"/>
        <v>Compra</v>
      </c>
      <c r="N3695" s="10">
        <f t="shared" si="578"/>
        <v>-2.9738086576937106E-2</v>
      </c>
      <c r="O3695" s="5">
        <f t="shared" si="576"/>
        <v>1.8525465939313168</v>
      </c>
      <c r="P3695" s="5"/>
      <c r="Q3695" s="5"/>
      <c r="R3695" s="5"/>
    </row>
    <row r="3696" spans="1:18" x14ac:dyDescent="0.25">
      <c r="A3696" s="3">
        <v>43950</v>
      </c>
      <c r="B3696" s="1">
        <v>5468</v>
      </c>
      <c r="C3696" s="1">
        <v>5528.5</v>
      </c>
      <c r="D3696" s="1">
        <v>5332.5</v>
      </c>
      <c r="E3696" s="1">
        <v>5334.5</v>
      </c>
      <c r="F3696" s="10">
        <f t="shared" si="574"/>
        <v>-2.9738086576937106E-2</v>
      </c>
      <c r="G3696" s="1">
        <f t="shared" si="579"/>
        <v>0.73071936823378114</v>
      </c>
      <c r="H3696" s="15">
        <f t="shared" si="575"/>
        <v>-2.8192664604507311E-2</v>
      </c>
      <c r="I3696" s="10">
        <f t="shared" si="570"/>
        <v>-2.4414776883686873E-2</v>
      </c>
      <c r="J3696" s="15">
        <f t="shared" si="571"/>
        <v>3.0274627425250777E-2</v>
      </c>
      <c r="K3696" s="1">
        <f t="shared" si="572"/>
        <v>2.7946704685232922E-3</v>
      </c>
      <c r="L3696" s="15">
        <f t="shared" si="573"/>
        <v>2.7479956956727485E-2</v>
      </c>
      <c r="M3696" s="19" t="str">
        <f t="shared" si="577"/>
        <v>Compra</v>
      </c>
      <c r="N3696" s="10">
        <f t="shared" si="578"/>
        <v>3.0274627425250777E-2</v>
      </c>
      <c r="O3696" s="5">
        <f t="shared" si="576"/>
        <v>1.8828212213565676</v>
      </c>
      <c r="P3696" s="5"/>
      <c r="Q3696" s="5"/>
      <c r="R3696" s="5"/>
    </row>
    <row r="3697" spans="1:18" x14ac:dyDescent="0.25">
      <c r="A3697" s="3">
        <v>43951</v>
      </c>
      <c r="B3697" s="1">
        <v>5357</v>
      </c>
      <c r="C3697" s="1">
        <v>5499</v>
      </c>
      <c r="D3697" s="1">
        <v>5338</v>
      </c>
      <c r="E3697" s="1">
        <v>5496</v>
      </c>
      <c r="F3697" s="10">
        <f t="shared" si="574"/>
        <v>3.0274627425250777E-2</v>
      </c>
      <c r="G3697" s="1">
        <f t="shared" si="579"/>
        <v>-0.10070422675958514</v>
      </c>
      <c r="H3697" s="15">
        <f t="shared" si="575"/>
        <v>-2.9738086576937106E-2</v>
      </c>
      <c r="I3697" s="10">
        <f t="shared" si="570"/>
        <v>2.594735859622932E-2</v>
      </c>
      <c r="J3697" s="15">
        <f t="shared" si="571"/>
        <v>1.0553129548762641E-2</v>
      </c>
      <c r="K3697" s="1">
        <f t="shared" si="572"/>
        <v>1.8210131359162008E-3</v>
      </c>
      <c r="L3697" s="15">
        <f t="shared" si="573"/>
        <v>8.7321164128464392E-3</v>
      </c>
      <c r="M3697" s="19" t="str">
        <f t="shared" si="577"/>
        <v>Compra</v>
      </c>
      <c r="N3697" s="10">
        <f t="shared" si="578"/>
        <v>1.0553129548762641E-2</v>
      </c>
      <c r="O3697" s="5">
        <f t="shared" si="576"/>
        <v>1.8933743509053302</v>
      </c>
      <c r="P3697" s="5"/>
      <c r="Q3697" s="5"/>
      <c r="R3697" s="5"/>
    </row>
    <row r="3698" spans="1:18" x14ac:dyDescent="0.25">
      <c r="A3698" s="3">
        <v>43955</v>
      </c>
      <c r="B3698" s="1">
        <v>5612</v>
      </c>
      <c r="C3698" s="1">
        <v>5622</v>
      </c>
      <c r="D3698" s="1">
        <v>5528.5</v>
      </c>
      <c r="E3698" s="1">
        <v>5554</v>
      </c>
      <c r="F3698" s="10">
        <f t="shared" si="574"/>
        <v>1.0553129548762641E-2</v>
      </c>
      <c r="G3698" s="1">
        <f t="shared" si="579"/>
        <v>5.8528465088380716E-3</v>
      </c>
      <c r="H3698" s="15">
        <f t="shared" si="575"/>
        <v>3.0274627425250777E-2</v>
      </c>
      <c r="I3698" s="10">
        <f t="shared" si="570"/>
        <v>-1.0334996436208166E-2</v>
      </c>
      <c r="J3698" s="15">
        <f t="shared" si="571"/>
        <v>6.1217140799423309E-3</v>
      </c>
      <c r="K3698" s="1">
        <f t="shared" si="572"/>
        <v>-2.5938393017484263E-3</v>
      </c>
      <c r="L3698" s="15">
        <f t="shared" si="573"/>
        <v>8.7155533816907563E-3</v>
      </c>
      <c r="M3698" s="19" t="str">
        <f t="shared" si="577"/>
        <v>Compra</v>
      </c>
      <c r="N3698" s="10">
        <f t="shared" si="578"/>
        <v>6.1217140799423309E-3</v>
      </c>
      <c r="O3698" s="5">
        <f t="shared" si="576"/>
        <v>1.8994960649852726</v>
      </c>
      <c r="P3698" s="5"/>
      <c r="Q3698" s="5"/>
      <c r="R3698" s="5"/>
    </row>
    <row r="3699" spans="1:18" x14ac:dyDescent="0.25">
      <c r="A3699" s="3">
        <v>43956</v>
      </c>
      <c r="B3699" s="1">
        <v>5535.5</v>
      </c>
      <c r="C3699" s="1">
        <v>5613.5</v>
      </c>
      <c r="D3699" s="1">
        <v>5491</v>
      </c>
      <c r="E3699" s="1">
        <v>5588</v>
      </c>
      <c r="F3699" s="10">
        <f t="shared" si="574"/>
        <v>6.1217140799423309E-3</v>
      </c>
      <c r="G3699" s="1">
        <f t="shared" si="579"/>
        <v>-1.1918340621345027E-2</v>
      </c>
      <c r="H3699" s="15">
        <f t="shared" si="575"/>
        <v>1.0553129548762641E-2</v>
      </c>
      <c r="I3699" s="10">
        <f t="shared" si="570"/>
        <v>9.4842380995392439E-3</v>
      </c>
      <c r="J3699" s="15">
        <f t="shared" si="571"/>
        <v>2.487473156764497E-2</v>
      </c>
      <c r="K3699" s="1">
        <f t="shared" si="572"/>
        <v>-1.3301986357145117E-3</v>
      </c>
      <c r="L3699" s="15">
        <f t="shared" si="573"/>
        <v>2.6204930203359483E-2</v>
      </c>
      <c r="M3699" s="19" t="str">
        <f t="shared" si="577"/>
        <v>Compra</v>
      </c>
      <c r="N3699" s="10">
        <f t="shared" si="578"/>
        <v>2.487473156764497E-2</v>
      </c>
      <c r="O3699" s="5">
        <f t="shared" si="576"/>
        <v>1.9243707965529175</v>
      </c>
      <c r="P3699" s="5"/>
      <c r="Q3699" s="5"/>
      <c r="R3699" s="5"/>
    </row>
    <row r="3700" spans="1:18" x14ac:dyDescent="0.25">
      <c r="A3700" s="3">
        <v>43957</v>
      </c>
      <c r="B3700" s="1">
        <v>5603</v>
      </c>
      <c r="C3700" s="1">
        <v>5732.5</v>
      </c>
      <c r="D3700" s="1">
        <v>5603</v>
      </c>
      <c r="E3700" s="1">
        <v>5727</v>
      </c>
      <c r="F3700" s="10">
        <f t="shared" si="574"/>
        <v>2.487473156764497E-2</v>
      </c>
      <c r="G3700" s="1">
        <f t="shared" si="579"/>
        <v>0.2083800965993487</v>
      </c>
      <c r="H3700" s="15">
        <f t="shared" si="575"/>
        <v>6.1217140799423309E-3</v>
      </c>
      <c r="I3700" s="10">
        <f t="shared" si="570"/>
        <v>2.2131001249330762E-2</v>
      </c>
      <c r="J3700" s="15">
        <f t="shared" si="571"/>
        <v>2.086607298760268E-2</v>
      </c>
      <c r="K3700" s="1">
        <f t="shared" si="572"/>
        <v>-1.2590704913326505E-3</v>
      </c>
      <c r="L3700" s="15">
        <f t="shared" si="573"/>
        <v>2.2125143478935329E-2</v>
      </c>
      <c r="M3700" s="19" t="str">
        <f t="shared" si="577"/>
        <v>Venda</v>
      </c>
      <c r="N3700" s="10">
        <f t="shared" si="578"/>
        <v>-2.086607298760268E-2</v>
      </c>
      <c r="O3700" s="5">
        <f t="shared" si="576"/>
        <v>1.9035047235653149</v>
      </c>
      <c r="P3700" s="5"/>
      <c r="Q3700" s="5"/>
      <c r="R3700" s="5"/>
    </row>
    <row r="3701" spans="1:18" x14ac:dyDescent="0.25">
      <c r="A3701" s="3">
        <v>43958</v>
      </c>
      <c r="B3701" s="1">
        <v>5786</v>
      </c>
      <c r="C3701" s="1">
        <v>5884.5</v>
      </c>
      <c r="D3701" s="1">
        <v>5751</v>
      </c>
      <c r="E3701" s="1">
        <v>5846.5</v>
      </c>
      <c r="F3701" s="10">
        <f t="shared" si="574"/>
        <v>2.086607298760268E-2</v>
      </c>
      <c r="G3701" s="1">
        <f t="shared" si="579"/>
        <v>-0.28230489013563059</v>
      </c>
      <c r="H3701" s="15">
        <f t="shared" si="575"/>
        <v>2.487473156764497E-2</v>
      </c>
      <c r="I3701" s="10">
        <f t="shared" si="570"/>
        <v>1.0456273764258617E-2</v>
      </c>
      <c r="J3701" s="15">
        <f t="shared" si="571"/>
        <v>-1.6249037885914697E-2</v>
      </c>
      <c r="K3701" s="1">
        <f t="shared" si="572"/>
        <v>-2.5835321000322194E-3</v>
      </c>
      <c r="L3701" s="15">
        <f t="shared" si="573"/>
        <v>-1.3665505785882477E-2</v>
      </c>
      <c r="M3701" s="19" t="str">
        <f t="shared" si="577"/>
        <v>Compra</v>
      </c>
      <c r="N3701" s="10">
        <f t="shared" si="578"/>
        <v>-1.6249037885914697E-2</v>
      </c>
      <c r="O3701" s="5">
        <f t="shared" si="576"/>
        <v>1.8872556856794001</v>
      </c>
      <c r="P3701" s="5"/>
      <c r="Q3701" s="5"/>
      <c r="R3701" s="5"/>
    </row>
    <row r="3702" spans="1:18" x14ac:dyDescent="0.25">
      <c r="A3702" s="3">
        <v>43959</v>
      </c>
      <c r="B3702" s="1">
        <v>5808.5</v>
      </c>
      <c r="C3702" s="1">
        <v>5836</v>
      </c>
      <c r="D3702" s="1">
        <v>5725</v>
      </c>
      <c r="E3702" s="1">
        <v>5751.5</v>
      </c>
      <c r="F3702" s="10">
        <f t="shared" si="574"/>
        <v>-1.6249037885914697E-2</v>
      </c>
      <c r="G3702" s="1">
        <f t="shared" si="579"/>
        <v>-0.34762693984173326</v>
      </c>
      <c r="H3702" s="15">
        <f t="shared" si="575"/>
        <v>2.086607298760268E-2</v>
      </c>
      <c r="I3702" s="10">
        <f t="shared" si="570"/>
        <v>-9.8132047860893801E-3</v>
      </c>
      <c r="J3702" s="15">
        <f t="shared" si="571"/>
        <v>1.269234112840123E-2</v>
      </c>
      <c r="K3702" s="1">
        <f t="shared" si="572"/>
        <v>-1.7499149349572366E-3</v>
      </c>
      <c r="L3702" s="15">
        <f t="shared" si="573"/>
        <v>1.4442256063358467E-2</v>
      </c>
      <c r="M3702" s="19" t="str">
        <f t="shared" si="577"/>
        <v>Compra</v>
      </c>
      <c r="N3702" s="10">
        <f t="shared" si="578"/>
        <v>1.269234112840123E-2</v>
      </c>
      <c r="O3702" s="5">
        <f t="shared" si="576"/>
        <v>1.8999480268078013</v>
      </c>
      <c r="P3702" s="5"/>
      <c r="Q3702" s="5"/>
      <c r="R3702" s="5"/>
    </row>
    <row r="3703" spans="1:18" x14ac:dyDescent="0.25">
      <c r="A3703" s="3">
        <v>43962</v>
      </c>
      <c r="B3703" s="1">
        <v>5793.5</v>
      </c>
      <c r="C3703" s="1">
        <v>5847.5</v>
      </c>
      <c r="D3703" s="1">
        <v>5771</v>
      </c>
      <c r="E3703" s="1">
        <v>5824.5</v>
      </c>
      <c r="F3703" s="10">
        <f t="shared" si="574"/>
        <v>1.269234112840123E-2</v>
      </c>
      <c r="G3703" s="1">
        <f t="shared" si="579"/>
        <v>-0.24539816143388912</v>
      </c>
      <c r="H3703" s="15">
        <f t="shared" si="575"/>
        <v>-1.6249037885914697E-2</v>
      </c>
      <c r="I3703" s="10">
        <f t="shared" si="570"/>
        <v>5.3508241995339212E-3</v>
      </c>
      <c r="J3703" s="15">
        <f t="shared" si="571"/>
        <v>1.2018198987037598E-2</v>
      </c>
      <c r="K3703" s="1">
        <f t="shared" si="572"/>
        <v>1.136351033586372E-3</v>
      </c>
      <c r="L3703" s="15">
        <f t="shared" si="573"/>
        <v>1.0881847953451226E-2</v>
      </c>
      <c r="M3703" s="19" t="str">
        <f t="shared" si="577"/>
        <v>Compra</v>
      </c>
      <c r="N3703" s="10">
        <f t="shared" si="578"/>
        <v>1.2018198987037598E-2</v>
      </c>
      <c r="O3703" s="5">
        <f t="shared" si="576"/>
        <v>1.9119662257948389</v>
      </c>
      <c r="P3703" s="5"/>
      <c r="Q3703" s="5"/>
      <c r="R3703" s="5"/>
    </row>
    <row r="3704" spans="1:18" x14ac:dyDescent="0.25">
      <c r="A3704" s="3">
        <v>43963</v>
      </c>
      <c r="B3704" s="1">
        <v>5800</v>
      </c>
      <c r="C3704" s="1">
        <v>5902</v>
      </c>
      <c r="D3704" s="1">
        <v>5749</v>
      </c>
      <c r="E3704" s="1">
        <v>5894.5</v>
      </c>
      <c r="F3704" s="10">
        <f t="shared" si="574"/>
        <v>1.2018198987037598E-2</v>
      </c>
      <c r="G3704" s="1">
        <f t="shared" si="579"/>
        <v>-0.23341239080289111</v>
      </c>
      <c r="H3704" s="15">
        <f t="shared" si="575"/>
        <v>1.269234112840123E-2</v>
      </c>
      <c r="I3704" s="10">
        <f t="shared" si="570"/>
        <v>1.6293103448275836E-2</v>
      </c>
      <c r="J3704" s="15">
        <f t="shared" si="571"/>
        <v>-9.3307320383406722E-4</v>
      </c>
      <c r="K3704" s="1">
        <f t="shared" si="572"/>
        <v>-1.6577521348227799E-3</v>
      </c>
      <c r="L3704" s="15">
        <f t="shared" si="573"/>
        <v>7.2467893098871264E-4</v>
      </c>
      <c r="M3704" s="19" t="str">
        <f t="shared" si="577"/>
        <v>Compra</v>
      </c>
      <c r="N3704" s="10">
        <f t="shared" si="578"/>
        <v>-9.3307320383406722E-4</v>
      </c>
      <c r="O3704" s="5">
        <f t="shared" si="576"/>
        <v>1.9110331525910049</v>
      </c>
      <c r="P3704" s="5"/>
      <c r="Q3704" s="5"/>
      <c r="R3704" s="5"/>
    </row>
    <row r="3705" spans="1:18" x14ac:dyDescent="0.25">
      <c r="A3705" s="3">
        <v>43964</v>
      </c>
      <c r="B3705" s="1">
        <v>5832.5</v>
      </c>
      <c r="C3705" s="1">
        <v>5949.5</v>
      </c>
      <c r="D3705" s="1">
        <v>5823.5</v>
      </c>
      <c r="E3705" s="1">
        <v>5889</v>
      </c>
      <c r="F3705" s="10">
        <f t="shared" si="574"/>
        <v>-9.3307320383406722E-4</v>
      </c>
      <c r="G3705" s="1">
        <f t="shared" si="579"/>
        <v>-0.18601724594216448</v>
      </c>
      <c r="H3705" s="15">
        <f t="shared" si="575"/>
        <v>1.2018198987037598E-2</v>
      </c>
      <c r="I3705" s="10">
        <f t="shared" si="570"/>
        <v>9.6870981568795145E-3</v>
      </c>
      <c r="J3705" s="15">
        <f t="shared" si="571"/>
        <v>-1.1292239769060908E-2</v>
      </c>
      <c r="K3705" s="1">
        <f t="shared" si="572"/>
        <v>-1.4476562203584033E-3</v>
      </c>
      <c r="L3705" s="15">
        <f t="shared" si="573"/>
        <v>-9.8445835487025041E-3</v>
      </c>
      <c r="M3705" s="19" t="str">
        <f t="shared" si="577"/>
        <v>Compra</v>
      </c>
      <c r="N3705" s="10">
        <f t="shared" si="578"/>
        <v>-1.1292239769060908E-2</v>
      </c>
      <c r="O3705" s="5">
        <f t="shared" si="576"/>
        <v>1.899740912821944</v>
      </c>
      <c r="P3705" s="5"/>
      <c r="Q3705" s="5"/>
      <c r="R3705" s="5"/>
    </row>
    <row r="3706" spans="1:18" x14ac:dyDescent="0.25">
      <c r="A3706" s="3">
        <v>43965</v>
      </c>
      <c r="B3706" s="1">
        <v>5927.5</v>
      </c>
      <c r="C3706" s="1">
        <v>5977.5</v>
      </c>
      <c r="D3706" s="1">
        <v>5808</v>
      </c>
      <c r="E3706" s="1">
        <v>5822.5</v>
      </c>
      <c r="F3706" s="10">
        <f t="shared" si="574"/>
        <v>-1.1292239769060908E-2</v>
      </c>
      <c r="G3706" s="1">
        <f t="shared" si="579"/>
        <v>-0.44052290468126842</v>
      </c>
      <c r="H3706" s="15">
        <f t="shared" si="575"/>
        <v>-9.3307320383406722E-4</v>
      </c>
      <c r="I3706" s="10">
        <f t="shared" si="570"/>
        <v>-1.7714044706874765E-2</v>
      </c>
      <c r="J3706" s="15">
        <f t="shared" si="571"/>
        <v>6.6122799484757966E-3</v>
      </c>
      <c r="K3706" s="1">
        <f t="shared" si="572"/>
        <v>3.5418614874258415E-4</v>
      </c>
      <c r="L3706" s="15">
        <f t="shared" si="573"/>
        <v>6.2580937997332121E-3</v>
      </c>
      <c r="M3706" s="19" t="str">
        <f t="shared" si="577"/>
        <v>Compra</v>
      </c>
      <c r="N3706" s="10">
        <f t="shared" si="578"/>
        <v>6.6122799484757966E-3</v>
      </c>
      <c r="O3706" s="5">
        <f t="shared" si="576"/>
        <v>1.9063531927704198</v>
      </c>
      <c r="P3706" s="5"/>
      <c r="Q3706" s="5"/>
      <c r="R3706" s="5"/>
    </row>
    <row r="3707" spans="1:18" x14ac:dyDescent="0.25">
      <c r="A3707" s="3">
        <v>43966</v>
      </c>
      <c r="B3707" s="1">
        <v>5875.5</v>
      </c>
      <c r="C3707" s="1">
        <v>5884.5</v>
      </c>
      <c r="D3707" s="1">
        <v>5765.5</v>
      </c>
      <c r="E3707" s="1">
        <v>5861</v>
      </c>
      <c r="F3707" s="10">
        <f t="shared" si="574"/>
        <v>6.6122799484757966E-3</v>
      </c>
      <c r="G3707" s="1">
        <f t="shared" si="579"/>
        <v>-0.16496269424474261</v>
      </c>
      <c r="H3707" s="15">
        <f t="shared" si="575"/>
        <v>-1.1292239769060908E-2</v>
      </c>
      <c r="I3707" s="10">
        <f t="shared" si="570"/>
        <v>-2.4678750744617783E-3</v>
      </c>
      <c r="J3707" s="15">
        <f t="shared" si="571"/>
        <v>-2.320423135983618E-2</v>
      </c>
      <c r="K3707" s="1">
        <f t="shared" si="572"/>
        <v>8.7860801569250883E-4</v>
      </c>
      <c r="L3707" s="15">
        <f t="shared" si="573"/>
        <v>-2.408283937552869E-2</v>
      </c>
      <c r="M3707" s="19" t="str">
        <f t="shared" si="577"/>
        <v>Compra</v>
      </c>
      <c r="N3707" s="10">
        <f t="shared" si="578"/>
        <v>-2.320423135983618E-2</v>
      </c>
      <c r="O3707" s="5">
        <f t="shared" si="576"/>
        <v>1.8831489614105836</v>
      </c>
      <c r="P3707" s="5"/>
      <c r="Q3707" s="5"/>
      <c r="R3707" s="5"/>
    </row>
    <row r="3708" spans="1:18" x14ac:dyDescent="0.25">
      <c r="A3708" s="3">
        <v>43969</v>
      </c>
      <c r="B3708" s="1">
        <v>5790.5</v>
      </c>
      <c r="C3708" s="1">
        <v>5808.5</v>
      </c>
      <c r="D3708" s="1">
        <v>5698.5</v>
      </c>
      <c r="E3708" s="1">
        <v>5725</v>
      </c>
      <c r="F3708" s="10">
        <f t="shared" si="574"/>
        <v>-2.320423135983618E-2</v>
      </c>
      <c r="G3708" s="1">
        <f t="shared" si="579"/>
        <v>-2.9836038572023299E-2</v>
      </c>
      <c r="H3708" s="15">
        <f t="shared" si="575"/>
        <v>6.6122799484757966E-3</v>
      </c>
      <c r="I3708" s="10">
        <f t="shared" si="570"/>
        <v>-1.1311631119937826E-2</v>
      </c>
      <c r="J3708" s="15">
        <f t="shared" si="571"/>
        <v>6.4628820960699329E-3</v>
      </c>
      <c r="K3708" s="1">
        <f t="shared" si="572"/>
        <v>-4.9441698074233708E-4</v>
      </c>
      <c r="L3708" s="15">
        <f t="shared" si="573"/>
        <v>6.9572990768122702E-3</v>
      </c>
      <c r="M3708" s="19" t="str">
        <f t="shared" si="577"/>
        <v>Compra</v>
      </c>
      <c r="N3708" s="10">
        <f t="shared" si="578"/>
        <v>6.4628820960699329E-3</v>
      </c>
      <c r="O3708" s="5">
        <f t="shared" si="576"/>
        <v>1.8896118435066536</v>
      </c>
      <c r="P3708" s="5"/>
      <c r="Q3708" s="5"/>
      <c r="R3708" s="5"/>
    </row>
    <row r="3709" spans="1:18" x14ac:dyDescent="0.25">
      <c r="A3709" s="3">
        <v>43970</v>
      </c>
      <c r="B3709" s="1">
        <v>5697</v>
      </c>
      <c r="C3709" s="1">
        <v>5771.5</v>
      </c>
      <c r="D3709" s="1">
        <v>5686</v>
      </c>
      <c r="E3709" s="1">
        <v>5762</v>
      </c>
      <c r="F3709" s="10">
        <f t="shared" si="574"/>
        <v>6.4628820960699329E-3</v>
      </c>
      <c r="G3709" s="1">
        <f t="shared" si="579"/>
        <v>-0.56835081249823016</v>
      </c>
      <c r="H3709" s="15">
        <f t="shared" si="575"/>
        <v>-2.320423135983618E-2</v>
      </c>
      <c r="I3709" s="10">
        <f t="shared" si="570"/>
        <v>1.140951377918209E-2</v>
      </c>
      <c r="J3709" s="15">
        <f t="shared" si="571"/>
        <v>-1.154113155154457E-2</v>
      </c>
      <c r="K3709" s="1">
        <f t="shared" si="572"/>
        <v>1.6324037738418987E-3</v>
      </c>
      <c r="L3709" s="15">
        <f t="shared" si="573"/>
        <v>-1.3173535325386468E-2</v>
      </c>
      <c r="M3709" s="19" t="str">
        <f t="shared" si="577"/>
        <v>Compra</v>
      </c>
      <c r="N3709" s="10">
        <f t="shared" si="578"/>
        <v>-1.154113155154457E-2</v>
      </c>
      <c r="O3709" s="5">
        <f t="shared" si="576"/>
        <v>1.878070711955109</v>
      </c>
      <c r="P3709" s="5"/>
      <c r="Q3709" s="5"/>
      <c r="R3709" s="5"/>
    </row>
    <row r="3710" spans="1:18" x14ac:dyDescent="0.25">
      <c r="A3710" s="3">
        <v>43971</v>
      </c>
      <c r="B3710" s="1">
        <v>5725</v>
      </c>
      <c r="C3710" s="1">
        <v>5756</v>
      </c>
      <c r="D3710" s="1">
        <v>5672.5</v>
      </c>
      <c r="E3710" s="1">
        <v>5695.5</v>
      </c>
      <c r="F3710" s="10">
        <f t="shared" si="574"/>
        <v>-1.154113155154457E-2</v>
      </c>
      <c r="G3710" s="1">
        <f t="shared" si="579"/>
        <v>-0.90361430566172829</v>
      </c>
      <c r="H3710" s="15">
        <f t="shared" si="575"/>
        <v>6.4628820960699329E-3</v>
      </c>
      <c r="I3710" s="10">
        <f t="shared" si="570"/>
        <v>-5.1528384279475592E-3</v>
      </c>
      <c r="J3710" s="15">
        <f t="shared" si="571"/>
        <v>-2.4229654990782223E-2</v>
      </c>
      <c r="K3710" s="1">
        <f t="shared" si="572"/>
        <v>-5.4742543259376521E-4</v>
      </c>
      <c r="L3710" s="15">
        <f t="shared" si="573"/>
        <v>-2.368222955818846E-2</v>
      </c>
      <c r="M3710" s="19" t="str">
        <f t="shared" si="577"/>
        <v>Compra</v>
      </c>
      <c r="N3710" s="10">
        <f t="shared" si="578"/>
        <v>-2.4229654990782223E-2</v>
      </c>
      <c r="O3710" s="5">
        <f t="shared" si="576"/>
        <v>1.8538410569643267</v>
      </c>
      <c r="P3710" s="5"/>
      <c r="Q3710" s="5"/>
      <c r="R3710" s="5"/>
    </row>
    <row r="3711" spans="1:18" x14ac:dyDescent="0.25">
      <c r="A3711" s="3">
        <v>43972</v>
      </c>
      <c r="B3711" s="1">
        <v>5700</v>
      </c>
      <c r="C3711" s="1">
        <v>5708.5</v>
      </c>
      <c r="D3711" s="1">
        <v>5549.5</v>
      </c>
      <c r="E3711" s="1">
        <v>5557.5</v>
      </c>
      <c r="F3711" s="10">
        <f t="shared" si="574"/>
        <v>-2.4229654990782223E-2</v>
      </c>
      <c r="G3711" s="1">
        <f t="shared" si="579"/>
        <v>-0.71270334017322234</v>
      </c>
      <c r="H3711" s="15">
        <f t="shared" si="575"/>
        <v>-1.154113155154457E-2</v>
      </c>
      <c r="I3711" s="10">
        <f t="shared" si="570"/>
        <v>-2.5000000000000022E-2</v>
      </c>
      <c r="J3711" s="15">
        <f t="shared" si="571"/>
        <v>-4.0485829959514552E-3</v>
      </c>
      <c r="K3711" s="1">
        <f t="shared" si="572"/>
        <v>1.479435558916325E-3</v>
      </c>
      <c r="L3711" s="15">
        <f t="shared" si="573"/>
        <v>-5.5280185548677802E-3</v>
      </c>
      <c r="M3711" s="19" t="str">
        <f t="shared" si="577"/>
        <v>Compra</v>
      </c>
      <c r="N3711" s="10">
        <f t="shared" si="578"/>
        <v>-4.0485829959514552E-3</v>
      </c>
      <c r="O3711" s="5">
        <f t="shared" si="576"/>
        <v>1.8497924739683751</v>
      </c>
      <c r="P3711" s="5"/>
      <c r="Q3711" s="5"/>
      <c r="R3711" s="5"/>
    </row>
    <row r="3712" spans="1:18" x14ac:dyDescent="0.25">
      <c r="A3712" s="3">
        <v>43973</v>
      </c>
      <c r="B3712" s="1">
        <v>5579</v>
      </c>
      <c r="C3712" s="1">
        <v>5627.5</v>
      </c>
      <c r="D3712" s="1">
        <v>5524.5</v>
      </c>
      <c r="E3712" s="1">
        <v>5535</v>
      </c>
      <c r="F3712" s="10">
        <f t="shared" si="574"/>
        <v>-4.0485829959514552E-3</v>
      </c>
      <c r="G3712" s="1">
        <f t="shared" si="579"/>
        <v>-0.56291372407912554</v>
      </c>
      <c r="H3712" s="15">
        <f t="shared" si="575"/>
        <v>-2.4229654990782223E-2</v>
      </c>
      <c r="I3712" s="10">
        <f t="shared" si="570"/>
        <v>-7.8867180498297662E-3</v>
      </c>
      <c r="J3712" s="15">
        <f t="shared" si="571"/>
        <v>-1.6260162601625994E-2</v>
      </c>
      <c r="K3712" s="1">
        <f t="shared" si="572"/>
        <v>2.1753841433357363E-3</v>
      </c>
      <c r="L3712" s="15">
        <f t="shared" si="573"/>
        <v>-1.8435546744961728E-2</v>
      </c>
      <c r="M3712" s="19" t="str">
        <f t="shared" si="577"/>
        <v>Compra</v>
      </c>
      <c r="N3712" s="10">
        <f t="shared" si="578"/>
        <v>-1.6260162601625994E-2</v>
      </c>
      <c r="O3712" s="5">
        <f t="shared" si="576"/>
        <v>1.8335323113667492</v>
      </c>
      <c r="P3712" s="5"/>
      <c r="Q3712" s="5"/>
      <c r="R3712" s="5"/>
    </row>
    <row r="3713" spans="1:18" x14ac:dyDescent="0.25">
      <c r="A3713" s="3">
        <v>43976</v>
      </c>
      <c r="B3713" s="1">
        <v>5508.5</v>
      </c>
      <c r="C3713" s="1">
        <v>5531.5</v>
      </c>
      <c r="D3713" s="1">
        <v>5434.5</v>
      </c>
      <c r="E3713" s="1">
        <v>5445</v>
      </c>
      <c r="F3713" s="10">
        <f t="shared" si="574"/>
        <v>-1.6260162601625994E-2</v>
      </c>
      <c r="G3713" s="1">
        <f t="shared" si="579"/>
        <v>-0.50552143261721216</v>
      </c>
      <c r="H3713" s="15">
        <f t="shared" si="575"/>
        <v>-4.0485829959514552E-3</v>
      </c>
      <c r="I3713" s="10">
        <f t="shared" si="570"/>
        <v>-1.152763910320409E-2</v>
      </c>
      <c r="J3713" s="15">
        <f t="shared" si="571"/>
        <v>-1.6528925619834656E-2</v>
      </c>
      <c r="K3713" s="1">
        <f t="shared" si="572"/>
        <v>4.8758158792663951E-4</v>
      </c>
      <c r="L3713" s="15">
        <f t="shared" si="573"/>
        <v>-1.7016507207761294E-2</v>
      </c>
      <c r="M3713" s="19" t="str">
        <f t="shared" si="577"/>
        <v>Compra</v>
      </c>
      <c r="N3713" s="10">
        <f t="shared" si="578"/>
        <v>-1.6528925619834656E-2</v>
      </c>
      <c r="O3713" s="5">
        <f t="shared" si="576"/>
        <v>1.8170033857469146</v>
      </c>
      <c r="P3713" s="5"/>
      <c r="Q3713" s="5"/>
      <c r="R3713" s="5"/>
    </row>
    <row r="3714" spans="1:18" x14ac:dyDescent="0.25">
      <c r="A3714" s="3">
        <v>43977</v>
      </c>
      <c r="B3714" s="1">
        <v>5375.5</v>
      </c>
      <c r="C3714" s="1">
        <v>5403</v>
      </c>
      <c r="D3714" s="1">
        <v>5335.5</v>
      </c>
      <c r="E3714" s="1">
        <v>5355</v>
      </c>
      <c r="F3714" s="10">
        <f t="shared" si="574"/>
        <v>-1.6528925619834656E-2</v>
      </c>
      <c r="G3714" s="1">
        <f t="shared" si="579"/>
        <v>-0.15038145953956922</v>
      </c>
      <c r="H3714" s="15">
        <f t="shared" si="575"/>
        <v>-1.6260162601625994E-2</v>
      </c>
      <c r="I3714" s="10">
        <f t="shared" si="570"/>
        <v>-3.8135987350014222E-3</v>
      </c>
      <c r="J3714" s="15">
        <f t="shared" si="571"/>
        <v>-1.5032679738562038E-2</v>
      </c>
      <c r="K3714" s="1">
        <f t="shared" si="572"/>
        <v>1.3442106485259879E-3</v>
      </c>
      <c r="L3714" s="15">
        <f t="shared" si="573"/>
        <v>-1.6376890387088026E-2</v>
      </c>
      <c r="M3714" s="19" t="str">
        <f t="shared" si="577"/>
        <v>Compra</v>
      </c>
      <c r="N3714" s="10">
        <f t="shared" si="578"/>
        <v>-1.5032679738562038E-2</v>
      </c>
      <c r="O3714" s="5">
        <f t="shared" si="576"/>
        <v>1.8019707060083525</v>
      </c>
      <c r="P3714" s="5"/>
      <c r="Q3714" s="5"/>
      <c r="R3714" s="5"/>
    </row>
    <row r="3715" spans="1:18" x14ac:dyDescent="0.25">
      <c r="A3715" s="3">
        <v>43978</v>
      </c>
      <c r="B3715" s="1">
        <v>5343</v>
      </c>
      <c r="C3715" s="1">
        <v>5361</v>
      </c>
      <c r="D3715" s="1">
        <v>5270</v>
      </c>
      <c r="E3715" s="1">
        <v>5274.5</v>
      </c>
      <c r="F3715" s="10">
        <f t="shared" si="574"/>
        <v>-1.5032679738562038E-2</v>
      </c>
      <c r="G3715" s="1">
        <f t="shared" si="579"/>
        <v>-0.65630890054202784</v>
      </c>
      <c r="H3715" s="15">
        <f t="shared" si="575"/>
        <v>-1.6528925619834656E-2</v>
      </c>
      <c r="I3715" s="10">
        <f t="shared" ref="I3715:I3778" si="580">(E3715/B3715)-1</f>
        <v>-1.2820512820512775E-2</v>
      </c>
      <c r="J3715" s="15">
        <f t="shared" ref="J3715:J3778" si="581">F3716</f>
        <v>2.5310455967390233E-2</v>
      </c>
      <c r="K3715" s="1">
        <f t="shared" ref="K3715:K3778" si="582">$U$17+G3715*$U$18+H3715*$U$19+I3715*$U$20</f>
        <v>1.6250572879075902E-3</v>
      </c>
      <c r="L3715" s="15">
        <f t="shared" ref="L3715:L3778" si="583">J3715-K3715</f>
        <v>2.3685398679482644E-2</v>
      </c>
      <c r="M3715" s="19" t="str">
        <f t="shared" si="577"/>
        <v>Compra</v>
      </c>
      <c r="N3715" s="10">
        <f t="shared" si="578"/>
        <v>2.5310455967390233E-2</v>
      </c>
      <c r="O3715" s="5">
        <f t="shared" si="576"/>
        <v>1.8272811619757428</v>
      </c>
      <c r="P3715" s="5"/>
      <c r="Q3715" s="5"/>
      <c r="R3715" s="5"/>
    </row>
    <row r="3716" spans="1:18" x14ac:dyDescent="0.25">
      <c r="A3716" s="3">
        <v>43979</v>
      </c>
      <c r="B3716" s="1">
        <v>5283</v>
      </c>
      <c r="C3716" s="1">
        <v>5413</v>
      </c>
      <c r="D3716" s="1">
        <v>5282</v>
      </c>
      <c r="E3716" s="1">
        <v>5408</v>
      </c>
      <c r="F3716" s="10">
        <f t="shared" ref="F3716:F3779" si="584">E3716/E3715-1</f>
        <v>2.5310455967390233E-2</v>
      </c>
      <c r="G3716" s="1">
        <f t="shared" si="579"/>
        <v>-0.49597606987213649</v>
      </c>
      <c r="H3716" s="15">
        <f t="shared" ref="H3716:H3779" si="585">F3715</f>
        <v>-1.5032679738562038E-2</v>
      </c>
      <c r="I3716" s="10">
        <f t="shared" si="580"/>
        <v>2.3660798788567083E-2</v>
      </c>
      <c r="J3716" s="15">
        <f t="shared" si="581"/>
        <v>-1.1372041420118384E-2</v>
      </c>
      <c r="K3716" s="1">
        <f t="shared" si="582"/>
        <v>6.2190206745790213E-4</v>
      </c>
      <c r="L3716" s="15">
        <f t="shared" si="583"/>
        <v>-1.1993943487576287E-2</v>
      </c>
      <c r="M3716" s="19" t="str">
        <f t="shared" si="577"/>
        <v>Compra</v>
      </c>
      <c r="N3716" s="10">
        <f t="shared" si="578"/>
        <v>-1.1372041420118384E-2</v>
      </c>
      <c r="O3716" s="5">
        <f t="shared" ref="O3716:O3779" si="586">N3716+O3715</f>
        <v>1.8159091205556244</v>
      </c>
      <c r="P3716" s="5"/>
      <c r="Q3716" s="5"/>
      <c r="R3716" s="5"/>
    </row>
    <row r="3717" spans="1:18" x14ac:dyDescent="0.25">
      <c r="A3717" s="3">
        <v>43980</v>
      </c>
      <c r="B3717" s="1">
        <v>5390</v>
      </c>
      <c r="C3717" s="1">
        <v>5469.5</v>
      </c>
      <c r="D3717" s="1">
        <v>5326</v>
      </c>
      <c r="E3717" s="1">
        <v>5346.5</v>
      </c>
      <c r="F3717" s="10">
        <f t="shared" si="584"/>
        <v>-1.1372041420118384E-2</v>
      </c>
      <c r="G3717" s="1">
        <f t="shared" si="579"/>
        <v>-0.2072955175983015</v>
      </c>
      <c r="H3717" s="15">
        <f t="shared" si="585"/>
        <v>2.5310455967390233E-2</v>
      </c>
      <c r="I3717" s="10">
        <f t="shared" si="580"/>
        <v>-8.0705009276438311E-3</v>
      </c>
      <c r="J3717" s="15">
        <f t="shared" si="581"/>
        <v>5.1435518563547333E-3</v>
      </c>
      <c r="K3717" s="1">
        <f t="shared" si="582"/>
        <v>-2.1929285477691506E-3</v>
      </c>
      <c r="L3717" s="15">
        <f t="shared" si="583"/>
        <v>7.3364804041238839E-3</v>
      </c>
      <c r="M3717" s="19" t="str">
        <f t="shared" ref="M3717:M3780" si="587">IF(AND(L3716&gt;L3715,K3717&lt;0),"Venda","Compra")</f>
        <v>Compra</v>
      </c>
      <c r="N3717" s="10">
        <f t="shared" ref="N3717:N3780" si="588">IF(AND(L3716&gt;L3715,K3717&lt;0),-J3717,J3717)</f>
        <v>5.1435518563547333E-3</v>
      </c>
      <c r="O3717" s="5">
        <f t="shared" si="586"/>
        <v>1.8210526724119791</v>
      </c>
      <c r="P3717" s="5"/>
      <c r="Q3717" s="5"/>
      <c r="R3717" s="5"/>
    </row>
    <row r="3718" spans="1:18" x14ac:dyDescent="0.25">
      <c r="A3718" s="3">
        <v>43983</v>
      </c>
      <c r="B3718" s="1">
        <v>5340</v>
      </c>
      <c r="C3718" s="1">
        <v>5425.5</v>
      </c>
      <c r="D3718" s="1">
        <v>5317</v>
      </c>
      <c r="E3718" s="1">
        <v>5374</v>
      </c>
      <c r="F3718" s="10">
        <f t="shared" si="584"/>
        <v>5.1435518563547333E-3</v>
      </c>
      <c r="G3718" s="1">
        <f t="shared" si="579"/>
        <v>-0.22558495573756956</v>
      </c>
      <c r="H3718" s="15">
        <f t="shared" si="585"/>
        <v>-1.1372041420118384E-2</v>
      </c>
      <c r="I3718" s="10">
        <f t="shared" si="580"/>
        <v>6.3670411985019548E-3</v>
      </c>
      <c r="J3718" s="15">
        <f t="shared" si="581"/>
        <v>-3.0424264979531102E-2</v>
      </c>
      <c r="K3718" s="1">
        <f t="shared" si="582"/>
        <v>6.8336410436729031E-4</v>
      </c>
      <c r="L3718" s="15">
        <f t="shared" si="583"/>
        <v>-3.1107629083898393E-2</v>
      </c>
      <c r="M3718" s="19" t="str">
        <f t="shared" si="587"/>
        <v>Compra</v>
      </c>
      <c r="N3718" s="10">
        <f t="shared" si="588"/>
        <v>-3.0424264979531102E-2</v>
      </c>
      <c r="O3718" s="5">
        <f t="shared" si="586"/>
        <v>1.7906284074324481</v>
      </c>
      <c r="P3718" s="5"/>
      <c r="Q3718" s="5"/>
      <c r="R3718" s="5"/>
    </row>
    <row r="3719" spans="1:18" x14ac:dyDescent="0.25">
      <c r="A3719" s="3">
        <v>43984</v>
      </c>
      <c r="B3719" s="1">
        <v>5331</v>
      </c>
      <c r="C3719" s="1">
        <v>5346</v>
      </c>
      <c r="D3719" s="1">
        <v>5205.5</v>
      </c>
      <c r="E3719" s="1">
        <v>5210.5</v>
      </c>
      <c r="F3719" s="10">
        <f t="shared" si="584"/>
        <v>-3.0424264979531102E-2</v>
      </c>
      <c r="G3719" s="1">
        <f t="shared" si="579"/>
        <v>-0.55412241826209396</v>
      </c>
      <c r="H3719" s="15">
        <f t="shared" si="585"/>
        <v>5.1435518563547333E-3</v>
      </c>
      <c r="I3719" s="10">
        <f t="shared" si="580"/>
        <v>-2.2603639092102834E-2</v>
      </c>
      <c r="J3719" s="15">
        <f t="shared" si="581"/>
        <v>-2.6389022166778631E-2</v>
      </c>
      <c r="K3719" s="1">
        <f t="shared" si="582"/>
        <v>-5.3059462040711404E-5</v>
      </c>
      <c r="L3719" s="15">
        <f t="shared" si="583"/>
        <v>-2.6335962704737918E-2</v>
      </c>
      <c r="M3719" s="19" t="str">
        <f t="shared" si="587"/>
        <v>Compra</v>
      </c>
      <c r="N3719" s="10">
        <f t="shared" si="588"/>
        <v>-2.6389022166778631E-2</v>
      </c>
      <c r="O3719" s="5">
        <f t="shared" si="586"/>
        <v>1.7642393852656695</v>
      </c>
      <c r="P3719" s="5"/>
      <c r="Q3719" s="5"/>
      <c r="R3719" s="5"/>
    </row>
    <row r="3720" spans="1:18" x14ac:dyDescent="0.25">
      <c r="A3720" s="3">
        <v>43985</v>
      </c>
      <c r="B3720" s="1">
        <v>5215</v>
      </c>
      <c r="C3720" s="1">
        <v>5221.5</v>
      </c>
      <c r="D3720" s="1">
        <v>5023</v>
      </c>
      <c r="E3720" s="1">
        <v>5073</v>
      </c>
      <c r="F3720" s="10">
        <f t="shared" si="584"/>
        <v>-2.6389022166778631E-2</v>
      </c>
      <c r="G3720" s="1">
        <f t="shared" ref="G3720:G3783" si="589">SLOPE(F3716:F3720,F3715:F3719)</f>
        <v>-0.15449432856108314</v>
      </c>
      <c r="H3720" s="15">
        <f t="shared" si="585"/>
        <v>-3.0424264979531102E-2</v>
      </c>
      <c r="I3720" s="10">
        <f t="shared" si="580"/>
        <v>-2.7229146692233974E-2</v>
      </c>
      <c r="J3720" s="15">
        <f t="shared" si="581"/>
        <v>1.0250344963532498E-2</v>
      </c>
      <c r="K3720" s="1">
        <f t="shared" si="582"/>
        <v>3.1360754408921187E-3</v>
      </c>
      <c r="L3720" s="15">
        <f t="shared" si="583"/>
        <v>7.1142695226403801E-3</v>
      </c>
      <c r="M3720" s="19" t="str">
        <f t="shared" si="587"/>
        <v>Compra</v>
      </c>
      <c r="N3720" s="10">
        <f t="shared" si="588"/>
        <v>1.0250344963532498E-2</v>
      </c>
      <c r="O3720" s="5">
        <f t="shared" si="586"/>
        <v>1.774489730229202</v>
      </c>
      <c r="P3720" s="5"/>
      <c r="Q3720" s="5"/>
      <c r="R3720" s="5"/>
    </row>
    <row r="3721" spans="1:18" x14ac:dyDescent="0.25">
      <c r="A3721" s="3">
        <v>43986</v>
      </c>
      <c r="B3721" s="1">
        <v>5065</v>
      </c>
      <c r="C3721" s="1">
        <v>5149</v>
      </c>
      <c r="D3721" s="1">
        <v>5031</v>
      </c>
      <c r="E3721" s="1">
        <v>5125</v>
      </c>
      <c r="F3721" s="10">
        <f t="shared" si="584"/>
        <v>1.0250344963532498E-2</v>
      </c>
      <c r="G3721" s="1">
        <f t="shared" si="589"/>
        <v>-0.17285643094104891</v>
      </c>
      <c r="H3721" s="15">
        <f t="shared" si="585"/>
        <v>-2.6389022166778631E-2</v>
      </c>
      <c r="I3721" s="10">
        <f t="shared" si="580"/>
        <v>1.1846001974333609E-2</v>
      </c>
      <c r="J3721" s="15">
        <f t="shared" si="581"/>
        <v>-2.9853658536585392E-2</v>
      </c>
      <c r="K3721" s="1">
        <f t="shared" si="582"/>
        <v>1.8655729132453739E-3</v>
      </c>
      <c r="L3721" s="15">
        <f t="shared" si="583"/>
        <v>-3.1719231449830763E-2</v>
      </c>
      <c r="M3721" s="19" t="str">
        <f t="shared" si="587"/>
        <v>Compra</v>
      </c>
      <c r="N3721" s="10">
        <f t="shared" si="588"/>
        <v>-2.9853658536585392E-2</v>
      </c>
      <c r="O3721" s="5">
        <f t="shared" si="586"/>
        <v>1.7446360716926166</v>
      </c>
      <c r="P3721" s="5"/>
      <c r="Q3721" s="5"/>
      <c r="R3721" s="5"/>
    </row>
    <row r="3722" spans="1:18" x14ac:dyDescent="0.25">
      <c r="A3722" s="3">
        <v>43987</v>
      </c>
      <c r="B3722" s="1">
        <v>5061</v>
      </c>
      <c r="C3722" s="1">
        <v>5086</v>
      </c>
      <c r="D3722" s="1">
        <v>4940</v>
      </c>
      <c r="E3722" s="1">
        <v>4972</v>
      </c>
      <c r="F3722" s="10">
        <f t="shared" si="584"/>
        <v>-2.9853658536585392E-2</v>
      </c>
      <c r="G3722" s="1">
        <f t="shared" si="589"/>
        <v>-0.5591513419109595</v>
      </c>
      <c r="H3722" s="15">
        <f t="shared" si="585"/>
        <v>1.0250344963532498E-2</v>
      </c>
      <c r="I3722" s="10">
        <f t="shared" si="580"/>
        <v>-1.7585457419482364E-2</v>
      </c>
      <c r="J3722" s="15">
        <f t="shared" si="581"/>
        <v>-3.0470635559131098E-2</v>
      </c>
      <c r="K3722" s="1">
        <f t="shared" si="582"/>
        <v>-6.1802360851618003E-4</v>
      </c>
      <c r="L3722" s="15">
        <f t="shared" si="583"/>
        <v>-2.9852611950614918E-2</v>
      </c>
      <c r="M3722" s="19" t="str">
        <f t="shared" si="587"/>
        <v>Compra</v>
      </c>
      <c r="N3722" s="10">
        <f t="shared" si="588"/>
        <v>-3.0470635559131098E-2</v>
      </c>
      <c r="O3722" s="5">
        <f t="shared" si="586"/>
        <v>1.7141654361334855</v>
      </c>
      <c r="P3722" s="5"/>
      <c r="Q3722" s="5"/>
      <c r="R3722" s="5"/>
    </row>
    <row r="3723" spans="1:18" x14ac:dyDescent="0.25">
      <c r="A3723" s="3">
        <v>43990</v>
      </c>
      <c r="B3723" s="1">
        <v>4967</v>
      </c>
      <c r="C3723" s="1">
        <v>4981.5</v>
      </c>
      <c r="D3723" s="1">
        <v>4820.5</v>
      </c>
      <c r="E3723" s="1">
        <v>4820.5</v>
      </c>
      <c r="F3723" s="10">
        <f t="shared" si="584"/>
        <v>-3.0470635559131098E-2</v>
      </c>
      <c r="G3723" s="1">
        <f t="shared" si="589"/>
        <v>-0.33404987633200151</v>
      </c>
      <c r="H3723" s="15">
        <f t="shared" si="585"/>
        <v>-2.9853658536585392E-2</v>
      </c>
      <c r="I3723" s="10">
        <f t="shared" si="580"/>
        <v>-2.9494664787598102E-2</v>
      </c>
      <c r="J3723" s="15">
        <f t="shared" si="581"/>
        <v>1.773674929986524E-2</v>
      </c>
      <c r="K3723" s="1">
        <f t="shared" si="582"/>
        <v>3.1555080856245396E-3</v>
      </c>
      <c r="L3723" s="15">
        <f t="shared" si="583"/>
        <v>1.45812412142407E-2</v>
      </c>
      <c r="M3723" s="19" t="str">
        <f t="shared" si="587"/>
        <v>Compra</v>
      </c>
      <c r="N3723" s="10">
        <f t="shared" si="588"/>
        <v>1.773674929986524E-2</v>
      </c>
      <c r="O3723" s="5">
        <f t="shared" si="586"/>
        <v>1.7319021854333507</v>
      </c>
      <c r="P3723" s="5"/>
      <c r="Q3723" s="5"/>
      <c r="R3723" s="5"/>
    </row>
    <row r="3724" spans="1:18" x14ac:dyDescent="0.25">
      <c r="A3724" s="3">
        <v>43991</v>
      </c>
      <c r="B3724" s="1">
        <v>4873.5</v>
      </c>
      <c r="C3724" s="1">
        <v>4941</v>
      </c>
      <c r="D3724" s="1">
        <v>4864</v>
      </c>
      <c r="E3724" s="1">
        <v>4906</v>
      </c>
      <c r="F3724" s="10">
        <f t="shared" si="584"/>
        <v>1.773674929986524E-2</v>
      </c>
      <c r="G3724" s="1">
        <f t="shared" si="589"/>
        <v>-0.52293683260462698</v>
      </c>
      <c r="H3724" s="15">
        <f t="shared" si="585"/>
        <v>-3.0470635559131098E-2</v>
      </c>
      <c r="I3724" s="10">
        <f t="shared" si="580"/>
        <v>6.6687185800760052E-3</v>
      </c>
      <c r="J3724" s="15">
        <f t="shared" si="581"/>
        <v>1.5389319200978413E-2</v>
      </c>
      <c r="K3724" s="1">
        <f t="shared" si="582"/>
        <v>2.3764312185332089E-3</v>
      </c>
      <c r="L3724" s="15">
        <f t="shared" si="583"/>
        <v>1.3012887982445204E-2</v>
      </c>
      <c r="M3724" s="19" t="str">
        <f t="shared" si="587"/>
        <v>Compra</v>
      </c>
      <c r="N3724" s="10">
        <f t="shared" si="588"/>
        <v>1.5389319200978413E-2</v>
      </c>
      <c r="O3724" s="5">
        <f t="shared" si="586"/>
        <v>1.7472915046343291</v>
      </c>
      <c r="P3724" s="5"/>
      <c r="Q3724" s="5"/>
      <c r="R3724" s="5"/>
    </row>
    <row r="3725" spans="1:18" x14ac:dyDescent="0.25">
      <c r="A3725" s="3">
        <v>43992</v>
      </c>
      <c r="B3725" s="1">
        <v>4861</v>
      </c>
      <c r="C3725" s="1">
        <v>4983.5</v>
      </c>
      <c r="D3725" s="1">
        <v>4841.5</v>
      </c>
      <c r="E3725" s="1">
        <v>4981.5</v>
      </c>
      <c r="F3725" s="10">
        <f t="shared" si="584"/>
        <v>1.5389319200978413E-2</v>
      </c>
      <c r="G3725" s="1">
        <f t="shared" si="589"/>
        <v>-5.9393635903225245E-2</v>
      </c>
      <c r="H3725" s="15">
        <f t="shared" si="585"/>
        <v>1.773674929986524E-2</v>
      </c>
      <c r="I3725" s="10">
        <f t="shared" si="580"/>
        <v>2.4789138037440761E-2</v>
      </c>
      <c r="J3725" s="15">
        <f t="shared" si="581"/>
        <v>1.4854963364448359E-2</v>
      </c>
      <c r="K3725" s="1">
        <f t="shared" si="582"/>
        <v>-2.3151326839705327E-3</v>
      </c>
      <c r="L3725" s="15">
        <f t="shared" si="583"/>
        <v>1.7170096048418893E-2</v>
      </c>
      <c r="M3725" s="19" t="str">
        <f t="shared" si="587"/>
        <v>Compra</v>
      </c>
      <c r="N3725" s="10">
        <f t="shared" si="588"/>
        <v>1.4854963364448359E-2</v>
      </c>
      <c r="O3725" s="5">
        <f t="shared" si="586"/>
        <v>1.7621464679987775</v>
      </c>
      <c r="P3725" s="5"/>
      <c r="Q3725" s="5"/>
      <c r="R3725" s="5"/>
    </row>
    <row r="3726" spans="1:18" x14ac:dyDescent="0.25">
      <c r="A3726" s="3">
        <v>43994</v>
      </c>
      <c r="B3726" s="1">
        <v>5092.5</v>
      </c>
      <c r="C3726" s="1">
        <v>5116</v>
      </c>
      <c r="D3726" s="1">
        <v>5005.5</v>
      </c>
      <c r="E3726" s="1">
        <v>5055.5</v>
      </c>
      <c r="F3726" s="10">
        <f t="shared" si="584"/>
        <v>1.4854963364448359E-2</v>
      </c>
      <c r="G3726" s="1">
        <f t="shared" si="589"/>
        <v>0.21619680709014813</v>
      </c>
      <c r="H3726" s="15">
        <f t="shared" si="585"/>
        <v>1.5389319200978413E-2</v>
      </c>
      <c r="I3726" s="10">
        <f t="shared" si="580"/>
        <v>-7.2655866470299202E-3</v>
      </c>
      <c r="J3726" s="15">
        <f t="shared" si="581"/>
        <v>1.9384828404707788E-2</v>
      </c>
      <c r="K3726" s="1">
        <f t="shared" si="582"/>
        <v>-1.3807161338828264E-3</v>
      </c>
      <c r="L3726" s="15">
        <f t="shared" si="583"/>
        <v>2.0765544538590613E-2</v>
      </c>
      <c r="M3726" s="19" t="str">
        <f t="shared" si="587"/>
        <v>Venda</v>
      </c>
      <c r="N3726" s="10">
        <f t="shared" si="588"/>
        <v>-1.9384828404707788E-2</v>
      </c>
      <c r="O3726" s="5">
        <f t="shared" si="586"/>
        <v>1.7427616395940697</v>
      </c>
      <c r="P3726" s="5"/>
      <c r="Q3726" s="5"/>
      <c r="R3726" s="5"/>
    </row>
    <row r="3727" spans="1:18" x14ac:dyDescent="0.25">
      <c r="A3727" s="3">
        <v>43997</v>
      </c>
      <c r="B3727" s="1">
        <v>5135</v>
      </c>
      <c r="C3727" s="1">
        <v>5229</v>
      </c>
      <c r="D3727" s="1">
        <v>5083</v>
      </c>
      <c r="E3727" s="1">
        <v>5153.5</v>
      </c>
      <c r="F3727" s="10">
        <f t="shared" si="584"/>
        <v>1.9384828404707788E-2</v>
      </c>
      <c r="G3727" s="1">
        <f t="shared" si="589"/>
        <v>0.48795749205946831</v>
      </c>
      <c r="H3727" s="15">
        <f t="shared" si="585"/>
        <v>1.4854963364448359E-2</v>
      </c>
      <c r="I3727" s="10">
        <f t="shared" si="580"/>
        <v>3.6027263875364479E-3</v>
      </c>
      <c r="J3727" s="15">
        <f t="shared" si="581"/>
        <v>1.85310953720772E-2</v>
      </c>
      <c r="K3727" s="1">
        <f t="shared" si="582"/>
        <v>-1.6138665210330442E-3</v>
      </c>
      <c r="L3727" s="15">
        <f t="shared" si="583"/>
        <v>2.0144961893110245E-2</v>
      </c>
      <c r="M3727" s="19" t="str">
        <f t="shared" si="587"/>
        <v>Venda</v>
      </c>
      <c r="N3727" s="10">
        <f t="shared" si="588"/>
        <v>-1.85310953720772E-2</v>
      </c>
      <c r="O3727" s="5">
        <f t="shared" si="586"/>
        <v>1.7242305442219925</v>
      </c>
      <c r="P3727" s="5"/>
      <c r="Q3727" s="5"/>
      <c r="R3727" s="5"/>
    </row>
    <row r="3728" spans="1:18" x14ac:dyDescent="0.25">
      <c r="A3728" s="3">
        <v>43998</v>
      </c>
      <c r="B3728" s="1">
        <v>5118.5</v>
      </c>
      <c r="C3728" s="1">
        <v>5258.5</v>
      </c>
      <c r="D3728" s="1">
        <v>5052.5</v>
      </c>
      <c r="E3728" s="1">
        <v>5249</v>
      </c>
      <c r="F3728" s="10">
        <f t="shared" si="584"/>
        <v>1.85310953720772E-2</v>
      </c>
      <c r="G3728" s="1">
        <f t="shared" si="589"/>
        <v>-1.4156982680830967E-2</v>
      </c>
      <c r="H3728" s="15">
        <f t="shared" si="585"/>
        <v>1.9384828404707788E-2</v>
      </c>
      <c r="I3728" s="10">
        <f t="shared" si="580"/>
        <v>2.5495750708215192E-2</v>
      </c>
      <c r="J3728" s="15">
        <f t="shared" si="581"/>
        <v>-3.810249571346902E-3</v>
      </c>
      <c r="K3728" s="1">
        <f t="shared" si="582"/>
        <v>-2.4802192015666628E-3</v>
      </c>
      <c r="L3728" s="15">
        <f t="shared" si="583"/>
        <v>-1.3300303697802393E-3</v>
      </c>
      <c r="M3728" s="19" t="str">
        <f t="shared" si="587"/>
        <v>Compra</v>
      </c>
      <c r="N3728" s="10">
        <f t="shared" si="588"/>
        <v>-3.810249571346902E-3</v>
      </c>
      <c r="O3728" s="5">
        <f t="shared" si="586"/>
        <v>1.7204202946506455</v>
      </c>
      <c r="P3728" s="5"/>
      <c r="Q3728" s="5"/>
      <c r="R3728" s="5"/>
    </row>
    <row r="3729" spans="1:18" x14ac:dyDescent="0.25">
      <c r="A3729" s="3">
        <v>43999</v>
      </c>
      <c r="B3729" s="1">
        <v>5230</v>
      </c>
      <c r="C3729" s="1">
        <v>5275.5</v>
      </c>
      <c r="D3729" s="1">
        <v>5185.5</v>
      </c>
      <c r="E3729" s="1">
        <v>5229</v>
      </c>
      <c r="F3729" s="10">
        <f t="shared" si="584"/>
        <v>-3.810249571346902E-3</v>
      </c>
      <c r="G3729" s="1">
        <f t="shared" si="589"/>
        <v>-1.7524400258359902</v>
      </c>
      <c r="H3729" s="15">
        <f t="shared" si="585"/>
        <v>1.85310953720772E-2</v>
      </c>
      <c r="I3729" s="10">
        <f t="shared" si="580"/>
        <v>-1.9120458891008774E-4</v>
      </c>
      <c r="J3729" s="15">
        <f t="shared" si="581"/>
        <v>2.9737999617517774E-2</v>
      </c>
      <c r="K3729" s="1">
        <f t="shared" si="582"/>
        <v>-1.645021122526881E-3</v>
      </c>
      <c r="L3729" s="15">
        <f t="shared" si="583"/>
        <v>3.1383020740044655E-2</v>
      </c>
      <c r="M3729" s="19" t="str">
        <f t="shared" si="587"/>
        <v>Compra</v>
      </c>
      <c r="N3729" s="10">
        <f t="shared" si="588"/>
        <v>2.9737999617517774E-2</v>
      </c>
      <c r="O3729" s="5">
        <f t="shared" si="586"/>
        <v>1.7501582942681633</v>
      </c>
      <c r="P3729" s="5"/>
      <c r="Q3729" s="5"/>
      <c r="R3729" s="5"/>
    </row>
    <row r="3730" spans="1:18" x14ac:dyDescent="0.25">
      <c r="A3730" s="3">
        <v>44000</v>
      </c>
      <c r="B3730" s="1">
        <v>5302.5</v>
      </c>
      <c r="C3730" s="1">
        <v>5391</v>
      </c>
      <c r="D3730" s="1">
        <v>5294</v>
      </c>
      <c r="E3730" s="1">
        <v>5384.5</v>
      </c>
      <c r="F3730" s="10">
        <f t="shared" si="584"/>
        <v>2.9737999617517774E-2</v>
      </c>
      <c r="G3730" s="1">
        <f t="shared" si="589"/>
        <v>-0.8842135987028118</v>
      </c>
      <c r="H3730" s="15">
        <f t="shared" si="585"/>
        <v>-3.810249571346902E-3</v>
      </c>
      <c r="I3730" s="10">
        <f t="shared" si="580"/>
        <v>1.5464403583215436E-2</v>
      </c>
      <c r="J3730" s="15">
        <f t="shared" si="581"/>
        <v>-1.2628842046615296E-2</v>
      </c>
      <c r="K3730" s="1">
        <f t="shared" si="582"/>
        <v>-1.3373972252174717E-4</v>
      </c>
      <c r="L3730" s="15">
        <f t="shared" si="583"/>
        <v>-1.249510232409355E-2</v>
      </c>
      <c r="M3730" s="19" t="str">
        <f t="shared" si="587"/>
        <v>Venda</v>
      </c>
      <c r="N3730" s="10">
        <f t="shared" si="588"/>
        <v>1.2628842046615296E-2</v>
      </c>
      <c r="O3730" s="5">
        <f t="shared" si="586"/>
        <v>1.7627871363147785</v>
      </c>
      <c r="P3730" s="5"/>
      <c r="Q3730" s="5"/>
      <c r="R3730" s="5"/>
    </row>
    <row r="3731" spans="1:18" x14ac:dyDescent="0.25">
      <c r="A3731" s="3">
        <v>44001</v>
      </c>
      <c r="B3731" s="1">
        <v>5328</v>
      </c>
      <c r="C3731" s="1">
        <v>5384</v>
      </c>
      <c r="D3731" s="1">
        <v>5290.5</v>
      </c>
      <c r="E3731" s="1">
        <v>5316.5</v>
      </c>
      <c r="F3731" s="10">
        <f t="shared" si="584"/>
        <v>-1.2628842046615296E-2</v>
      </c>
      <c r="G3731" s="1">
        <f t="shared" si="589"/>
        <v>-1.197301460994453</v>
      </c>
      <c r="H3731" s="15">
        <f t="shared" si="585"/>
        <v>2.9737999617517774E-2</v>
      </c>
      <c r="I3731" s="10">
        <f t="shared" si="580"/>
        <v>-2.1584084084084187E-3</v>
      </c>
      <c r="J3731" s="15">
        <f t="shared" si="581"/>
        <v>-1.1473713909526895E-2</v>
      </c>
      <c r="K3731" s="1">
        <f t="shared" si="582"/>
        <v>-2.6306937635049896E-3</v>
      </c>
      <c r="L3731" s="15">
        <f t="shared" si="583"/>
        <v>-8.8430201460219047E-3</v>
      </c>
      <c r="M3731" s="19" t="str">
        <f t="shared" si="587"/>
        <v>Compra</v>
      </c>
      <c r="N3731" s="10">
        <f t="shared" si="588"/>
        <v>-1.1473713909526895E-2</v>
      </c>
      <c r="O3731" s="5">
        <f t="shared" si="586"/>
        <v>1.7513134224052516</v>
      </c>
      <c r="P3731" s="5"/>
      <c r="Q3731" s="5"/>
      <c r="R3731" s="5"/>
    </row>
    <row r="3732" spans="1:18" x14ac:dyDescent="0.25">
      <c r="A3732" s="3">
        <v>44004</v>
      </c>
      <c r="B3732" s="1">
        <v>5294.5</v>
      </c>
      <c r="C3732" s="1">
        <v>5299.5</v>
      </c>
      <c r="D3732" s="1">
        <v>5201.5</v>
      </c>
      <c r="E3732" s="1">
        <v>5255.5</v>
      </c>
      <c r="F3732" s="10">
        <f t="shared" si="584"/>
        <v>-1.1473713909526895E-2</v>
      </c>
      <c r="G3732" s="1">
        <f t="shared" si="589"/>
        <v>-0.21059404313693431</v>
      </c>
      <c r="H3732" s="15">
        <f t="shared" si="585"/>
        <v>-1.2628842046615296E-2</v>
      </c>
      <c r="I3732" s="10">
        <f t="shared" si="580"/>
        <v>-7.3661346680518047E-3</v>
      </c>
      <c r="J3732" s="15">
        <f t="shared" si="581"/>
        <v>-1.8742270002854111E-2</v>
      </c>
      <c r="K3732" s="1">
        <f t="shared" si="582"/>
        <v>1.1149781646779967E-3</v>
      </c>
      <c r="L3732" s="15">
        <f t="shared" si="583"/>
        <v>-1.9857248167532107E-2</v>
      </c>
      <c r="M3732" s="19" t="str">
        <f t="shared" si="587"/>
        <v>Compra</v>
      </c>
      <c r="N3732" s="10">
        <f t="shared" si="588"/>
        <v>-1.8742270002854111E-2</v>
      </c>
      <c r="O3732" s="5">
        <f t="shared" si="586"/>
        <v>1.7325711524023975</v>
      </c>
      <c r="P3732" s="5"/>
      <c r="Q3732" s="5"/>
      <c r="R3732" s="5"/>
    </row>
    <row r="3733" spans="1:18" x14ac:dyDescent="0.25">
      <c r="A3733" s="3">
        <v>44005</v>
      </c>
      <c r="B3733" s="1">
        <v>5205</v>
      </c>
      <c r="C3733" s="1">
        <v>5228.5</v>
      </c>
      <c r="D3733" s="1">
        <v>5135.5</v>
      </c>
      <c r="E3733" s="1">
        <v>5157</v>
      </c>
      <c r="F3733" s="10">
        <f t="shared" si="584"/>
        <v>-1.8742270002854111E-2</v>
      </c>
      <c r="G3733" s="1">
        <f t="shared" si="589"/>
        <v>-9.0075489169538586E-2</v>
      </c>
      <c r="H3733" s="15">
        <f t="shared" si="585"/>
        <v>-1.1473713909526895E-2</v>
      </c>
      <c r="I3733" s="10">
        <f t="shared" si="580"/>
        <v>-9.221902017291117E-3</v>
      </c>
      <c r="J3733" s="15">
        <f t="shared" si="581"/>
        <v>3.7812681791739466E-2</v>
      </c>
      <c r="K3733" s="1">
        <f t="shared" si="582"/>
        <v>1.0465413604079591E-3</v>
      </c>
      <c r="L3733" s="15">
        <f t="shared" si="583"/>
        <v>3.6766140431331508E-2</v>
      </c>
      <c r="M3733" s="19" t="str">
        <f t="shared" si="587"/>
        <v>Compra</v>
      </c>
      <c r="N3733" s="10">
        <f t="shared" si="588"/>
        <v>3.7812681791739466E-2</v>
      </c>
      <c r="O3733" s="5">
        <f t="shared" si="586"/>
        <v>1.7703838341941369</v>
      </c>
      <c r="P3733" s="5"/>
      <c r="Q3733" s="5"/>
      <c r="R3733" s="5"/>
    </row>
    <row r="3734" spans="1:18" x14ac:dyDescent="0.25">
      <c r="A3734" s="3">
        <v>44006</v>
      </c>
      <c r="B3734" s="1">
        <v>5179.5</v>
      </c>
      <c r="C3734" s="1">
        <v>5355.5</v>
      </c>
      <c r="D3734" s="1">
        <v>5166</v>
      </c>
      <c r="E3734" s="1">
        <v>5352</v>
      </c>
      <c r="F3734" s="10">
        <f t="shared" si="584"/>
        <v>3.7812681791739466E-2</v>
      </c>
      <c r="G3734" s="1">
        <f t="shared" si="589"/>
        <v>-0.50809284603181837</v>
      </c>
      <c r="H3734" s="15">
        <f t="shared" si="585"/>
        <v>-1.8742270002854111E-2</v>
      </c>
      <c r="I3734" s="10">
        <f t="shared" si="580"/>
        <v>3.3304373008977706E-2</v>
      </c>
      <c r="J3734" s="15">
        <f t="shared" si="581"/>
        <v>2.4289985052317054E-3</v>
      </c>
      <c r="K3734" s="1">
        <f t="shared" si="582"/>
        <v>7.2131495445877734E-4</v>
      </c>
      <c r="L3734" s="15">
        <f t="shared" si="583"/>
        <v>1.7076835507729279E-3</v>
      </c>
      <c r="M3734" s="19" t="str">
        <f t="shared" si="587"/>
        <v>Compra</v>
      </c>
      <c r="N3734" s="10">
        <f t="shared" si="588"/>
        <v>2.4289985052317054E-3</v>
      </c>
      <c r="O3734" s="5">
        <f t="shared" si="586"/>
        <v>1.7728128326993686</v>
      </c>
      <c r="P3734" s="5"/>
      <c r="Q3734" s="5"/>
      <c r="R3734" s="5"/>
    </row>
    <row r="3735" spans="1:18" x14ac:dyDescent="0.25">
      <c r="A3735" s="3">
        <v>44007</v>
      </c>
      <c r="B3735" s="1">
        <v>5377</v>
      </c>
      <c r="C3735" s="1">
        <v>5389</v>
      </c>
      <c r="D3735" s="1">
        <v>5268</v>
      </c>
      <c r="E3735" s="1">
        <v>5365</v>
      </c>
      <c r="F3735" s="10">
        <f t="shared" si="584"/>
        <v>2.4289985052317054E-3</v>
      </c>
      <c r="G3735" s="1">
        <f t="shared" si="589"/>
        <v>-0.21859378213036251</v>
      </c>
      <c r="H3735" s="15">
        <f t="shared" si="585"/>
        <v>3.7812681791739466E-2</v>
      </c>
      <c r="I3735" s="10">
        <f t="shared" si="580"/>
        <v>-2.2317277292169813E-3</v>
      </c>
      <c r="J3735" s="15">
        <f t="shared" si="581"/>
        <v>2.2367194780987809E-2</v>
      </c>
      <c r="K3735" s="1">
        <f t="shared" si="582"/>
        <v>-3.4245925301027167E-3</v>
      </c>
      <c r="L3735" s="15">
        <f t="shared" si="583"/>
        <v>2.5791787311090525E-2</v>
      </c>
      <c r="M3735" s="19" t="str">
        <f t="shared" si="587"/>
        <v>Compra</v>
      </c>
      <c r="N3735" s="10">
        <f t="shared" si="588"/>
        <v>2.2367194780987809E-2</v>
      </c>
      <c r="O3735" s="5">
        <f t="shared" si="586"/>
        <v>1.7951800274803564</v>
      </c>
      <c r="P3735" s="5"/>
      <c r="Q3735" s="5"/>
      <c r="R3735" s="5"/>
    </row>
    <row r="3736" spans="1:18" x14ac:dyDescent="0.25">
      <c r="A3736" s="3">
        <v>44008</v>
      </c>
      <c r="B3736" s="1">
        <v>5378.5</v>
      </c>
      <c r="C3736" s="1">
        <v>5493.5</v>
      </c>
      <c r="D3736" s="1">
        <v>5368</v>
      </c>
      <c r="E3736" s="1">
        <v>5485</v>
      </c>
      <c r="F3736" s="10">
        <f t="shared" si="584"/>
        <v>2.2367194780987809E-2</v>
      </c>
      <c r="G3736" s="1">
        <f t="shared" si="589"/>
        <v>-8.9423764987757295E-2</v>
      </c>
      <c r="H3736" s="15">
        <f t="shared" si="585"/>
        <v>2.4289985052317054E-3</v>
      </c>
      <c r="I3736" s="10">
        <f t="shared" si="580"/>
        <v>1.9801059775030216E-2</v>
      </c>
      <c r="J3736" s="15">
        <f t="shared" si="581"/>
        <v>-1.4494074749316299E-2</v>
      </c>
      <c r="K3736" s="1">
        <f t="shared" si="582"/>
        <v>-8.539308271381964E-4</v>
      </c>
      <c r="L3736" s="15">
        <f t="shared" si="583"/>
        <v>-1.3640143922178103E-2</v>
      </c>
      <c r="M3736" s="19" t="str">
        <f t="shared" si="587"/>
        <v>Venda</v>
      </c>
      <c r="N3736" s="10">
        <f t="shared" si="588"/>
        <v>1.4494074749316299E-2</v>
      </c>
      <c r="O3736" s="5">
        <f t="shared" si="586"/>
        <v>1.8096741022296727</v>
      </c>
      <c r="P3736" s="5"/>
      <c r="Q3736" s="5"/>
      <c r="R3736" s="5"/>
    </row>
    <row r="3737" spans="1:18" x14ac:dyDescent="0.25">
      <c r="A3737" s="3">
        <v>44011</v>
      </c>
      <c r="B3737" s="1">
        <v>5460.5</v>
      </c>
      <c r="C3737" s="1">
        <v>5472.5</v>
      </c>
      <c r="D3737" s="1">
        <v>5390</v>
      </c>
      <c r="E3737" s="1">
        <v>5405.5</v>
      </c>
      <c r="F3737" s="10">
        <f t="shared" si="584"/>
        <v>-1.4494074749316299E-2</v>
      </c>
      <c r="G3737" s="1">
        <f t="shared" si="589"/>
        <v>-0.39019467020492909</v>
      </c>
      <c r="H3737" s="15">
        <f t="shared" si="585"/>
        <v>2.2367194780987809E-2</v>
      </c>
      <c r="I3737" s="10">
        <f t="shared" si="580"/>
        <v>-1.0072337698012968E-2</v>
      </c>
      <c r="J3737" s="15">
        <f t="shared" si="581"/>
        <v>1.1099805753399306E-2</v>
      </c>
      <c r="K3737" s="1">
        <f t="shared" si="582"/>
        <v>-1.8715152282294926E-3</v>
      </c>
      <c r="L3737" s="15">
        <f t="shared" si="583"/>
        <v>1.2971320981628799E-2</v>
      </c>
      <c r="M3737" s="19" t="str">
        <f t="shared" si="587"/>
        <v>Compra</v>
      </c>
      <c r="N3737" s="10">
        <f t="shared" si="588"/>
        <v>1.1099805753399306E-2</v>
      </c>
      <c r="O3737" s="5">
        <f t="shared" si="586"/>
        <v>1.820773907983072</v>
      </c>
      <c r="P3737" s="5"/>
      <c r="Q3737" s="5"/>
      <c r="R3737" s="5"/>
    </row>
    <row r="3738" spans="1:18" x14ac:dyDescent="0.25">
      <c r="A3738" s="3">
        <v>44012</v>
      </c>
      <c r="B3738" s="1">
        <v>5431</v>
      </c>
      <c r="C3738" s="1">
        <v>5514</v>
      </c>
      <c r="D3738" s="1">
        <v>5411</v>
      </c>
      <c r="E3738" s="1">
        <v>5465.5</v>
      </c>
      <c r="F3738" s="10">
        <f t="shared" si="584"/>
        <v>1.1099805753399306E-2</v>
      </c>
      <c r="G3738" s="1">
        <f t="shared" si="589"/>
        <v>-0.60024654207028649</v>
      </c>
      <c r="H3738" s="15">
        <f t="shared" si="585"/>
        <v>-1.4494074749316299E-2</v>
      </c>
      <c r="I3738" s="10">
        <f t="shared" si="580"/>
        <v>6.3524212852144046E-3</v>
      </c>
      <c r="J3738" s="15">
        <f t="shared" si="581"/>
        <v>-2.5889671576250994E-2</v>
      </c>
      <c r="K3738" s="1">
        <f t="shared" si="582"/>
        <v>9.9099325542911679E-4</v>
      </c>
      <c r="L3738" s="15">
        <f t="shared" si="583"/>
        <v>-2.6880664831680112E-2</v>
      </c>
      <c r="M3738" s="19" t="str">
        <f t="shared" si="587"/>
        <v>Compra</v>
      </c>
      <c r="N3738" s="10">
        <f t="shared" si="588"/>
        <v>-2.5889671576250994E-2</v>
      </c>
      <c r="O3738" s="5">
        <f t="shared" si="586"/>
        <v>1.7948842364068209</v>
      </c>
      <c r="P3738" s="5"/>
      <c r="Q3738" s="5"/>
      <c r="R3738" s="5"/>
    </row>
    <row r="3739" spans="1:18" x14ac:dyDescent="0.25">
      <c r="A3739" s="3">
        <v>44013</v>
      </c>
      <c r="B3739" s="1">
        <v>5463</v>
      </c>
      <c r="C3739" s="1">
        <v>5482.5</v>
      </c>
      <c r="D3739" s="1">
        <v>5305.5</v>
      </c>
      <c r="E3739" s="1">
        <v>5324</v>
      </c>
      <c r="F3739" s="10">
        <f t="shared" si="584"/>
        <v>-2.5889671576250994E-2</v>
      </c>
      <c r="G3739" s="1">
        <f t="shared" si="589"/>
        <v>-0.36550927901632729</v>
      </c>
      <c r="H3739" s="15">
        <f t="shared" si="585"/>
        <v>1.1099805753399306E-2</v>
      </c>
      <c r="I3739" s="10">
        <f t="shared" si="580"/>
        <v>-2.5443895295625074E-2</v>
      </c>
      <c r="J3739" s="15">
        <f t="shared" si="581"/>
        <v>8.9218632607062087E-3</v>
      </c>
      <c r="K3739" s="1">
        <f t="shared" si="582"/>
        <v>-5.251498932831672E-4</v>
      </c>
      <c r="L3739" s="15">
        <f t="shared" si="583"/>
        <v>9.4470131539893757E-3</v>
      </c>
      <c r="M3739" s="19" t="str">
        <f t="shared" si="587"/>
        <v>Compra</v>
      </c>
      <c r="N3739" s="10">
        <f t="shared" si="588"/>
        <v>8.9218632607062087E-3</v>
      </c>
      <c r="O3739" s="5">
        <f t="shared" si="586"/>
        <v>1.8038060996675271</v>
      </c>
      <c r="P3739" s="5"/>
      <c r="Q3739" s="5"/>
      <c r="R3739" s="5"/>
    </row>
    <row r="3740" spans="1:18" x14ac:dyDescent="0.25">
      <c r="A3740" s="3">
        <v>44014</v>
      </c>
      <c r="B3740" s="1">
        <v>5285</v>
      </c>
      <c r="C3740" s="1">
        <v>5383.5</v>
      </c>
      <c r="D3740" s="1">
        <v>5273.5</v>
      </c>
      <c r="E3740" s="1">
        <v>5371.5</v>
      </c>
      <c r="F3740" s="10">
        <f t="shared" si="584"/>
        <v>8.9218632607062087E-3</v>
      </c>
      <c r="G3740" s="1">
        <f t="shared" si="589"/>
        <v>-0.62913192956665331</v>
      </c>
      <c r="H3740" s="15">
        <f t="shared" si="585"/>
        <v>-2.5889671576250994E-2</v>
      </c>
      <c r="I3740" s="10">
        <f t="shared" si="580"/>
        <v>1.6367076631977229E-2</v>
      </c>
      <c r="J3740" s="15">
        <f t="shared" si="581"/>
        <v>-9.9599739365168194E-3</v>
      </c>
      <c r="K3740" s="1">
        <f t="shared" si="582"/>
        <v>1.7566257384383228E-3</v>
      </c>
      <c r="L3740" s="15">
        <f t="shared" si="583"/>
        <v>-1.1716599674955142E-2</v>
      </c>
      <c r="M3740" s="19" t="str">
        <f t="shared" si="587"/>
        <v>Compra</v>
      </c>
      <c r="N3740" s="10">
        <f t="shared" si="588"/>
        <v>-9.9599739365168194E-3</v>
      </c>
      <c r="O3740" s="5">
        <f t="shared" si="586"/>
        <v>1.7938461257310103</v>
      </c>
      <c r="P3740" s="5"/>
      <c r="Q3740" s="5"/>
      <c r="R3740" s="5"/>
    </row>
    <row r="3741" spans="1:18" x14ac:dyDescent="0.25">
      <c r="A3741" s="3">
        <v>44015</v>
      </c>
      <c r="B3741" s="1">
        <v>5353</v>
      </c>
      <c r="C3741" s="1">
        <v>5387.5</v>
      </c>
      <c r="D3741" s="1">
        <v>5312.5</v>
      </c>
      <c r="E3741" s="1">
        <v>5318</v>
      </c>
      <c r="F3741" s="10">
        <f t="shared" si="584"/>
        <v>-9.9599739365168194E-3</v>
      </c>
      <c r="G3741" s="1">
        <f t="shared" si="589"/>
        <v>-0.6824832334544535</v>
      </c>
      <c r="H3741" s="15">
        <f t="shared" si="585"/>
        <v>8.9218632607062087E-3</v>
      </c>
      <c r="I3741" s="10">
        <f t="shared" si="580"/>
        <v>-6.5383896880254477E-3</v>
      </c>
      <c r="J3741" s="15">
        <f t="shared" si="581"/>
        <v>8.7438886799549032E-3</v>
      </c>
      <c r="K3741" s="1">
        <f t="shared" si="582"/>
        <v>-7.5021770382483974E-4</v>
      </c>
      <c r="L3741" s="15">
        <f t="shared" si="583"/>
        <v>9.4941063837797428E-3</v>
      </c>
      <c r="M3741" s="19" t="str">
        <f t="shared" si="587"/>
        <v>Compra</v>
      </c>
      <c r="N3741" s="10">
        <f t="shared" si="588"/>
        <v>8.7438886799549032E-3</v>
      </c>
      <c r="O3741" s="5">
        <f t="shared" si="586"/>
        <v>1.8025900144109652</v>
      </c>
      <c r="P3741" s="5"/>
      <c r="Q3741" s="5"/>
      <c r="R3741" s="5"/>
    </row>
    <row r="3742" spans="1:18" x14ac:dyDescent="0.25">
      <c r="A3742" s="3">
        <v>44018</v>
      </c>
      <c r="B3742" s="1">
        <v>5276.5</v>
      </c>
      <c r="C3742" s="1">
        <v>5368.5</v>
      </c>
      <c r="D3742" s="1">
        <v>5268</v>
      </c>
      <c r="E3742" s="1">
        <v>5364.5</v>
      </c>
      <c r="F3742" s="10">
        <f t="shared" si="584"/>
        <v>8.7438886799549032E-3</v>
      </c>
      <c r="G3742" s="1">
        <f t="shared" si="589"/>
        <v>-0.89951944372207104</v>
      </c>
      <c r="H3742" s="15">
        <f t="shared" si="585"/>
        <v>-9.9599739365168194E-3</v>
      </c>
      <c r="I3742" s="10">
        <f t="shared" si="580"/>
        <v>1.6677721974794002E-2</v>
      </c>
      <c r="J3742" s="15">
        <f t="shared" si="581"/>
        <v>3.0757759343833513E-3</v>
      </c>
      <c r="K3742" s="1">
        <f t="shared" si="582"/>
        <v>3.7794237553730447E-4</v>
      </c>
      <c r="L3742" s="15">
        <f t="shared" si="583"/>
        <v>2.6978335588460469E-3</v>
      </c>
      <c r="M3742" s="19" t="str">
        <f t="shared" si="587"/>
        <v>Compra</v>
      </c>
      <c r="N3742" s="10">
        <f t="shared" si="588"/>
        <v>3.0757759343833513E-3</v>
      </c>
      <c r="O3742" s="5">
        <f t="shared" si="586"/>
        <v>1.8056657903453486</v>
      </c>
      <c r="P3742" s="5"/>
      <c r="Q3742" s="5"/>
      <c r="R3742" s="5"/>
    </row>
    <row r="3743" spans="1:18" x14ac:dyDescent="0.25">
      <c r="A3743" s="3">
        <v>44019</v>
      </c>
      <c r="B3743" s="1">
        <v>5394.5</v>
      </c>
      <c r="C3743" s="1">
        <v>5408</v>
      </c>
      <c r="D3743" s="1">
        <v>5295.5</v>
      </c>
      <c r="E3743" s="1">
        <v>5381</v>
      </c>
      <c r="F3743" s="10">
        <f t="shared" si="584"/>
        <v>3.0757759343833513E-3</v>
      </c>
      <c r="G3743" s="1">
        <f t="shared" si="589"/>
        <v>-0.66315193176762932</v>
      </c>
      <c r="H3743" s="15">
        <f t="shared" si="585"/>
        <v>8.7438886799549032E-3</v>
      </c>
      <c r="I3743" s="10">
        <f t="shared" si="580"/>
        <v>-2.5025488923904327E-3</v>
      </c>
      <c r="J3743" s="15">
        <f t="shared" si="581"/>
        <v>-7.0618844081026255E-3</v>
      </c>
      <c r="K3743" s="1">
        <f t="shared" si="582"/>
        <v>-8.3124105918379147E-4</v>
      </c>
      <c r="L3743" s="15">
        <f t="shared" si="583"/>
        <v>-6.230643348918834E-3</v>
      </c>
      <c r="M3743" s="19" t="str">
        <f t="shared" si="587"/>
        <v>Compra</v>
      </c>
      <c r="N3743" s="10">
        <f t="shared" si="588"/>
        <v>-7.0618844081026255E-3</v>
      </c>
      <c r="O3743" s="5">
        <f t="shared" si="586"/>
        <v>1.7986039059372461</v>
      </c>
      <c r="P3743" s="5"/>
      <c r="Q3743" s="5"/>
      <c r="R3743" s="5"/>
    </row>
    <row r="3744" spans="1:18" x14ac:dyDescent="0.25">
      <c r="A3744" s="3">
        <v>44020</v>
      </c>
      <c r="B3744" s="1">
        <v>5367.5</v>
      </c>
      <c r="C3744" s="1">
        <v>5399.5</v>
      </c>
      <c r="D3744" s="1">
        <v>5324</v>
      </c>
      <c r="E3744" s="1">
        <v>5343</v>
      </c>
      <c r="F3744" s="10">
        <f t="shared" si="584"/>
        <v>-7.0618844081026255E-3</v>
      </c>
      <c r="G3744" s="1">
        <f t="shared" si="589"/>
        <v>-0.43911360626094298</v>
      </c>
      <c r="H3744" s="15">
        <f t="shared" si="585"/>
        <v>3.0757759343833513E-3</v>
      </c>
      <c r="I3744" s="10">
        <f t="shared" si="580"/>
        <v>-4.5645086166744564E-3</v>
      </c>
      <c r="J3744" s="15">
        <f t="shared" si="581"/>
        <v>9.3580385551184087E-4</v>
      </c>
      <c r="K3744" s="1">
        <f t="shared" si="582"/>
        <v>-3.0631350729917696E-4</v>
      </c>
      <c r="L3744" s="15">
        <f t="shared" si="583"/>
        <v>1.2421173628110178E-3</v>
      </c>
      <c r="M3744" s="19" t="str">
        <f t="shared" si="587"/>
        <v>Compra</v>
      </c>
      <c r="N3744" s="10">
        <f t="shared" si="588"/>
        <v>9.3580385551184087E-4</v>
      </c>
      <c r="O3744" s="5">
        <f t="shared" si="586"/>
        <v>1.7995397097927579</v>
      </c>
      <c r="P3744" s="5"/>
      <c r="Q3744" s="5"/>
      <c r="R3744" s="5"/>
    </row>
    <row r="3745" spans="1:18" x14ac:dyDescent="0.25">
      <c r="A3745" s="3">
        <v>44021</v>
      </c>
      <c r="B3745" s="1">
        <v>5338</v>
      </c>
      <c r="C3745" s="1">
        <v>5384</v>
      </c>
      <c r="D3745" s="1">
        <v>5251.5</v>
      </c>
      <c r="E3745" s="1">
        <v>5348</v>
      </c>
      <c r="F3745" s="10">
        <f t="shared" si="584"/>
        <v>9.3580385551184087E-4</v>
      </c>
      <c r="G3745" s="1">
        <f t="shared" si="589"/>
        <v>-0.55869326972595057</v>
      </c>
      <c r="H3745" s="15">
        <f t="shared" si="585"/>
        <v>-7.0618844081026255E-3</v>
      </c>
      <c r="I3745" s="10">
        <f t="shared" si="580"/>
        <v>1.8733608092917908E-3</v>
      </c>
      <c r="J3745" s="15">
        <f t="shared" si="581"/>
        <v>-3.459237097980572E-3</v>
      </c>
      <c r="K3745" s="1">
        <f t="shared" si="582"/>
        <v>4.4135284099397368E-4</v>
      </c>
      <c r="L3745" s="15">
        <f t="shared" si="583"/>
        <v>-3.9005899389745456E-3</v>
      </c>
      <c r="M3745" s="19" t="str">
        <f t="shared" si="587"/>
        <v>Compra</v>
      </c>
      <c r="N3745" s="10">
        <f t="shared" si="588"/>
        <v>-3.459237097980572E-3</v>
      </c>
      <c r="O3745" s="5">
        <f t="shared" si="586"/>
        <v>1.7960804726947774</v>
      </c>
      <c r="P3745" s="5"/>
      <c r="Q3745" s="5"/>
      <c r="R3745" s="5"/>
    </row>
    <row r="3746" spans="1:18" x14ac:dyDescent="0.25">
      <c r="A3746" s="3">
        <v>44022</v>
      </c>
      <c r="B3746" s="1">
        <v>5372.5</v>
      </c>
      <c r="C3746" s="1">
        <v>5399.5</v>
      </c>
      <c r="D3746" s="1">
        <v>5317.5</v>
      </c>
      <c r="E3746" s="1">
        <v>5329.5</v>
      </c>
      <c r="F3746" s="10">
        <f t="shared" si="584"/>
        <v>-3.459237097980572E-3</v>
      </c>
      <c r="G3746" s="1">
        <f t="shared" si="589"/>
        <v>-0.38693316430219227</v>
      </c>
      <c r="H3746" s="15">
        <f t="shared" si="585"/>
        <v>9.3580385551184087E-4</v>
      </c>
      <c r="I3746" s="10">
        <f t="shared" si="580"/>
        <v>-8.0037226617031276E-3</v>
      </c>
      <c r="J3746" s="15">
        <f t="shared" si="581"/>
        <v>1.4916971573318394E-2</v>
      </c>
      <c r="K3746" s="1">
        <f t="shared" si="582"/>
        <v>-4.2661648767309288E-5</v>
      </c>
      <c r="L3746" s="15">
        <f t="shared" si="583"/>
        <v>1.4959633222085704E-2</v>
      </c>
      <c r="M3746" s="19" t="str">
        <f t="shared" si="587"/>
        <v>Compra</v>
      </c>
      <c r="N3746" s="10">
        <f t="shared" si="588"/>
        <v>1.4916971573318394E-2</v>
      </c>
      <c r="O3746" s="5">
        <f t="shared" si="586"/>
        <v>1.8109974442680958</v>
      </c>
      <c r="P3746" s="5"/>
      <c r="Q3746" s="5"/>
      <c r="R3746" s="5"/>
    </row>
    <row r="3747" spans="1:18" x14ac:dyDescent="0.25">
      <c r="A3747" s="3">
        <v>44025</v>
      </c>
      <c r="B3747" s="1">
        <v>5319</v>
      </c>
      <c r="C3747" s="1">
        <v>5414.5</v>
      </c>
      <c r="D3747" s="1">
        <v>5314</v>
      </c>
      <c r="E3747" s="1">
        <v>5409</v>
      </c>
      <c r="F3747" s="10">
        <f t="shared" si="584"/>
        <v>1.4916971573318394E-2</v>
      </c>
      <c r="G3747" s="1">
        <f t="shared" si="589"/>
        <v>-0.40662933618534253</v>
      </c>
      <c r="H3747" s="15">
        <f t="shared" si="585"/>
        <v>-3.459237097980572E-3</v>
      </c>
      <c r="I3747" s="10">
        <f t="shared" si="580"/>
        <v>1.6920473773265554E-2</v>
      </c>
      <c r="J3747" s="15">
        <f t="shared" si="581"/>
        <v>-6.5631355148826342E-3</v>
      </c>
      <c r="K3747" s="1">
        <f t="shared" si="582"/>
        <v>-2.4173197444821366E-4</v>
      </c>
      <c r="L3747" s="15">
        <f t="shared" si="583"/>
        <v>-6.3214035404344209E-3</v>
      </c>
      <c r="M3747" s="19" t="str">
        <f t="shared" si="587"/>
        <v>Venda</v>
      </c>
      <c r="N3747" s="10">
        <f t="shared" si="588"/>
        <v>6.5631355148826342E-3</v>
      </c>
      <c r="O3747" s="5">
        <f t="shared" si="586"/>
        <v>1.8175605797829784</v>
      </c>
      <c r="P3747" s="5"/>
      <c r="Q3747" s="5"/>
      <c r="R3747" s="5"/>
    </row>
    <row r="3748" spans="1:18" x14ac:dyDescent="0.25">
      <c r="A3748" s="3">
        <v>44026</v>
      </c>
      <c r="B3748" s="1">
        <v>5391.5</v>
      </c>
      <c r="C3748" s="1">
        <v>5458.5</v>
      </c>
      <c r="D3748" s="1">
        <v>5335</v>
      </c>
      <c r="E3748" s="1">
        <v>5373.5</v>
      </c>
      <c r="F3748" s="10">
        <f t="shared" si="584"/>
        <v>-6.5631355148826342E-3</v>
      </c>
      <c r="G3748" s="1">
        <f t="shared" si="589"/>
        <v>-0.63802569281207355</v>
      </c>
      <c r="H3748" s="15">
        <f t="shared" si="585"/>
        <v>1.4916971573318394E-2</v>
      </c>
      <c r="I3748" s="10">
        <f t="shared" si="580"/>
        <v>-3.3385885189650688E-3</v>
      </c>
      <c r="J3748" s="15">
        <f t="shared" si="581"/>
        <v>-6.5134456127291518E-4</v>
      </c>
      <c r="K3748" s="1">
        <f t="shared" si="582"/>
        <v>-1.3547233655687417E-3</v>
      </c>
      <c r="L3748" s="15">
        <f t="shared" si="583"/>
        <v>7.033788042958265E-4</v>
      </c>
      <c r="M3748" s="19" t="str">
        <f t="shared" si="587"/>
        <v>Compra</v>
      </c>
      <c r="N3748" s="10">
        <f t="shared" si="588"/>
        <v>-6.5134456127291518E-4</v>
      </c>
      <c r="O3748" s="5">
        <f t="shared" si="586"/>
        <v>1.8169092352217056</v>
      </c>
      <c r="P3748" s="5"/>
      <c r="Q3748" s="5"/>
      <c r="R3748" s="5"/>
    </row>
    <row r="3749" spans="1:18" x14ac:dyDescent="0.25">
      <c r="A3749" s="3">
        <v>44027</v>
      </c>
      <c r="B3749" s="1">
        <v>5319</v>
      </c>
      <c r="C3749" s="1">
        <v>5394.5</v>
      </c>
      <c r="D3749" s="1">
        <v>5296</v>
      </c>
      <c r="E3749" s="1">
        <v>5370</v>
      </c>
      <c r="F3749" s="10">
        <f t="shared" si="584"/>
        <v>-6.5134456127291518E-4</v>
      </c>
      <c r="G3749" s="1">
        <f t="shared" si="589"/>
        <v>-0.46889886992007002</v>
      </c>
      <c r="H3749" s="15">
        <f t="shared" si="585"/>
        <v>-6.5631355148826342E-3</v>
      </c>
      <c r="I3749" s="10">
        <f t="shared" si="580"/>
        <v>9.5882684715171695E-3</v>
      </c>
      <c r="J3749" s="15">
        <f t="shared" si="581"/>
        <v>-6.3314711359404585E-3</v>
      </c>
      <c r="K3749" s="1">
        <f t="shared" si="582"/>
        <v>2.0820182682822113E-4</v>
      </c>
      <c r="L3749" s="15">
        <f t="shared" si="583"/>
        <v>-6.5396729627686797E-3</v>
      </c>
      <c r="M3749" s="19" t="str">
        <f t="shared" si="587"/>
        <v>Compra</v>
      </c>
      <c r="N3749" s="10">
        <f t="shared" si="588"/>
        <v>-6.3314711359404585E-3</v>
      </c>
      <c r="O3749" s="5">
        <f t="shared" si="586"/>
        <v>1.8105777640857652</v>
      </c>
      <c r="P3749" s="5"/>
      <c r="Q3749" s="5"/>
      <c r="R3749" s="5"/>
    </row>
    <row r="3750" spans="1:18" x14ac:dyDescent="0.25">
      <c r="A3750" s="3">
        <v>44028</v>
      </c>
      <c r="B3750" s="1">
        <v>5384.5</v>
      </c>
      <c r="C3750" s="1">
        <v>5397</v>
      </c>
      <c r="D3750" s="1">
        <v>5311</v>
      </c>
      <c r="E3750" s="1">
        <v>5336</v>
      </c>
      <c r="F3750" s="10">
        <f t="shared" si="584"/>
        <v>-6.3314711359404585E-3</v>
      </c>
      <c r="G3750" s="1">
        <f t="shared" si="589"/>
        <v>-0.51986344266822249</v>
      </c>
      <c r="H3750" s="15">
        <f t="shared" si="585"/>
        <v>-6.5134456127291518E-4</v>
      </c>
      <c r="I3750" s="10">
        <f t="shared" si="580"/>
        <v>-9.0073358714829466E-3</v>
      </c>
      <c r="J3750" s="15">
        <f t="shared" si="581"/>
        <v>1.1056971514242786E-2</v>
      </c>
      <c r="K3750" s="1">
        <f t="shared" si="582"/>
        <v>1.3196521900029788E-4</v>
      </c>
      <c r="L3750" s="15">
        <f t="shared" si="583"/>
        <v>1.0925006295242488E-2</v>
      </c>
      <c r="M3750" s="19" t="str">
        <f t="shared" si="587"/>
        <v>Compra</v>
      </c>
      <c r="N3750" s="10">
        <f t="shared" si="588"/>
        <v>1.1056971514242786E-2</v>
      </c>
      <c r="O3750" s="5">
        <f t="shared" si="586"/>
        <v>1.821634735600008</v>
      </c>
      <c r="P3750" s="5"/>
      <c r="Q3750" s="5"/>
      <c r="R3750" s="5"/>
    </row>
    <row r="3751" spans="1:18" x14ac:dyDescent="0.25">
      <c r="A3751" s="3">
        <v>44029</v>
      </c>
      <c r="B3751" s="1">
        <v>5333.5</v>
      </c>
      <c r="C3751" s="1">
        <v>5395.5</v>
      </c>
      <c r="D3751" s="1">
        <v>5319.5</v>
      </c>
      <c r="E3751" s="1">
        <v>5395</v>
      </c>
      <c r="F3751" s="10">
        <f t="shared" si="584"/>
        <v>1.1056971514242786E-2</v>
      </c>
      <c r="G3751" s="1">
        <f t="shared" si="589"/>
        <v>-0.64919025492232763</v>
      </c>
      <c r="H3751" s="15">
        <f t="shared" si="585"/>
        <v>-6.3314711359404585E-3</v>
      </c>
      <c r="I3751" s="10">
        <f t="shared" si="580"/>
        <v>1.1530889659698174E-2</v>
      </c>
      <c r="J3751" s="15">
        <f t="shared" si="581"/>
        <v>-1.0936051899907318E-2</v>
      </c>
      <c r="K3751" s="1">
        <f t="shared" si="582"/>
        <v>1.5847138802219227E-4</v>
      </c>
      <c r="L3751" s="15">
        <f t="shared" si="583"/>
        <v>-1.109452328792951E-2</v>
      </c>
      <c r="M3751" s="19" t="str">
        <f t="shared" si="587"/>
        <v>Compra</v>
      </c>
      <c r="N3751" s="10">
        <f t="shared" si="588"/>
        <v>-1.0936051899907318E-2</v>
      </c>
      <c r="O3751" s="5">
        <f t="shared" si="586"/>
        <v>1.8106986837001007</v>
      </c>
      <c r="P3751" s="5"/>
      <c r="Q3751" s="5"/>
      <c r="R3751" s="5"/>
    </row>
    <row r="3752" spans="1:18" x14ac:dyDescent="0.25">
      <c r="A3752" s="3">
        <v>44032</v>
      </c>
      <c r="B3752" s="1">
        <v>5371</v>
      </c>
      <c r="C3752" s="1">
        <v>5394</v>
      </c>
      <c r="D3752" s="1">
        <v>5331</v>
      </c>
      <c r="E3752" s="1">
        <v>5336</v>
      </c>
      <c r="F3752" s="10">
        <f t="shared" si="584"/>
        <v>-1.0936051899907318E-2</v>
      </c>
      <c r="G3752" s="1">
        <f t="shared" si="589"/>
        <v>-0.62158571466960288</v>
      </c>
      <c r="H3752" s="15">
        <f t="shared" si="585"/>
        <v>1.1056971514242786E-2</v>
      </c>
      <c r="I3752" s="10">
        <f t="shared" si="580"/>
        <v>-6.5164773785142405E-3</v>
      </c>
      <c r="J3752" s="15">
        <f t="shared" si="581"/>
        <v>-3.0453523238380797E-2</v>
      </c>
      <c r="K3752" s="1">
        <f t="shared" si="582"/>
        <v>-9.432908263704359E-4</v>
      </c>
      <c r="L3752" s="15">
        <f t="shared" si="583"/>
        <v>-2.9510232412010361E-2</v>
      </c>
      <c r="M3752" s="19" t="str">
        <f t="shared" si="587"/>
        <v>Compra</v>
      </c>
      <c r="N3752" s="10">
        <f t="shared" si="588"/>
        <v>-3.0453523238380797E-2</v>
      </c>
      <c r="O3752" s="5">
        <f t="shared" si="586"/>
        <v>1.7802451604617198</v>
      </c>
      <c r="P3752" s="5"/>
      <c r="Q3752" s="5"/>
      <c r="R3752" s="5"/>
    </row>
    <row r="3753" spans="1:18" x14ac:dyDescent="0.25">
      <c r="A3753" s="3">
        <v>44033</v>
      </c>
      <c r="B3753" s="1">
        <v>5306.5</v>
      </c>
      <c r="C3753" s="1">
        <v>5313.5</v>
      </c>
      <c r="D3753" s="1">
        <v>5168</v>
      </c>
      <c r="E3753" s="1">
        <v>5173.5</v>
      </c>
      <c r="F3753" s="10">
        <f t="shared" si="584"/>
        <v>-3.0453523238380797E-2</v>
      </c>
      <c r="G3753" s="1">
        <f t="shared" si="589"/>
        <v>0.17388571179804785</v>
      </c>
      <c r="H3753" s="15">
        <f t="shared" si="585"/>
        <v>-1.0936051899907318E-2</v>
      </c>
      <c r="I3753" s="10">
        <f t="shared" si="580"/>
        <v>-2.5063601243757616E-2</v>
      </c>
      <c r="J3753" s="15">
        <f t="shared" si="581"/>
        <v>-9.5679907219483606E-3</v>
      </c>
      <c r="K3753" s="1">
        <f t="shared" si="582"/>
        <v>1.348075962146115E-3</v>
      </c>
      <c r="L3753" s="15">
        <f t="shared" si="583"/>
        <v>-1.0916066684094476E-2</v>
      </c>
      <c r="M3753" s="19" t="str">
        <f t="shared" si="587"/>
        <v>Compra</v>
      </c>
      <c r="N3753" s="10">
        <f t="shared" si="588"/>
        <v>-9.5679907219483606E-3</v>
      </c>
      <c r="O3753" s="5">
        <f t="shared" si="586"/>
        <v>1.7706771697397714</v>
      </c>
      <c r="P3753" s="5"/>
      <c r="Q3753" s="5"/>
      <c r="R3753" s="5"/>
    </row>
    <row r="3754" spans="1:18" x14ac:dyDescent="0.25">
      <c r="A3754" s="3">
        <v>44034</v>
      </c>
      <c r="B3754" s="1">
        <v>5179</v>
      </c>
      <c r="C3754" s="1">
        <v>5205</v>
      </c>
      <c r="D3754" s="1">
        <v>5085</v>
      </c>
      <c r="E3754" s="1">
        <v>5124</v>
      </c>
      <c r="F3754" s="10">
        <f t="shared" si="584"/>
        <v>-9.5679907219483606E-3</v>
      </c>
      <c r="G3754" s="1">
        <f t="shared" si="589"/>
        <v>9.9414315798137323E-2</v>
      </c>
      <c r="H3754" s="15">
        <f t="shared" si="585"/>
        <v>-3.0453523238380797E-2</v>
      </c>
      <c r="I3754" s="10">
        <f t="shared" si="580"/>
        <v>-1.0619810774280758E-2</v>
      </c>
      <c r="J3754" s="15">
        <f t="shared" si="581"/>
        <v>1.7271662763466145E-2</v>
      </c>
      <c r="K3754" s="1">
        <f t="shared" si="582"/>
        <v>2.7253144803918235E-3</v>
      </c>
      <c r="L3754" s="15">
        <f t="shared" si="583"/>
        <v>1.4546348283074322E-2</v>
      </c>
      <c r="M3754" s="19" t="str">
        <f t="shared" si="587"/>
        <v>Compra</v>
      </c>
      <c r="N3754" s="10">
        <f t="shared" si="588"/>
        <v>1.7271662763466145E-2</v>
      </c>
      <c r="O3754" s="5">
        <f t="shared" si="586"/>
        <v>1.7879488325032376</v>
      </c>
      <c r="P3754" s="5"/>
      <c r="Q3754" s="5"/>
      <c r="R3754" s="5"/>
    </row>
    <row r="3755" spans="1:18" x14ac:dyDescent="0.25">
      <c r="A3755" s="3">
        <v>44035</v>
      </c>
      <c r="B3755" s="1">
        <v>5138.5</v>
      </c>
      <c r="C3755" s="1">
        <v>5227.5</v>
      </c>
      <c r="D3755" s="1">
        <v>5125.5</v>
      </c>
      <c r="E3755" s="1">
        <v>5212.5</v>
      </c>
      <c r="F3755" s="10">
        <f t="shared" si="584"/>
        <v>1.7271662763466145E-2</v>
      </c>
      <c r="G3755" s="1">
        <f t="shared" si="589"/>
        <v>6.7552828014897578E-2</v>
      </c>
      <c r="H3755" s="15">
        <f t="shared" si="585"/>
        <v>-9.5679907219483606E-3</v>
      </c>
      <c r="I3755" s="10">
        <f t="shared" si="580"/>
        <v>1.4401089812202006E-2</v>
      </c>
      <c r="J3755" s="15">
        <f t="shared" si="581"/>
        <v>4.5083932853717812E-3</v>
      </c>
      <c r="K3755" s="1">
        <f t="shared" si="582"/>
        <v>3.1003113640905674E-4</v>
      </c>
      <c r="L3755" s="15">
        <f t="shared" si="583"/>
        <v>4.1983621489627247E-3</v>
      </c>
      <c r="M3755" s="19" t="str">
        <f t="shared" si="587"/>
        <v>Compra</v>
      </c>
      <c r="N3755" s="10">
        <f t="shared" si="588"/>
        <v>4.5083932853717812E-3</v>
      </c>
      <c r="O3755" s="5">
        <f t="shared" si="586"/>
        <v>1.7924572257886093</v>
      </c>
      <c r="P3755" s="5"/>
      <c r="Q3755" s="5"/>
      <c r="R3755" s="5"/>
    </row>
    <row r="3756" spans="1:18" x14ac:dyDescent="0.25">
      <c r="A3756" s="3">
        <v>44036</v>
      </c>
      <c r="B3756" s="1">
        <v>5224.5</v>
      </c>
      <c r="C3756" s="1">
        <v>5254.5</v>
      </c>
      <c r="D3756" s="1">
        <v>5161</v>
      </c>
      <c r="E3756" s="1">
        <v>5236</v>
      </c>
      <c r="F3756" s="10">
        <f t="shared" si="584"/>
        <v>4.5083932853717812E-3</v>
      </c>
      <c r="G3756" s="1">
        <f t="shared" si="589"/>
        <v>0.19500182522445381</v>
      </c>
      <c r="H3756" s="15">
        <f t="shared" si="585"/>
        <v>1.7271662763466145E-2</v>
      </c>
      <c r="I3756" s="10">
        <f t="shared" si="580"/>
        <v>2.2011675758446536E-3</v>
      </c>
      <c r="J3756" s="15">
        <f t="shared" si="581"/>
        <v>-1.6424751718869368E-2</v>
      </c>
      <c r="K3756" s="1">
        <f t="shared" si="582"/>
        <v>-1.7662834492810644E-3</v>
      </c>
      <c r="L3756" s="15">
        <f t="shared" si="583"/>
        <v>-1.4658468269588304E-2</v>
      </c>
      <c r="M3756" s="19" t="str">
        <f t="shared" si="587"/>
        <v>Compra</v>
      </c>
      <c r="N3756" s="10">
        <f t="shared" si="588"/>
        <v>-1.6424751718869368E-2</v>
      </c>
      <c r="O3756" s="5">
        <f t="shared" si="586"/>
        <v>1.77603247406974</v>
      </c>
      <c r="P3756" s="5"/>
      <c r="Q3756" s="5"/>
      <c r="R3756" s="5"/>
    </row>
    <row r="3757" spans="1:18" x14ac:dyDescent="0.25">
      <c r="A3757" s="3">
        <v>44039</v>
      </c>
      <c r="B3757" s="1">
        <v>5194</v>
      </c>
      <c r="C3757" s="1">
        <v>5225</v>
      </c>
      <c r="D3757" s="1">
        <v>5142.5</v>
      </c>
      <c r="E3757" s="1">
        <v>5150</v>
      </c>
      <c r="F3757" s="10">
        <f t="shared" si="584"/>
        <v>-1.6424751718869368E-2</v>
      </c>
      <c r="G3757" s="1">
        <f t="shared" si="589"/>
        <v>0.2025661403633047</v>
      </c>
      <c r="H3757" s="15">
        <f t="shared" si="585"/>
        <v>4.5083932853717812E-3</v>
      </c>
      <c r="I3757" s="10">
        <f t="shared" si="580"/>
        <v>-8.4713130535233327E-3</v>
      </c>
      <c r="J3757" s="15">
        <f t="shared" si="581"/>
        <v>2.9126213592232109E-3</v>
      </c>
      <c r="K3757" s="1">
        <f t="shared" si="582"/>
        <v>-3.9777814596336759E-4</v>
      </c>
      <c r="L3757" s="15">
        <f t="shared" si="583"/>
        <v>3.3103995051865787E-3</v>
      </c>
      <c r="M3757" s="19" t="str">
        <f t="shared" si="587"/>
        <v>Compra</v>
      </c>
      <c r="N3757" s="10">
        <f t="shared" si="588"/>
        <v>2.9126213592232109E-3</v>
      </c>
      <c r="O3757" s="5">
        <f t="shared" si="586"/>
        <v>1.7789450954289632</v>
      </c>
      <c r="P3757" s="5"/>
      <c r="Q3757" s="5"/>
      <c r="R3757" s="5"/>
    </row>
    <row r="3758" spans="1:18" x14ac:dyDescent="0.25">
      <c r="A3758" s="3">
        <v>44040</v>
      </c>
      <c r="B3758" s="1">
        <v>5186.5</v>
      </c>
      <c r="C3758" s="1">
        <v>5204.5</v>
      </c>
      <c r="D3758" s="1">
        <v>5136.5</v>
      </c>
      <c r="E3758" s="1">
        <v>5165</v>
      </c>
      <c r="F3758" s="10">
        <f t="shared" si="584"/>
        <v>2.9126213592232109E-3</v>
      </c>
      <c r="G3758" s="1">
        <f t="shared" si="589"/>
        <v>5.346610386689532E-2</v>
      </c>
      <c r="H3758" s="15">
        <f t="shared" si="585"/>
        <v>-1.6424751718869368E-2</v>
      </c>
      <c r="I3758" s="10">
        <f t="shared" si="580"/>
        <v>-4.1453774221537065E-3</v>
      </c>
      <c r="J3758" s="15">
        <f t="shared" si="581"/>
        <v>1.4520813165537216E-3</v>
      </c>
      <c r="K3758" s="1">
        <f t="shared" si="582"/>
        <v>1.3480744108853833E-3</v>
      </c>
      <c r="L3758" s="15">
        <f t="shared" si="583"/>
        <v>1.0400690566833831E-4</v>
      </c>
      <c r="M3758" s="19" t="str">
        <f t="shared" si="587"/>
        <v>Compra</v>
      </c>
      <c r="N3758" s="10">
        <f t="shared" si="588"/>
        <v>1.4520813165537216E-3</v>
      </c>
      <c r="O3758" s="5">
        <f t="shared" si="586"/>
        <v>1.7803971767455169</v>
      </c>
      <c r="P3758" s="5"/>
      <c r="Q3758" s="5"/>
      <c r="R3758" s="5"/>
    </row>
    <row r="3759" spans="1:18" x14ac:dyDescent="0.25">
      <c r="A3759" s="3">
        <v>44041</v>
      </c>
      <c r="B3759" s="1">
        <v>5144</v>
      </c>
      <c r="C3759" s="1">
        <v>5184.5</v>
      </c>
      <c r="D3759" s="1">
        <v>5116</v>
      </c>
      <c r="E3759" s="1">
        <v>5172.5</v>
      </c>
      <c r="F3759" s="10">
        <f t="shared" si="584"/>
        <v>1.4520813165537216E-3</v>
      </c>
      <c r="G3759" s="1">
        <f t="shared" si="589"/>
        <v>-0.29431657697096653</v>
      </c>
      <c r="H3759" s="15">
        <f t="shared" si="585"/>
        <v>2.9126213592232109E-3</v>
      </c>
      <c r="I3759" s="10">
        <f t="shared" si="580"/>
        <v>5.5404354587869076E-3</v>
      </c>
      <c r="J3759" s="15">
        <f t="shared" si="581"/>
        <v>-3.5766070565490526E-3</v>
      </c>
      <c r="K3759" s="1">
        <f t="shared" si="582"/>
        <v>-5.4260892657125286E-4</v>
      </c>
      <c r="L3759" s="15">
        <f t="shared" si="583"/>
        <v>-3.0339981299777998E-3</v>
      </c>
      <c r="M3759" s="19" t="str">
        <f t="shared" si="587"/>
        <v>Compra</v>
      </c>
      <c r="N3759" s="10">
        <f t="shared" si="588"/>
        <v>-3.5766070565490526E-3</v>
      </c>
      <c r="O3759" s="5">
        <f t="shared" si="586"/>
        <v>1.7768205696889678</v>
      </c>
      <c r="P3759" s="5"/>
      <c r="Q3759" s="5"/>
      <c r="R3759" s="5"/>
    </row>
    <row r="3760" spans="1:18" x14ac:dyDescent="0.25">
      <c r="A3760" s="3">
        <v>44042</v>
      </c>
      <c r="B3760" s="1">
        <v>5204</v>
      </c>
      <c r="C3760" s="1">
        <v>5217</v>
      </c>
      <c r="D3760" s="1">
        <v>5145</v>
      </c>
      <c r="E3760" s="1">
        <v>5154</v>
      </c>
      <c r="F3760" s="10">
        <f t="shared" si="584"/>
        <v>-3.5766070565490526E-3</v>
      </c>
      <c r="G3760" s="1">
        <f t="shared" si="589"/>
        <v>-4.025425231810166E-2</v>
      </c>
      <c r="H3760" s="15">
        <f t="shared" si="585"/>
        <v>1.4520813165537216E-3</v>
      </c>
      <c r="I3760" s="10">
        <f t="shared" si="580"/>
        <v>-9.6079938508839557E-3</v>
      </c>
      <c r="J3760" s="15">
        <f t="shared" si="581"/>
        <v>1.5036864571206898E-2</v>
      </c>
      <c r="K3760" s="1">
        <f t="shared" si="582"/>
        <v>-8.1401994121383373E-5</v>
      </c>
      <c r="L3760" s="15">
        <f t="shared" si="583"/>
        <v>1.5118266565328282E-2</v>
      </c>
      <c r="M3760" s="19" t="str">
        <f t="shared" si="587"/>
        <v>Compra</v>
      </c>
      <c r="N3760" s="10">
        <f t="shared" si="588"/>
        <v>1.5036864571206898E-2</v>
      </c>
      <c r="O3760" s="5">
        <f t="shared" si="586"/>
        <v>1.7918574342601747</v>
      </c>
      <c r="P3760" s="5"/>
      <c r="Q3760" s="5"/>
      <c r="R3760" s="5"/>
    </row>
    <row r="3761" spans="1:18" x14ac:dyDescent="0.25">
      <c r="A3761" s="3">
        <v>44043</v>
      </c>
      <c r="B3761" s="1">
        <v>5189.5</v>
      </c>
      <c r="C3761" s="1">
        <v>5235.5</v>
      </c>
      <c r="D3761" s="1">
        <v>5168.5</v>
      </c>
      <c r="E3761" s="1">
        <v>5231.5</v>
      </c>
      <c r="F3761" s="10">
        <f t="shared" si="584"/>
        <v>1.5036864571206898E-2</v>
      </c>
      <c r="G3761" s="1">
        <f t="shared" si="589"/>
        <v>-0.61641655079798374</v>
      </c>
      <c r="H3761" s="15">
        <f t="shared" si="585"/>
        <v>-3.5766070565490526E-3</v>
      </c>
      <c r="I3761" s="10">
        <f t="shared" si="580"/>
        <v>8.0932652471337185E-3</v>
      </c>
      <c r="J3761" s="15">
        <f t="shared" si="581"/>
        <v>1.8732677052470503E-2</v>
      </c>
      <c r="K3761" s="1">
        <f t="shared" si="582"/>
        <v>-5.0426311807022647E-6</v>
      </c>
      <c r="L3761" s="15">
        <f t="shared" si="583"/>
        <v>1.8737719683651205E-2</v>
      </c>
      <c r="M3761" s="19" t="str">
        <f t="shared" si="587"/>
        <v>Venda</v>
      </c>
      <c r="N3761" s="10">
        <f t="shared" si="588"/>
        <v>-1.8732677052470503E-2</v>
      </c>
      <c r="O3761" s="5">
        <f t="shared" si="586"/>
        <v>1.7731247572077042</v>
      </c>
      <c r="P3761" s="5"/>
      <c r="Q3761" s="5"/>
      <c r="R3761" s="5"/>
    </row>
    <row r="3762" spans="1:18" x14ac:dyDescent="0.25">
      <c r="A3762" s="3">
        <v>44046</v>
      </c>
      <c r="B3762" s="1">
        <v>5235.5</v>
      </c>
      <c r="C3762" s="1">
        <v>5342</v>
      </c>
      <c r="D3762" s="1">
        <v>5216.5</v>
      </c>
      <c r="E3762" s="1">
        <v>5329.5</v>
      </c>
      <c r="F3762" s="10">
        <f t="shared" si="584"/>
        <v>1.8732677052470503E-2</v>
      </c>
      <c r="G3762" s="1">
        <f t="shared" si="589"/>
        <v>0.35293698931664658</v>
      </c>
      <c r="H3762" s="15">
        <f t="shared" si="585"/>
        <v>1.5036864571206898E-2</v>
      </c>
      <c r="I3762" s="10">
        <f t="shared" si="580"/>
        <v>1.7954350109827155E-2</v>
      </c>
      <c r="J3762" s="15">
        <f t="shared" si="581"/>
        <v>-7.7868467961347276E-3</v>
      </c>
      <c r="K3762" s="1">
        <f t="shared" si="582"/>
        <v>-1.9550298413846512E-3</v>
      </c>
      <c r="L3762" s="15">
        <f t="shared" si="583"/>
        <v>-5.831816954750076E-3</v>
      </c>
      <c r="M3762" s="19" t="str">
        <f t="shared" si="587"/>
        <v>Venda</v>
      </c>
      <c r="N3762" s="10">
        <f t="shared" si="588"/>
        <v>7.7868467961347276E-3</v>
      </c>
      <c r="O3762" s="5">
        <f t="shared" si="586"/>
        <v>1.7809116040038391</v>
      </c>
      <c r="P3762" s="5"/>
      <c r="Q3762" s="5"/>
      <c r="R3762" s="5"/>
    </row>
    <row r="3763" spans="1:18" x14ac:dyDescent="0.25">
      <c r="A3763" s="3">
        <v>44047</v>
      </c>
      <c r="B3763" s="1">
        <v>5352</v>
      </c>
      <c r="C3763" s="1">
        <v>5382.5</v>
      </c>
      <c r="D3763" s="1">
        <v>5280</v>
      </c>
      <c r="E3763" s="1">
        <v>5288</v>
      </c>
      <c r="F3763" s="10">
        <f t="shared" si="584"/>
        <v>-7.7868467961347276E-3</v>
      </c>
      <c r="G3763" s="1">
        <f t="shared" si="589"/>
        <v>-0.2318553649597658</v>
      </c>
      <c r="H3763" s="15">
        <f t="shared" si="585"/>
        <v>1.8732677052470503E-2</v>
      </c>
      <c r="I3763" s="10">
        <f t="shared" si="580"/>
        <v>-1.195814648729443E-2</v>
      </c>
      <c r="J3763" s="15">
        <f t="shared" si="581"/>
        <v>2.1747352496217509E-3</v>
      </c>
      <c r="K3763" s="1">
        <f t="shared" si="582"/>
        <v>-1.5229920811332743E-3</v>
      </c>
      <c r="L3763" s="15">
        <f t="shared" si="583"/>
        <v>3.6977273307550254E-3</v>
      </c>
      <c r="M3763" s="19" t="str">
        <f t="shared" si="587"/>
        <v>Compra</v>
      </c>
      <c r="N3763" s="10">
        <f t="shared" si="588"/>
        <v>2.1747352496217509E-3</v>
      </c>
      <c r="O3763" s="5">
        <f t="shared" si="586"/>
        <v>1.7830863392534608</v>
      </c>
      <c r="P3763" s="5"/>
      <c r="Q3763" s="5"/>
      <c r="R3763" s="5"/>
    </row>
    <row r="3764" spans="1:18" x14ac:dyDescent="0.25">
      <c r="A3764" s="3">
        <v>44048</v>
      </c>
      <c r="B3764" s="1">
        <v>5254</v>
      </c>
      <c r="C3764" s="1">
        <v>5325.5</v>
      </c>
      <c r="D3764" s="1">
        <v>5238</v>
      </c>
      <c r="E3764" s="1">
        <v>5299.5</v>
      </c>
      <c r="F3764" s="10">
        <f t="shared" si="584"/>
        <v>2.1747352496217509E-3</v>
      </c>
      <c r="G3764" s="1">
        <f t="shared" si="589"/>
        <v>-0.10652644863567931</v>
      </c>
      <c r="H3764" s="15">
        <f t="shared" si="585"/>
        <v>-7.7868467961347276E-3</v>
      </c>
      <c r="I3764" s="10">
        <f t="shared" si="580"/>
        <v>8.6600685192235183E-3</v>
      </c>
      <c r="J3764" s="15">
        <f t="shared" si="581"/>
        <v>6.6987451646380869E-3</v>
      </c>
      <c r="K3764" s="1">
        <f t="shared" si="582"/>
        <v>3.0460933563499827E-4</v>
      </c>
      <c r="L3764" s="15">
        <f t="shared" si="583"/>
        <v>6.3941358290030888E-3</v>
      </c>
      <c r="M3764" s="19" t="str">
        <f t="shared" si="587"/>
        <v>Compra</v>
      </c>
      <c r="N3764" s="10">
        <f t="shared" si="588"/>
        <v>6.6987451646380869E-3</v>
      </c>
      <c r="O3764" s="5">
        <f t="shared" si="586"/>
        <v>1.7897850844180989</v>
      </c>
      <c r="P3764" s="5"/>
      <c r="Q3764" s="5"/>
      <c r="R3764" s="5"/>
    </row>
    <row r="3765" spans="1:18" x14ac:dyDescent="0.25">
      <c r="A3765" s="3">
        <v>44049</v>
      </c>
      <c r="B3765" s="1">
        <v>5346</v>
      </c>
      <c r="C3765" s="1">
        <v>5377</v>
      </c>
      <c r="D3765" s="1">
        <v>5324</v>
      </c>
      <c r="E3765" s="1">
        <v>5335</v>
      </c>
      <c r="F3765" s="10">
        <f t="shared" si="584"/>
        <v>6.6987451646380869E-3</v>
      </c>
      <c r="G3765" s="1">
        <f t="shared" si="589"/>
        <v>-0.17160389529274869</v>
      </c>
      <c r="H3765" s="15">
        <f t="shared" si="585"/>
        <v>2.1747352496217509E-3</v>
      </c>
      <c r="I3765" s="10">
        <f t="shared" si="580"/>
        <v>-2.057613168724326E-3</v>
      </c>
      <c r="J3765" s="15">
        <f t="shared" si="581"/>
        <v>2.0337394564198696E-2</v>
      </c>
      <c r="K3765" s="1">
        <f t="shared" si="582"/>
        <v>-3.1038896728479939E-4</v>
      </c>
      <c r="L3765" s="15">
        <f t="shared" si="583"/>
        <v>2.0647783531483496E-2</v>
      </c>
      <c r="M3765" s="19" t="str">
        <f t="shared" si="587"/>
        <v>Venda</v>
      </c>
      <c r="N3765" s="10">
        <f t="shared" si="588"/>
        <v>-2.0337394564198696E-2</v>
      </c>
      <c r="O3765" s="5">
        <f t="shared" si="586"/>
        <v>1.7694476898539002</v>
      </c>
      <c r="P3765" s="5"/>
      <c r="Q3765" s="5"/>
      <c r="R3765" s="5"/>
    </row>
    <row r="3766" spans="1:18" x14ac:dyDescent="0.25">
      <c r="A3766" s="3">
        <v>44050</v>
      </c>
      <c r="B3766" s="1">
        <v>5350</v>
      </c>
      <c r="C3766" s="1">
        <v>5445</v>
      </c>
      <c r="D3766" s="1">
        <v>5345</v>
      </c>
      <c r="E3766" s="1">
        <v>5443.5</v>
      </c>
      <c r="F3766" s="10">
        <f t="shared" si="584"/>
        <v>2.0337394564198696E-2</v>
      </c>
      <c r="G3766" s="1">
        <f t="shared" si="589"/>
        <v>-2.3096215551204644E-2</v>
      </c>
      <c r="H3766" s="15">
        <f t="shared" si="585"/>
        <v>6.6987451646380869E-3</v>
      </c>
      <c r="I3766" s="10">
        <f t="shared" si="580"/>
        <v>1.747663551401879E-2</v>
      </c>
      <c r="J3766" s="15">
        <f t="shared" si="581"/>
        <v>7.8993294755211885E-3</v>
      </c>
      <c r="K3766" s="1">
        <f t="shared" si="582"/>
        <v>-1.1793671224275379E-3</v>
      </c>
      <c r="L3766" s="15">
        <f t="shared" si="583"/>
        <v>9.0786965979487259E-3</v>
      </c>
      <c r="M3766" s="19" t="str">
        <f t="shared" si="587"/>
        <v>Venda</v>
      </c>
      <c r="N3766" s="10">
        <f t="shared" si="588"/>
        <v>-7.8993294755211885E-3</v>
      </c>
      <c r="O3766" s="5">
        <f t="shared" si="586"/>
        <v>1.761548360378379</v>
      </c>
      <c r="P3766" s="5"/>
      <c r="Q3766" s="5"/>
      <c r="R3766" s="5"/>
    </row>
    <row r="3767" spans="1:18" x14ac:dyDescent="0.25">
      <c r="A3767" s="3">
        <v>44053</v>
      </c>
      <c r="B3767" s="1">
        <v>5434</v>
      </c>
      <c r="C3767" s="1">
        <v>5496.5</v>
      </c>
      <c r="D3767" s="1">
        <v>5356.5</v>
      </c>
      <c r="E3767" s="1">
        <v>5486.5</v>
      </c>
      <c r="F3767" s="10">
        <f t="shared" si="584"/>
        <v>7.8993294755211885E-3</v>
      </c>
      <c r="G3767" s="1">
        <f t="shared" si="589"/>
        <v>-0.15727329253907804</v>
      </c>
      <c r="H3767" s="15">
        <f t="shared" si="585"/>
        <v>2.0337394564198696E-2</v>
      </c>
      <c r="I3767" s="10">
        <f t="shared" si="580"/>
        <v>9.6613912403387125E-3</v>
      </c>
      <c r="J3767" s="15">
        <f t="shared" si="581"/>
        <v>-1.840882165314861E-2</v>
      </c>
      <c r="K3767" s="1">
        <f t="shared" si="582"/>
        <v>-2.178552227838759E-3</v>
      </c>
      <c r="L3767" s="15">
        <f t="shared" si="583"/>
        <v>-1.6230269425309852E-2</v>
      </c>
      <c r="M3767" s="19" t="str">
        <f t="shared" si="587"/>
        <v>Compra</v>
      </c>
      <c r="N3767" s="10">
        <f t="shared" si="588"/>
        <v>-1.840882165314861E-2</v>
      </c>
      <c r="O3767" s="5">
        <f t="shared" si="586"/>
        <v>1.7431395387252304</v>
      </c>
      <c r="P3767" s="5"/>
      <c r="Q3767" s="5"/>
      <c r="R3767" s="5"/>
    </row>
    <row r="3768" spans="1:18" x14ac:dyDescent="0.25">
      <c r="A3768" s="3">
        <v>44054</v>
      </c>
      <c r="B3768" s="1">
        <v>5443.5</v>
      </c>
      <c r="C3768" s="1">
        <v>5468</v>
      </c>
      <c r="D3768" s="1">
        <v>5376</v>
      </c>
      <c r="E3768" s="1">
        <v>5385.5</v>
      </c>
      <c r="F3768" s="10">
        <f t="shared" si="584"/>
        <v>-1.840882165314861E-2</v>
      </c>
      <c r="G3768" s="1">
        <f t="shared" si="589"/>
        <v>9.5167882446234697E-2</v>
      </c>
      <c r="H3768" s="15">
        <f t="shared" si="585"/>
        <v>7.8993294755211885E-3</v>
      </c>
      <c r="I3768" s="10">
        <f t="shared" si="580"/>
        <v>-1.0654909525121714E-2</v>
      </c>
      <c r="J3768" s="15">
        <f t="shared" si="581"/>
        <v>1.0119766038436451E-2</v>
      </c>
      <c r="K3768" s="1">
        <f t="shared" si="582"/>
        <v>-6.3388109841722032E-4</v>
      </c>
      <c r="L3768" s="15">
        <f t="shared" si="583"/>
        <v>1.0753647136853671E-2</v>
      </c>
      <c r="M3768" s="19" t="str">
        <f t="shared" si="587"/>
        <v>Compra</v>
      </c>
      <c r="N3768" s="10">
        <f t="shared" si="588"/>
        <v>1.0119766038436451E-2</v>
      </c>
      <c r="O3768" s="5">
        <f t="shared" si="586"/>
        <v>1.7532593047636669</v>
      </c>
      <c r="P3768" s="5"/>
      <c r="Q3768" s="5"/>
      <c r="R3768" s="5"/>
    </row>
    <row r="3769" spans="1:18" x14ac:dyDescent="0.25">
      <c r="A3769" s="3">
        <v>44055</v>
      </c>
      <c r="B3769" s="1">
        <v>5406.5</v>
      </c>
      <c r="C3769" s="1">
        <v>5496.5</v>
      </c>
      <c r="D3769" s="1">
        <v>5403.5</v>
      </c>
      <c r="E3769" s="1">
        <v>5440</v>
      </c>
      <c r="F3769" s="10">
        <f t="shared" si="584"/>
        <v>1.0119766038436451E-2</v>
      </c>
      <c r="G3769" s="1">
        <f t="shared" si="589"/>
        <v>-0.15092916030982589</v>
      </c>
      <c r="H3769" s="15">
        <f t="shared" si="585"/>
        <v>-1.840882165314861E-2</v>
      </c>
      <c r="I3769" s="10">
        <f t="shared" si="580"/>
        <v>6.1962452603347984E-3</v>
      </c>
      <c r="J3769" s="15">
        <f t="shared" si="581"/>
        <v>-1.1948529411764719E-2</v>
      </c>
      <c r="K3769" s="1">
        <f t="shared" si="582"/>
        <v>1.2972055021296335E-3</v>
      </c>
      <c r="L3769" s="15">
        <f t="shared" si="583"/>
        <v>-1.3245734913894353E-2</v>
      </c>
      <c r="M3769" s="19" t="str">
        <f t="shared" si="587"/>
        <v>Compra</v>
      </c>
      <c r="N3769" s="10">
        <f t="shared" si="588"/>
        <v>-1.1948529411764719E-2</v>
      </c>
      <c r="O3769" s="5">
        <f t="shared" si="586"/>
        <v>1.7413107753519022</v>
      </c>
      <c r="P3769" s="5"/>
      <c r="Q3769" s="5"/>
      <c r="R3769" s="5"/>
    </row>
    <row r="3770" spans="1:18" x14ac:dyDescent="0.25">
      <c r="A3770" s="3">
        <v>44056</v>
      </c>
      <c r="B3770" s="1">
        <v>5419</v>
      </c>
      <c r="C3770" s="1">
        <v>5427</v>
      </c>
      <c r="D3770" s="1">
        <v>5353.5</v>
      </c>
      <c r="E3770" s="1">
        <v>5375</v>
      </c>
      <c r="F3770" s="10">
        <f t="shared" si="584"/>
        <v>-1.1948529411764719E-2</v>
      </c>
      <c r="G3770" s="1">
        <f t="shared" si="589"/>
        <v>-0.24186379683777792</v>
      </c>
      <c r="H3770" s="15">
        <f t="shared" si="585"/>
        <v>1.0119766038436451E-2</v>
      </c>
      <c r="I3770" s="10">
        <f t="shared" si="580"/>
        <v>-8.1195792581657544E-3</v>
      </c>
      <c r="J3770" s="15">
        <f t="shared" si="581"/>
        <v>9.4883720930232229E-3</v>
      </c>
      <c r="K3770" s="1">
        <f t="shared" si="582"/>
        <v>-8.5768286334938831E-4</v>
      </c>
      <c r="L3770" s="15">
        <f t="shared" si="583"/>
        <v>1.0346054956372612E-2</v>
      </c>
      <c r="M3770" s="19" t="str">
        <f t="shared" si="587"/>
        <v>Compra</v>
      </c>
      <c r="N3770" s="10">
        <f t="shared" si="588"/>
        <v>9.4883720930232229E-3</v>
      </c>
      <c r="O3770" s="5">
        <f t="shared" si="586"/>
        <v>1.7507991474449254</v>
      </c>
      <c r="P3770" s="5"/>
      <c r="Q3770" s="5"/>
      <c r="R3770" s="5"/>
    </row>
    <row r="3771" spans="1:18" x14ac:dyDescent="0.25">
      <c r="A3771" s="3">
        <v>44057</v>
      </c>
      <c r="B3771" s="1">
        <v>5402</v>
      </c>
      <c r="C3771" s="1">
        <v>5445</v>
      </c>
      <c r="D3771" s="1">
        <v>5362</v>
      </c>
      <c r="E3771" s="1">
        <v>5426</v>
      </c>
      <c r="F3771" s="10">
        <f t="shared" si="584"/>
        <v>9.4883720930232229E-3</v>
      </c>
      <c r="G3771" s="1">
        <f t="shared" si="589"/>
        <v>-0.38269623230010097</v>
      </c>
      <c r="H3771" s="15">
        <f t="shared" si="585"/>
        <v>-1.1948529411764719E-2</v>
      </c>
      <c r="I3771" s="10">
        <f t="shared" si="580"/>
        <v>4.4427989633468723E-3</v>
      </c>
      <c r="J3771" s="15">
        <f t="shared" si="581"/>
        <v>1.5941761887209749E-2</v>
      </c>
      <c r="K3771" s="1">
        <f t="shared" si="582"/>
        <v>7.9325894591515472E-4</v>
      </c>
      <c r="L3771" s="15">
        <f t="shared" si="583"/>
        <v>1.5148502941294594E-2</v>
      </c>
      <c r="M3771" s="19" t="str">
        <f t="shared" si="587"/>
        <v>Compra</v>
      </c>
      <c r="N3771" s="10">
        <f t="shared" si="588"/>
        <v>1.5941761887209749E-2</v>
      </c>
      <c r="O3771" s="5">
        <f t="shared" si="586"/>
        <v>1.7667409093321351</v>
      </c>
      <c r="P3771" s="5"/>
      <c r="Q3771" s="5"/>
      <c r="R3771" s="5"/>
    </row>
    <row r="3772" spans="1:18" x14ac:dyDescent="0.25">
      <c r="A3772" s="3">
        <v>44060</v>
      </c>
      <c r="B3772" s="1">
        <v>5442</v>
      </c>
      <c r="C3772" s="1">
        <v>5517</v>
      </c>
      <c r="D3772" s="1">
        <v>5411.5</v>
      </c>
      <c r="E3772" s="1">
        <v>5512.5</v>
      </c>
      <c r="F3772" s="10">
        <f t="shared" si="584"/>
        <v>1.5941761887209749E-2</v>
      </c>
      <c r="G3772" s="1">
        <f t="shared" si="589"/>
        <v>-0.56034398441529054</v>
      </c>
      <c r="H3772" s="15">
        <f t="shared" si="585"/>
        <v>9.4883720930232229E-3</v>
      </c>
      <c r="I3772" s="10">
        <f t="shared" si="580"/>
        <v>1.2954796030870908E-2</v>
      </c>
      <c r="J3772" s="15">
        <f t="shared" si="581"/>
        <v>-8.2539682539682913E-3</v>
      </c>
      <c r="K3772" s="1">
        <f t="shared" si="582"/>
        <v>-1.26910738727254E-3</v>
      </c>
      <c r="L3772" s="15">
        <f t="shared" si="583"/>
        <v>-6.9848608666957515E-3</v>
      </c>
      <c r="M3772" s="19" t="str">
        <f t="shared" si="587"/>
        <v>Venda</v>
      </c>
      <c r="N3772" s="10">
        <f t="shared" si="588"/>
        <v>8.2539682539682913E-3</v>
      </c>
      <c r="O3772" s="5">
        <f t="shared" si="586"/>
        <v>1.7749948775861033</v>
      </c>
      <c r="P3772" s="5"/>
      <c r="Q3772" s="5"/>
      <c r="R3772" s="5"/>
    </row>
    <row r="3773" spans="1:18" x14ac:dyDescent="0.25">
      <c r="A3773" s="3">
        <v>44061</v>
      </c>
      <c r="B3773" s="1">
        <v>5446.5</v>
      </c>
      <c r="C3773" s="1">
        <v>5518.5</v>
      </c>
      <c r="D3773" s="1">
        <v>5423</v>
      </c>
      <c r="E3773" s="1">
        <v>5467</v>
      </c>
      <c r="F3773" s="10">
        <f t="shared" si="584"/>
        <v>-8.2539682539682913E-3</v>
      </c>
      <c r="G3773" s="1">
        <f t="shared" si="589"/>
        <v>-0.45169482530390559</v>
      </c>
      <c r="H3773" s="15">
        <f t="shared" si="585"/>
        <v>1.5941761887209749E-2</v>
      </c>
      <c r="I3773" s="10">
        <f t="shared" si="580"/>
        <v>3.7638850638024302E-3</v>
      </c>
      <c r="J3773" s="15">
        <f t="shared" si="581"/>
        <v>1.7651362721785357E-2</v>
      </c>
      <c r="K3773" s="1">
        <f t="shared" si="582"/>
        <v>-1.6282610177695276E-3</v>
      </c>
      <c r="L3773" s="15">
        <f t="shared" si="583"/>
        <v>1.9279623739554885E-2</v>
      </c>
      <c r="M3773" s="19" t="str">
        <f t="shared" si="587"/>
        <v>Compra</v>
      </c>
      <c r="N3773" s="10">
        <f t="shared" si="588"/>
        <v>1.7651362721785357E-2</v>
      </c>
      <c r="O3773" s="5">
        <f t="shared" si="586"/>
        <v>1.7926462403078887</v>
      </c>
      <c r="P3773" s="5"/>
      <c r="Q3773" s="5"/>
      <c r="R3773" s="5"/>
    </row>
    <row r="3774" spans="1:18" x14ac:dyDescent="0.25">
      <c r="A3774" s="3">
        <v>44062</v>
      </c>
      <c r="B3774" s="1">
        <v>5451</v>
      </c>
      <c r="C3774" s="1">
        <v>5564</v>
      </c>
      <c r="D3774" s="1">
        <v>5437</v>
      </c>
      <c r="E3774" s="1">
        <v>5563.5</v>
      </c>
      <c r="F3774" s="10">
        <f t="shared" si="584"/>
        <v>1.7651362721785357E-2</v>
      </c>
      <c r="G3774" s="1">
        <f t="shared" si="589"/>
        <v>-0.70536476232233669</v>
      </c>
      <c r="H3774" s="15">
        <f t="shared" si="585"/>
        <v>-8.2539682539682913E-3</v>
      </c>
      <c r="I3774" s="10">
        <f t="shared" si="580"/>
        <v>2.063841496973029E-2</v>
      </c>
      <c r="J3774" s="15">
        <f t="shared" si="581"/>
        <v>-1.7974296755640662E-4</v>
      </c>
      <c r="K3774" s="1">
        <f t="shared" si="582"/>
        <v>1.1787176330758426E-4</v>
      </c>
      <c r="L3774" s="15">
        <f t="shared" si="583"/>
        <v>-2.9761473086399088E-4</v>
      </c>
      <c r="M3774" s="19" t="str">
        <f t="shared" si="587"/>
        <v>Compra</v>
      </c>
      <c r="N3774" s="10">
        <f t="shared" si="588"/>
        <v>-1.7974296755640662E-4</v>
      </c>
      <c r="O3774" s="5">
        <f t="shared" si="586"/>
        <v>1.7924664973403321</v>
      </c>
      <c r="P3774" s="5"/>
      <c r="Q3774" s="5"/>
      <c r="R3774" s="5"/>
    </row>
    <row r="3775" spans="1:18" x14ac:dyDescent="0.25">
      <c r="A3775" s="3">
        <v>44063</v>
      </c>
      <c r="B3775" s="1">
        <v>5615</v>
      </c>
      <c r="C3775" s="1">
        <v>5674.5</v>
      </c>
      <c r="D3775" s="1">
        <v>5540.5</v>
      </c>
      <c r="E3775" s="1">
        <v>5562.5</v>
      </c>
      <c r="F3775" s="10">
        <f t="shared" si="584"/>
        <v>-1.7974296755640662E-4</v>
      </c>
      <c r="G3775" s="1">
        <f t="shared" si="589"/>
        <v>-0.52641757088594165</v>
      </c>
      <c r="H3775" s="15">
        <f t="shared" si="585"/>
        <v>1.7651362721785357E-2</v>
      </c>
      <c r="I3775" s="10">
        <f t="shared" si="580"/>
        <v>-9.3499554764024939E-3</v>
      </c>
      <c r="J3775" s="15">
        <f t="shared" si="581"/>
        <v>1.1235955056179803E-2</v>
      </c>
      <c r="K3775" s="1">
        <f t="shared" si="582"/>
        <v>-1.463038082063068E-3</v>
      </c>
      <c r="L3775" s="15">
        <f t="shared" si="583"/>
        <v>1.2698993138242871E-2</v>
      </c>
      <c r="M3775" s="19" t="str">
        <f t="shared" si="587"/>
        <v>Compra</v>
      </c>
      <c r="N3775" s="10">
        <f t="shared" si="588"/>
        <v>1.1235955056179803E-2</v>
      </c>
      <c r="O3775" s="5">
        <f t="shared" si="586"/>
        <v>1.8037024523965119</v>
      </c>
      <c r="P3775" s="5"/>
      <c r="Q3775" s="5"/>
      <c r="R3775" s="5"/>
    </row>
    <row r="3776" spans="1:18" x14ac:dyDescent="0.25">
      <c r="A3776" s="3">
        <v>44064</v>
      </c>
      <c r="B3776" s="1">
        <v>5564.5</v>
      </c>
      <c r="C3776" s="1">
        <v>5635</v>
      </c>
      <c r="D3776" s="1">
        <v>5557.5</v>
      </c>
      <c r="E3776" s="1">
        <v>5625</v>
      </c>
      <c r="F3776" s="10">
        <f t="shared" si="584"/>
        <v>1.1235955056179803E-2</v>
      </c>
      <c r="G3776" s="1">
        <f t="shared" si="589"/>
        <v>-0.79248961804486384</v>
      </c>
      <c r="H3776" s="15">
        <f t="shared" si="585"/>
        <v>-1.7974296755640662E-4</v>
      </c>
      <c r="I3776" s="10">
        <f t="shared" si="580"/>
        <v>1.0872495282594929E-2</v>
      </c>
      <c r="J3776" s="15">
        <f t="shared" si="581"/>
        <v>-1.6000000000000458E-3</v>
      </c>
      <c r="K3776" s="1">
        <f t="shared" si="582"/>
        <v>-3.5214901014223401E-4</v>
      </c>
      <c r="L3776" s="15">
        <f t="shared" si="583"/>
        <v>-1.2478509898578118E-3</v>
      </c>
      <c r="M3776" s="19" t="str">
        <f t="shared" si="587"/>
        <v>Venda</v>
      </c>
      <c r="N3776" s="10">
        <f t="shared" si="588"/>
        <v>1.6000000000000458E-3</v>
      </c>
      <c r="O3776" s="5">
        <f t="shared" si="586"/>
        <v>1.805302452396512</v>
      </c>
      <c r="P3776" s="5"/>
      <c r="Q3776" s="5"/>
      <c r="R3776" s="5"/>
    </row>
    <row r="3777" spans="1:18" x14ac:dyDescent="0.25">
      <c r="A3777" s="3">
        <v>44067</v>
      </c>
      <c r="B3777" s="1">
        <v>5580.5</v>
      </c>
      <c r="C3777" s="1">
        <v>5617</v>
      </c>
      <c r="D3777" s="1">
        <v>5560.5</v>
      </c>
      <c r="E3777" s="1">
        <v>5616</v>
      </c>
      <c r="F3777" s="10">
        <f t="shared" si="584"/>
        <v>-1.6000000000000458E-3</v>
      </c>
      <c r="G3777" s="1">
        <f t="shared" si="589"/>
        <v>-0.88386422524511299</v>
      </c>
      <c r="H3777" s="15">
        <f t="shared" si="585"/>
        <v>1.1235955056179803E-2</v>
      </c>
      <c r="I3777" s="10">
        <f t="shared" si="580"/>
        <v>6.361437147208937E-3</v>
      </c>
      <c r="J3777" s="15">
        <f t="shared" si="581"/>
        <v>-1.8874643874643882E-2</v>
      </c>
      <c r="K3777" s="1">
        <f t="shared" si="582"/>
        <v>-1.2380940999049169E-3</v>
      </c>
      <c r="L3777" s="15">
        <f t="shared" si="583"/>
        <v>-1.7636549774738965E-2</v>
      </c>
      <c r="M3777" s="19" t="str">
        <f t="shared" si="587"/>
        <v>Compra</v>
      </c>
      <c r="N3777" s="10">
        <f t="shared" si="588"/>
        <v>-1.8874643874643882E-2</v>
      </c>
      <c r="O3777" s="5">
        <f t="shared" si="586"/>
        <v>1.7864278085218681</v>
      </c>
      <c r="P3777" s="5"/>
      <c r="Q3777" s="5"/>
      <c r="R3777" s="5"/>
    </row>
    <row r="3778" spans="1:18" x14ac:dyDescent="0.25">
      <c r="A3778" s="3">
        <v>44068</v>
      </c>
      <c r="B3778" s="1">
        <v>5585</v>
      </c>
      <c r="C3778" s="1">
        <v>5615</v>
      </c>
      <c r="D3778" s="1">
        <v>5506.5</v>
      </c>
      <c r="E3778" s="1">
        <v>5510</v>
      </c>
      <c r="F3778" s="10">
        <f t="shared" si="584"/>
        <v>-1.8874643874643882E-2</v>
      </c>
      <c r="G3778" s="1">
        <f t="shared" si="589"/>
        <v>-0.38795258471440702</v>
      </c>
      <c r="H3778" s="15">
        <f t="shared" si="585"/>
        <v>-1.6000000000000458E-3</v>
      </c>
      <c r="I3778" s="10">
        <f t="shared" si="580"/>
        <v>-1.3428827215756445E-2</v>
      </c>
      <c r="J3778" s="15">
        <f t="shared" si="581"/>
        <v>1.8511796733212238E-2</v>
      </c>
      <c r="K3778" s="1">
        <f t="shared" si="582"/>
        <v>3.071481572914986E-4</v>
      </c>
      <c r="L3778" s="15">
        <f t="shared" si="583"/>
        <v>1.8204648575920739E-2</v>
      </c>
      <c r="M3778" s="19" t="str">
        <f t="shared" si="587"/>
        <v>Compra</v>
      </c>
      <c r="N3778" s="10">
        <f t="shared" si="588"/>
        <v>1.8511796733212238E-2</v>
      </c>
      <c r="O3778" s="5">
        <f t="shared" si="586"/>
        <v>1.8049396052550803</v>
      </c>
      <c r="P3778" s="5"/>
      <c r="Q3778" s="5"/>
      <c r="R3778" s="5"/>
    </row>
    <row r="3779" spans="1:18" x14ac:dyDescent="0.25">
      <c r="A3779" s="3">
        <v>44069</v>
      </c>
      <c r="B3779" s="1">
        <v>5531</v>
      </c>
      <c r="C3779" s="1">
        <v>5634.5</v>
      </c>
      <c r="D3779" s="1">
        <v>5526</v>
      </c>
      <c r="E3779" s="1">
        <v>5612</v>
      </c>
      <c r="F3779" s="10">
        <f t="shared" si="584"/>
        <v>1.8511796733212238E-2</v>
      </c>
      <c r="G3779" s="1">
        <f t="shared" si="589"/>
        <v>-0.45632031315102217</v>
      </c>
      <c r="H3779" s="15">
        <f t="shared" si="585"/>
        <v>-1.8874643874643882E-2</v>
      </c>
      <c r="I3779" s="10">
        <f t="shared" ref="I3779:I3842" si="590">(E3779/B3779)-1</f>
        <v>1.4644729705297399E-2</v>
      </c>
      <c r="J3779" s="15">
        <f t="shared" ref="J3779:J3842" si="591">F3780</f>
        <v>-7.2166785459729654E-3</v>
      </c>
      <c r="K3779" s="1">
        <f t="shared" ref="K3779:K3842" si="592">$U$17+G3779*$U$18+H3779*$U$19+I3779*$U$20</f>
        <v>1.1669102341167149E-3</v>
      </c>
      <c r="L3779" s="15">
        <f t="shared" ref="L3779:L3842" si="593">J3779-K3779</f>
        <v>-8.3835887800896812E-3</v>
      </c>
      <c r="M3779" s="19" t="str">
        <f t="shared" si="587"/>
        <v>Compra</v>
      </c>
      <c r="N3779" s="10">
        <f t="shared" si="588"/>
        <v>-7.2166785459729654E-3</v>
      </c>
      <c r="O3779" s="5">
        <f t="shared" si="586"/>
        <v>1.7977229267091075</v>
      </c>
      <c r="P3779" s="5"/>
      <c r="Q3779" s="5"/>
      <c r="R3779" s="5"/>
    </row>
    <row r="3780" spans="1:18" x14ac:dyDescent="0.25">
      <c r="A3780" s="3">
        <v>44070</v>
      </c>
      <c r="B3780" s="1">
        <v>5598.5</v>
      </c>
      <c r="C3780" s="1">
        <v>5622.5</v>
      </c>
      <c r="D3780" s="1">
        <v>5545</v>
      </c>
      <c r="E3780" s="1">
        <v>5571.5</v>
      </c>
      <c r="F3780" s="10">
        <f t="shared" ref="F3780:F3843" si="594">E3780/E3779-1</f>
        <v>-7.2166785459729654E-3</v>
      </c>
      <c r="G3780" s="1">
        <f t="shared" si="589"/>
        <v>-0.58741549858217201</v>
      </c>
      <c r="H3780" s="15">
        <f t="shared" ref="H3780:H3843" si="595">F3779</f>
        <v>1.8511796733212238E-2</v>
      </c>
      <c r="I3780" s="10">
        <f t="shared" si="590"/>
        <v>-4.8227203715280886E-3</v>
      </c>
      <c r="J3780" s="15">
        <f t="shared" si="591"/>
        <v>-3.2486762990218021E-2</v>
      </c>
      <c r="K3780" s="1">
        <f t="shared" si="592"/>
        <v>-1.6393629295882602E-3</v>
      </c>
      <c r="L3780" s="15">
        <f t="shared" si="593"/>
        <v>-3.0847400060629762E-2</v>
      </c>
      <c r="M3780" s="19" t="str">
        <f t="shared" si="587"/>
        <v>Compra</v>
      </c>
      <c r="N3780" s="10">
        <f t="shared" si="588"/>
        <v>-3.2486762990218021E-2</v>
      </c>
      <c r="O3780" s="5">
        <f t="shared" ref="O3780:O3843" si="596">N3780+O3779</f>
        <v>1.7652361637188894</v>
      </c>
      <c r="P3780" s="5"/>
      <c r="Q3780" s="5"/>
      <c r="R3780" s="5"/>
    </row>
    <row r="3781" spans="1:18" x14ac:dyDescent="0.25">
      <c r="A3781" s="3">
        <v>44071</v>
      </c>
      <c r="B3781" s="1">
        <v>5517</v>
      </c>
      <c r="C3781" s="1">
        <v>5527</v>
      </c>
      <c r="D3781" s="1">
        <v>5386.5</v>
      </c>
      <c r="E3781" s="1">
        <v>5390.5</v>
      </c>
      <c r="F3781" s="10">
        <f t="shared" si="594"/>
        <v>-3.2486762990218021E-2</v>
      </c>
      <c r="G3781" s="1">
        <f t="shared" si="589"/>
        <v>-0.24937090155076824</v>
      </c>
      <c r="H3781" s="15">
        <f t="shared" si="595"/>
        <v>-7.2166785459729654E-3</v>
      </c>
      <c r="I3781" s="10">
        <f t="shared" si="590"/>
        <v>-2.2929128149356548E-2</v>
      </c>
      <c r="J3781" s="15">
        <f t="shared" si="591"/>
        <v>1.9942491420090969E-2</v>
      </c>
      <c r="K3781" s="1">
        <f t="shared" si="592"/>
        <v>1.0101284714885569E-3</v>
      </c>
      <c r="L3781" s="15">
        <f t="shared" si="593"/>
        <v>1.8932362948602413E-2</v>
      </c>
      <c r="M3781" s="19" t="str">
        <f t="shared" ref="M3781:M3844" si="597">IF(AND(L3780&gt;L3779,K3781&lt;0),"Venda","Compra")</f>
        <v>Compra</v>
      </c>
      <c r="N3781" s="10">
        <f t="shared" ref="N3781:N3844" si="598">IF(AND(L3780&gt;L3779,K3781&lt;0),-J3781,J3781)</f>
        <v>1.9942491420090969E-2</v>
      </c>
      <c r="O3781" s="5">
        <f t="shared" si="596"/>
        <v>1.7851786551389803</v>
      </c>
      <c r="P3781" s="5"/>
      <c r="Q3781" s="5"/>
      <c r="R3781" s="5"/>
    </row>
    <row r="3782" spans="1:18" x14ac:dyDescent="0.25">
      <c r="A3782" s="3">
        <v>44074</v>
      </c>
      <c r="B3782" s="1">
        <v>5415.5</v>
      </c>
      <c r="C3782" s="1">
        <v>5500</v>
      </c>
      <c r="D3782" s="1">
        <v>5407</v>
      </c>
      <c r="E3782" s="1">
        <v>5498</v>
      </c>
      <c r="F3782" s="10">
        <f t="shared" si="594"/>
        <v>1.9942491420090969E-2</v>
      </c>
      <c r="G3782" s="1">
        <f t="shared" si="589"/>
        <v>-0.70731171057149778</v>
      </c>
      <c r="H3782" s="15">
        <f t="shared" si="595"/>
        <v>-3.2486762990218021E-2</v>
      </c>
      <c r="I3782" s="10">
        <f t="shared" si="590"/>
        <v>1.523405041085768E-2</v>
      </c>
      <c r="J3782" s="15">
        <f t="shared" si="591"/>
        <v>-1.6460531102219012E-2</v>
      </c>
      <c r="K3782" s="1">
        <f t="shared" si="592"/>
        <v>2.3683260864264086E-3</v>
      </c>
      <c r="L3782" s="15">
        <f t="shared" si="593"/>
        <v>-1.882885718864542E-2</v>
      </c>
      <c r="M3782" s="19" t="str">
        <f t="shared" si="597"/>
        <v>Compra</v>
      </c>
      <c r="N3782" s="10">
        <f t="shared" si="598"/>
        <v>-1.6460531102219012E-2</v>
      </c>
      <c r="O3782" s="5">
        <f t="shared" si="596"/>
        <v>1.7687181240367613</v>
      </c>
      <c r="P3782" s="5"/>
      <c r="Q3782" s="5"/>
      <c r="R3782" s="5"/>
    </row>
    <row r="3783" spans="1:18" x14ac:dyDescent="0.25">
      <c r="A3783" s="3">
        <v>44075</v>
      </c>
      <c r="B3783" s="1">
        <v>5452.5</v>
      </c>
      <c r="C3783" s="1">
        <v>5460</v>
      </c>
      <c r="D3783" s="1">
        <v>5340.5</v>
      </c>
      <c r="E3783" s="1">
        <v>5407.5</v>
      </c>
      <c r="F3783" s="10">
        <f t="shared" si="594"/>
        <v>-1.6460531102219012E-2</v>
      </c>
      <c r="G3783" s="1">
        <f t="shared" si="589"/>
        <v>-0.61040347966086517</v>
      </c>
      <c r="H3783" s="15">
        <f t="shared" si="595"/>
        <v>1.9942491420090969E-2</v>
      </c>
      <c r="I3783" s="10">
        <f t="shared" si="590"/>
        <v>-8.2530949105914519E-3</v>
      </c>
      <c r="J3783" s="15">
        <f t="shared" si="591"/>
        <v>-1.1280628756356936E-2</v>
      </c>
      <c r="K3783" s="1">
        <f t="shared" si="592"/>
        <v>-1.6820047755470851E-3</v>
      </c>
      <c r="L3783" s="15">
        <f t="shared" si="593"/>
        <v>-9.5986239808098506E-3</v>
      </c>
      <c r="M3783" s="19" t="str">
        <f t="shared" si="597"/>
        <v>Compra</v>
      </c>
      <c r="N3783" s="10">
        <f t="shared" si="598"/>
        <v>-1.1280628756356936E-2</v>
      </c>
      <c r="O3783" s="5">
        <f t="shared" si="596"/>
        <v>1.7574374952804044</v>
      </c>
      <c r="P3783" s="5"/>
      <c r="Q3783" s="5"/>
      <c r="R3783" s="5"/>
    </row>
    <row r="3784" spans="1:18" x14ac:dyDescent="0.25">
      <c r="A3784" s="3">
        <v>44076</v>
      </c>
      <c r="B3784" s="1">
        <v>5417</v>
      </c>
      <c r="C3784" s="1">
        <v>5436</v>
      </c>
      <c r="D3784" s="1">
        <v>5346</v>
      </c>
      <c r="E3784" s="1">
        <v>5346.5</v>
      </c>
      <c r="F3784" s="10">
        <f t="shared" si="594"/>
        <v>-1.1280628756356936E-2</v>
      </c>
      <c r="G3784" s="1">
        <f t="shared" ref="G3784:G3847" si="599">SLOPE(F3780:F3784,F3779:F3783)</f>
        <v>-0.4172218634669439</v>
      </c>
      <c r="H3784" s="15">
        <f t="shared" si="595"/>
        <v>-1.6460531102219012E-2</v>
      </c>
      <c r="I3784" s="10">
        <f t="shared" si="590"/>
        <v>-1.3014583717925077E-2</v>
      </c>
      <c r="J3784" s="15">
        <f t="shared" si="591"/>
        <v>-9.0713550921163177E-3</v>
      </c>
      <c r="K3784" s="1">
        <f t="shared" si="592"/>
        <v>1.6020968028676837E-3</v>
      </c>
      <c r="L3784" s="15">
        <f t="shared" si="593"/>
        <v>-1.0673451894984001E-2</v>
      </c>
      <c r="M3784" s="19" t="str">
        <f t="shared" si="597"/>
        <v>Compra</v>
      </c>
      <c r="N3784" s="10">
        <f t="shared" si="598"/>
        <v>-9.0713550921163177E-3</v>
      </c>
      <c r="O3784" s="5">
        <f t="shared" si="596"/>
        <v>1.748366140188288</v>
      </c>
      <c r="P3784" s="5"/>
      <c r="Q3784" s="5"/>
      <c r="R3784" s="5"/>
    </row>
    <row r="3785" spans="1:18" x14ac:dyDescent="0.25">
      <c r="A3785" s="3">
        <v>44077</v>
      </c>
      <c r="B3785" s="1">
        <v>5375</v>
      </c>
      <c r="C3785" s="1">
        <v>5380</v>
      </c>
      <c r="D3785" s="1">
        <v>5277.5</v>
      </c>
      <c r="E3785" s="1">
        <v>5298</v>
      </c>
      <c r="F3785" s="10">
        <f t="shared" si="594"/>
        <v>-9.0713550921163177E-3</v>
      </c>
      <c r="G3785" s="1">
        <f t="shared" si="599"/>
        <v>-0.63534792315702504</v>
      </c>
      <c r="H3785" s="15">
        <f t="shared" si="595"/>
        <v>-1.1280628756356936E-2</v>
      </c>
      <c r="I3785" s="10">
        <f t="shared" si="590"/>
        <v>-1.4325581395348785E-2</v>
      </c>
      <c r="J3785" s="15">
        <f t="shared" si="591"/>
        <v>9.4375235938093383E-4</v>
      </c>
      <c r="K3785" s="1">
        <f t="shared" si="592"/>
        <v>1.1987058695262624E-3</v>
      </c>
      <c r="L3785" s="15">
        <f t="shared" si="593"/>
        <v>-2.5495351014532858E-4</v>
      </c>
      <c r="M3785" s="19" t="str">
        <f t="shared" si="597"/>
        <v>Compra</v>
      </c>
      <c r="N3785" s="10">
        <f t="shared" si="598"/>
        <v>9.4375235938093383E-4</v>
      </c>
      <c r="O3785" s="5">
        <f t="shared" si="596"/>
        <v>1.7493098925476689</v>
      </c>
      <c r="P3785" s="5"/>
      <c r="Q3785" s="5"/>
      <c r="R3785" s="5"/>
    </row>
    <row r="3786" spans="1:18" x14ac:dyDescent="0.25">
      <c r="A3786" s="3">
        <v>44078</v>
      </c>
      <c r="B3786" s="1">
        <v>5307.5</v>
      </c>
      <c r="C3786" s="1">
        <v>5332.5</v>
      </c>
      <c r="D3786" s="1">
        <v>5251</v>
      </c>
      <c r="E3786" s="1">
        <v>5303</v>
      </c>
      <c r="F3786" s="10">
        <f t="shared" si="594"/>
        <v>9.4375235938093383E-4</v>
      </c>
      <c r="G3786" s="1">
        <f t="shared" si="599"/>
        <v>-0.59036968278972168</v>
      </c>
      <c r="H3786" s="15">
        <f t="shared" si="595"/>
        <v>-9.0713550921163177E-3</v>
      </c>
      <c r="I3786" s="10">
        <f t="shared" si="590"/>
        <v>-8.4785680640597771E-4</v>
      </c>
      <c r="J3786" s="15">
        <f t="shared" si="591"/>
        <v>1.1880067886102186E-2</v>
      </c>
      <c r="K3786" s="1">
        <f t="shared" si="592"/>
        <v>6.8424289343055474E-4</v>
      </c>
      <c r="L3786" s="15">
        <f t="shared" si="593"/>
        <v>1.1195824992671631E-2</v>
      </c>
      <c r="M3786" s="19" t="str">
        <f t="shared" si="597"/>
        <v>Compra</v>
      </c>
      <c r="N3786" s="10">
        <f t="shared" si="598"/>
        <v>1.1880067886102186E-2</v>
      </c>
      <c r="O3786" s="5">
        <f t="shared" si="596"/>
        <v>1.7611899604337711</v>
      </c>
      <c r="P3786" s="5"/>
      <c r="Q3786" s="5"/>
      <c r="R3786" s="5"/>
    </row>
    <row r="3787" spans="1:18" x14ac:dyDescent="0.25">
      <c r="A3787" s="3">
        <v>44082</v>
      </c>
      <c r="B3787" s="1">
        <v>5364</v>
      </c>
      <c r="C3787" s="1">
        <v>5413.5</v>
      </c>
      <c r="D3787" s="1">
        <v>5319.5</v>
      </c>
      <c r="E3787" s="1">
        <v>5366</v>
      </c>
      <c r="F3787" s="10">
        <f t="shared" si="594"/>
        <v>1.1880067886102186E-2</v>
      </c>
      <c r="G3787" s="1">
        <f t="shared" si="599"/>
        <v>-0.1376312756294861</v>
      </c>
      <c r="H3787" s="15">
        <f t="shared" si="595"/>
        <v>9.4375235938093383E-4</v>
      </c>
      <c r="I3787" s="10">
        <f t="shared" si="590"/>
        <v>3.7285607755399575E-4</v>
      </c>
      <c r="J3787" s="15">
        <f t="shared" si="591"/>
        <v>-9.970182631382829E-3</v>
      </c>
      <c r="K3787" s="1">
        <f t="shared" si="592"/>
        <v>-2.62728454213103E-4</v>
      </c>
      <c r="L3787" s="15">
        <f t="shared" si="593"/>
        <v>-9.7074541771697258E-3</v>
      </c>
      <c r="M3787" s="19" t="str">
        <f t="shared" si="597"/>
        <v>Venda</v>
      </c>
      <c r="N3787" s="10">
        <f t="shared" si="598"/>
        <v>9.970182631382829E-3</v>
      </c>
      <c r="O3787" s="5">
        <f t="shared" si="596"/>
        <v>1.771160143065154</v>
      </c>
      <c r="P3787" s="5"/>
      <c r="Q3787" s="5"/>
      <c r="R3787" s="5"/>
    </row>
    <row r="3788" spans="1:18" x14ac:dyDescent="0.25">
      <c r="A3788" s="3">
        <v>44083</v>
      </c>
      <c r="B3788" s="1">
        <v>5346</v>
      </c>
      <c r="C3788" s="1">
        <v>5346.5</v>
      </c>
      <c r="D3788" s="1">
        <v>5282</v>
      </c>
      <c r="E3788" s="1">
        <v>5312.5</v>
      </c>
      <c r="F3788" s="10">
        <f t="shared" si="594"/>
        <v>-9.970182631382829E-3</v>
      </c>
      <c r="G3788" s="1">
        <f t="shared" si="599"/>
        <v>0.17395138657936537</v>
      </c>
      <c r="H3788" s="15">
        <f t="shared" si="595"/>
        <v>1.1880067886102186E-2</v>
      </c>
      <c r="I3788" s="10">
        <f t="shared" si="590"/>
        <v>-6.2663673774785433E-3</v>
      </c>
      <c r="J3788" s="15">
        <f t="shared" si="591"/>
        <v>2.3529411764706687E-3</v>
      </c>
      <c r="K3788" s="1">
        <f t="shared" si="592"/>
        <v>-1.0929281081544168E-3</v>
      </c>
      <c r="L3788" s="15">
        <f t="shared" si="593"/>
        <v>3.4458692846250855E-3</v>
      </c>
      <c r="M3788" s="19" t="str">
        <f t="shared" si="597"/>
        <v>Compra</v>
      </c>
      <c r="N3788" s="10">
        <f t="shared" si="598"/>
        <v>2.3529411764706687E-3</v>
      </c>
      <c r="O3788" s="5">
        <f t="shared" si="596"/>
        <v>1.7735130842416247</v>
      </c>
      <c r="P3788" s="5"/>
      <c r="Q3788" s="5"/>
      <c r="R3788" s="5"/>
    </row>
    <row r="3789" spans="1:18" x14ac:dyDescent="0.25">
      <c r="A3789" s="3">
        <v>44084</v>
      </c>
      <c r="B3789" s="1">
        <v>5307</v>
      </c>
      <c r="C3789" s="1">
        <v>5336</v>
      </c>
      <c r="D3789" s="1">
        <v>5272.5</v>
      </c>
      <c r="E3789" s="1">
        <v>5325</v>
      </c>
      <c r="F3789" s="10">
        <f t="shared" si="594"/>
        <v>2.3529411764706687E-3</v>
      </c>
      <c r="G3789" s="1">
        <f t="shared" si="599"/>
        <v>-0.12944651429684054</v>
      </c>
      <c r="H3789" s="15">
        <f t="shared" si="595"/>
        <v>-9.970182631382829E-3</v>
      </c>
      <c r="I3789" s="10">
        <f t="shared" si="590"/>
        <v>3.3917467495760967E-3</v>
      </c>
      <c r="J3789" s="15">
        <f t="shared" si="591"/>
        <v>-8.4507042253523235E-4</v>
      </c>
      <c r="K3789" s="1">
        <f t="shared" si="592"/>
        <v>6.2182304384989005E-4</v>
      </c>
      <c r="L3789" s="15">
        <f t="shared" si="593"/>
        <v>-1.4668934663851223E-3</v>
      </c>
      <c r="M3789" s="19" t="str">
        <f t="shared" si="597"/>
        <v>Compra</v>
      </c>
      <c r="N3789" s="10">
        <f t="shared" si="598"/>
        <v>-8.4507042253523235E-4</v>
      </c>
      <c r="O3789" s="5">
        <f t="shared" si="596"/>
        <v>1.7726680138190893</v>
      </c>
      <c r="P3789" s="5"/>
      <c r="Q3789" s="5"/>
      <c r="R3789" s="5"/>
    </row>
    <row r="3790" spans="1:18" x14ac:dyDescent="0.25">
      <c r="A3790" s="3">
        <v>44085</v>
      </c>
      <c r="B3790" s="1">
        <v>5297.5</v>
      </c>
      <c r="C3790" s="1">
        <v>5353</v>
      </c>
      <c r="D3790" s="1">
        <v>5263</v>
      </c>
      <c r="E3790" s="1">
        <v>5320.5</v>
      </c>
      <c r="F3790" s="10">
        <f t="shared" si="594"/>
        <v>-8.4507042253523235E-4</v>
      </c>
      <c r="G3790" s="1">
        <f t="shared" si="599"/>
        <v>-0.42257097096529922</v>
      </c>
      <c r="H3790" s="15">
        <f t="shared" si="595"/>
        <v>2.3529411764706687E-3</v>
      </c>
      <c r="I3790" s="10">
        <f t="shared" si="590"/>
        <v>4.3416705993393201E-3</v>
      </c>
      <c r="J3790" s="15">
        <f t="shared" si="591"/>
        <v>-8.9277323559815436E-3</v>
      </c>
      <c r="K3790" s="1">
        <f t="shared" si="592"/>
        <v>-4.5384020686339399E-4</v>
      </c>
      <c r="L3790" s="15">
        <f t="shared" si="593"/>
        <v>-8.4738921491181503E-3</v>
      </c>
      <c r="M3790" s="19" t="str">
        <f t="shared" si="597"/>
        <v>Compra</v>
      </c>
      <c r="N3790" s="10">
        <f t="shared" si="598"/>
        <v>-8.9277323559815436E-3</v>
      </c>
      <c r="O3790" s="5">
        <f t="shared" si="596"/>
        <v>1.7637402814631078</v>
      </c>
      <c r="P3790" s="5"/>
      <c r="Q3790" s="5"/>
      <c r="R3790" s="5"/>
    </row>
    <row r="3791" spans="1:18" x14ac:dyDescent="0.25">
      <c r="A3791" s="3">
        <v>44088</v>
      </c>
      <c r="B3791" s="1">
        <v>5308</v>
      </c>
      <c r="C3791" s="1">
        <v>5326.5</v>
      </c>
      <c r="D3791" s="1">
        <v>5265.5</v>
      </c>
      <c r="E3791" s="1">
        <v>5273</v>
      </c>
      <c r="F3791" s="10">
        <f t="shared" si="594"/>
        <v>-8.9277323559815436E-3</v>
      </c>
      <c r="G3791" s="1">
        <f t="shared" si="599"/>
        <v>-0.49340963397673793</v>
      </c>
      <c r="H3791" s="15">
        <f t="shared" si="595"/>
        <v>-8.4507042253523235E-4</v>
      </c>
      <c r="I3791" s="10">
        <f t="shared" si="590"/>
        <v>-6.5938206480783412E-3</v>
      </c>
      <c r="J3791" s="15">
        <f t="shared" si="591"/>
        <v>9.4822681585426949E-4</v>
      </c>
      <c r="K3791" s="1">
        <f t="shared" si="592"/>
        <v>8.9818913111020443E-5</v>
      </c>
      <c r="L3791" s="15">
        <f t="shared" si="593"/>
        <v>8.5840790274324902E-4</v>
      </c>
      <c r="M3791" s="19" t="str">
        <f t="shared" si="597"/>
        <v>Compra</v>
      </c>
      <c r="N3791" s="10">
        <f t="shared" si="598"/>
        <v>9.4822681585426949E-4</v>
      </c>
      <c r="O3791" s="5">
        <f t="shared" si="596"/>
        <v>1.7646885082789621</v>
      </c>
      <c r="P3791" s="5"/>
      <c r="Q3791" s="5"/>
      <c r="R3791" s="5"/>
    </row>
    <row r="3792" spans="1:18" x14ac:dyDescent="0.25">
      <c r="A3792" s="3">
        <v>44089</v>
      </c>
      <c r="B3792" s="1">
        <v>5239.5</v>
      </c>
      <c r="C3792" s="1">
        <v>5303.5</v>
      </c>
      <c r="D3792" s="1">
        <v>5223</v>
      </c>
      <c r="E3792" s="1">
        <v>5278</v>
      </c>
      <c r="F3792" s="10">
        <f t="shared" si="594"/>
        <v>9.4822681585426949E-4</v>
      </c>
      <c r="G3792" s="1">
        <f t="shared" si="599"/>
        <v>-0.50849539651196118</v>
      </c>
      <c r="H3792" s="15">
        <f t="shared" si="595"/>
        <v>-8.9277323559815436E-3</v>
      </c>
      <c r="I3792" s="10">
        <f t="shared" si="590"/>
        <v>7.3480293921175388E-3</v>
      </c>
      <c r="J3792" s="15">
        <f t="shared" si="591"/>
        <v>-7.1996968548693197E-3</v>
      </c>
      <c r="K3792" s="1">
        <f t="shared" si="592"/>
        <v>4.7161351293490902E-4</v>
      </c>
      <c r="L3792" s="15">
        <f t="shared" si="593"/>
        <v>-7.6713103678042287E-3</v>
      </c>
      <c r="M3792" s="19" t="str">
        <f t="shared" si="597"/>
        <v>Compra</v>
      </c>
      <c r="N3792" s="10">
        <f t="shared" si="598"/>
        <v>-7.1996968548693197E-3</v>
      </c>
      <c r="O3792" s="5">
        <f t="shared" si="596"/>
        <v>1.7574888114240927</v>
      </c>
      <c r="P3792" s="5"/>
      <c r="Q3792" s="5"/>
      <c r="R3792" s="5"/>
    </row>
    <row r="3793" spans="1:18" x14ac:dyDescent="0.25">
      <c r="A3793" s="3">
        <v>44090</v>
      </c>
      <c r="B3793" s="1">
        <v>5251</v>
      </c>
      <c r="C3793" s="1">
        <v>5276</v>
      </c>
      <c r="D3793" s="1">
        <v>5213</v>
      </c>
      <c r="E3793" s="1">
        <v>5240</v>
      </c>
      <c r="F3793" s="10">
        <f t="shared" si="594"/>
        <v>-7.1996968548693197E-3</v>
      </c>
      <c r="G3793" s="1">
        <f t="shared" si="599"/>
        <v>-0.59120013507336877</v>
      </c>
      <c r="H3793" s="15">
        <f t="shared" si="595"/>
        <v>9.4822681585426949E-4</v>
      </c>
      <c r="I3793" s="10">
        <f t="shared" si="590"/>
        <v>-2.0948390782707937E-3</v>
      </c>
      <c r="J3793" s="15">
        <f t="shared" si="591"/>
        <v>-9.5419847328193086E-5</v>
      </c>
      <c r="K3793" s="1">
        <f t="shared" si="592"/>
        <v>-1.6426418356113204E-4</v>
      </c>
      <c r="L3793" s="15">
        <f t="shared" si="593"/>
        <v>6.8844336232938959E-5</v>
      </c>
      <c r="M3793" s="19" t="str">
        <f t="shared" si="597"/>
        <v>Compra</v>
      </c>
      <c r="N3793" s="10">
        <f t="shared" si="598"/>
        <v>-9.5419847328193086E-5</v>
      </c>
      <c r="O3793" s="5">
        <f t="shared" si="596"/>
        <v>1.7573933915767646</v>
      </c>
      <c r="P3793" s="5"/>
      <c r="Q3793" s="5"/>
      <c r="R3793" s="5"/>
    </row>
    <row r="3794" spans="1:18" x14ac:dyDescent="0.25">
      <c r="A3794" s="3">
        <v>44091</v>
      </c>
      <c r="B3794" s="1">
        <v>5270</v>
      </c>
      <c r="C3794" s="1">
        <v>5293</v>
      </c>
      <c r="D3794" s="1">
        <v>5229</v>
      </c>
      <c r="E3794" s="1">
        <v>5239.5</v>
      </c>
      <c r="F3794" s="10">
        <f t="shared" si="594"/>
        <v>-9.5419847328193086E-5</v>
      </c>
      <c r="G3794" s="1">
        <f t="shared" si="599"/>
        <v>-0.52438632355803094</v>
      </c>
      <c r="H3794" s="15">
        <f t="shared" si="595"/>
        <v>-7.1996968548693197E-3</v>
      </c>
      <c r="I3794" s="10">
        <f t="shared" si="590"/>
        <v>-5.787476280834869E-3</v>
      </c>
      <c r="J3794" s="15">
        <f t="shared" si="591"/>
        <v>2.9010401755892756E-2</v>
      </c>
      <c r="K3794" s="1">
        <f t="shared" si="592"/>
        <v>6.304326470497946E-4</v>
      </c>
      <c r="L3794" s="15">
        <f t="shared" si="593"/>
        <v>2.837996910884296E-2</v>
      </c>
      <c r="M3794" s="19" t="str">
        <f t="shared" si="597"/>
        <v>Compra</v>
      </c>
      <c r="N3794" s="10">
        <f t="shared" si="598"/>
        <v>2.9010401755892756E-2</v>
      </c>
      <c r="O3794" s="5">
        <f t="shared" si="596"/>
        <v>1.7864037933326573</v>
      </c>
      <c r="P3794" s="5"/>
      <c r="Q3794" s="5"/>
      <c r="R3794" s="5"/>
    </row>
    <row r="3795" spans="1:18" x14ac:dyDescent="0.25">
      <c r="A3795" s="3">
        <v>44092</v>
      </c>
      <c r="B3795" s="1">
        <v>5254.5</v>
      </c>
      <c r="C3795" s="1">
        <v>5401</v>
      </c>
      <c r="D3795" s="1">
        <v>5245.5</v>
      </c>
      <c r="E3795" s="1">
        <v>5391.5</v>
      </c>
      <c r="F3795" s="10">
        <f t="shared" si="594"/>
        <v>2.9010401755892756E-2</v>
      </c>
      <c r="G3795" s="1">
        <f t="shared" si="599"/>
        <v>0.42434709682384381</v>
      </c>
      <c r="H3795" s="15">
        <f t="shared" si="595"/>
        <v>-9.5419847328193086E-5</v>
      </c>
      <c r="I3795" s="10">
        <f t="shared" si="590"/>
        <v>2.6072889903892005E-2</v>
      </c>
      <c r="J3795" s="15">
        <f t="shared" si="591"/>
        <v>5.0078827784476587E-3</v>
      </c>
      <c r="K3795" s="1">
        <f t="shared" si="592"/>
        <v>-8.2645304504602734E-4</v>
      </c>
      <c r="L3795" s="15">
        <f t="shared" si="593"/>
        <v>5.834335823493686E-3</v>
      </c>
      <c r="M3795" s="19" t="str">
        <f t="shared" si="597"/>
        <v>Venda</v>
      </c>
      <c r="N3795" s="10">
        <f t="shared" si="598"/>
        <v>-5.0078827784476587E-3</v>
      </c>
      <c r="O3795" s="5">
        <f t="shared" si="596"/>
        <v>1.7813959105542096</v>
      </c>
      <c r="P3795" s="5"/>
      <c r="Q3795" s="5"/>
      <c r="R3795" s="5"/>
    </row>
    <row r="3796" spans="1:18" x14ac:dyDescent="0.25">
      <c r="A3796" s="3">
        <v>44095</v>
      </c>
      <c r="B3796" s="1">
        <v>5452</v>
      </c>
      <c r="C3796" s="1">
        <v>5498.5</v>
      </c>
      <c r="D3796" s="1">
        <v>5389</v>
      </c>
      <c r="E3796" s="1">
        <v>5418.5</v>
      </c>
      <c r="F3796" s="10">
        <f t="shared" si="594"/>
        <v>5.0078827784476587E-3</v>
      </c>
      <c r="G3796" s="1">
        <f t="shared" si="599"/>
        <v>5.5418625542244151E-2</v>
      </c>
      <c r="H3796" s="15">
        <f t="shared" si="595"/>
        <v>2.9010401755892756E-2</v>
      </c>
      <c r="I3796" s="10">
        <f t="shared" si="590"/>
        <v>-6.1445341159207523E-3</v>
      </c>
      <c r="J3796" s="15">
        <f t="shared" si="591"/>
        <v>9.87358124942328E-3</v>
      </c>
      <c r="K3796" s="1">
        <f t="shared" si="592"/>
        <v>-2.5860450057785833E-3</v>
      </c>
      <c r="L3796" s="15">
        <f t="shared" si="593"/>
        <v>1.2459626255201863E-2</v>
      </c>
      <c r="M3796" s="19" t="str">
        <f t="shared" si="597"/>
        <v>Compra</v>
      </c>
      <c r="N3796" s="10">
        <f t="shared" si="598"/>
        <v>9.87358124942328E-3</v>
      </c>
      <c r="O3796" s="5">
        <f t="shared" si="596"/>
        <v>1.7912694918036329</v>
      </c>
      <c r="P3796" s="5"/>
      <c r="Q3796" s="5"/>
      <c r="R3796" s="5"/>
    </row>
    <row r="3797" spans="1:18" x14ac:dyDescent="0.25">
      <c r="A3797" s="3">
        <v>44096</v>
      </c>
      <c r="B3797" s="1">
        <v>5426.5</v>
      </c>
      <c r="C3797" s="1">
        <v>5497</v>
      </c>
      <c r="D3797" s="1">
        <v>5383.5</v>
      </c>
      <c r="E3797" s="1">
        <v>5472</v>
      </c>
      <c r="F3797" s="10">
        <f t="shared" si="594"/>
        <v>9.87358124942328E-3</v>
      </c>
      <c r="G3797" s="1">
        <f t="shared" si="599"/>
        <v>-2.1817351465910642E-2</v>
      </c>
      <c r="H3797" s="15">
        <f t="shared" si="595"/>
        <v>5.0078827784476587E-3</v>
      </c>
      <c r="I3797" s="10">
        <f t="shared" si="590"/>
        <v>8.3847784022850202E-3</v>
      </c>
      <c r="J3797" s="15">
        <f t="shared" si="591"/>
        <v>2.2386695906432719E-2</v>
      </c>
      <c r="K3797" s="1">
        <f t="shared" si="592"/>
        <v>-8.1759678567982835E-4</v>
      </c>
      <c r="L3797" s="15">
        <f t="shared" si="593"/>
        <v>2.3204292692112546E-2</v>
      </c>
      <c r="M3797" s="19" t="str">
        <f t="shared" si="597"/>
        <v>Venda</v>
      </c>
      <c r="N3797" s="10">
        <f t="shared" si="598"/>
        <v>-2.2386695906432719E-2</v>
      </c>
      <c r="O3797" s="5">
        <f t="shared" si="596"/>
        <v>1.7688827958972002</v>
      </c>
      <c r="P3797" s="5"/>
      <c r="Q3797" s="5"/>
      <c r="R3797" s="5"/>
    </row>
    <row r="3798" spans="1:18" x14ac:dyDescent="0.25">
      <c r="A3798" s="3">
        <v>44097</v>
      </c>
      <c r="B3798" s="1">
        <v>5508.5</v>
      </c>
      <c r="C3798" s="1">
        <v>5599.5</v>
      </c>
      <c r="D3798" s="1">
        <v>5490</v>
      </c>
      <c r="E3798" s="1">
        <v>5594.5</v>
      </c>
      <c r="F3798" s="10">
        <f t="shared" si="594"/>
        <v>2.2386695906432719E-2</v>
      </c>
      <c r="G3798" s="1">
        <f t="shared" si="599"/>
        <v>-9.4547121509748602E-2</v>
      </c>
      <c r="H3798" s="15">
        <f t="shared" si="595"/>
        <v>9.87358124942328E-3</v>
      </c>
      <c r="I3798" s="10">
        <f t="shared" si="590"/>
        <v>1.561223563583547E-2</v>
      </c>
      <c r="J3798" s="15">
        <f t="shared" si="591"/>
        <v>-1.5282867101617637E-2</v>
      </c>
      <c r="K3798" s="1">
        <f t="shared" si="592"/>
        <v>-1.4072767344522593E-3</v>
      </c>
      <c r="L3798" s="15">
        <f t="shared" si="593"/>
        <v>-1.3875590367165378E-2</v>
      </c>
      <c r="M3798" s="19" t="str">
        <f t="shared" si="597"/>
        <v>Venda</v>
      </c>
      <c r="N3798" s="10">
        <f t="shared" si="598"/>
        <v>1.5282867101617637E-2</v>
      </c>
      <c r="O3798" s="5">
        <f t="shared" si="596"/>
        <v>1.7841656629988178</v>
      </c>
      <c r="P3798" s="5"/>
      <c r="Q3798" s="5"/>
      <c r="R3798" s="5"/>
    </row>
    <row r="3799" spans="1:18" x14ac:dyDescent="0.25">
      <c r="A3799" s="3">
        <v>44098</v>
      </c>
      <c r="B3799" s="1">
        <v>5590.5</v>
      </c>
      <c r="C3799" s="1">
        <v>5624.5</v>
      </c>
      <c r="D3799" s="1">
        <v>5494</v>
      </c>
      <c r="E3799" s="1">
        <v>5509</v>
      </c>
      <c r="F3799" s="10">
        <f t="shared" si="594"/>
        <v>-1.5282867101617637E-2</v>
      </c>
      <c r="G3799" s="1">
        <f t="shared" si="599"/>
        <v>-1.025194780074109</v>
      </c>
      <c r="H3799" s="15">
        <f t="shared" si="595"/>
        <v>2.2386695906432719E-2</v>
      </c>
      <c r="I3799" s="10">
        <f t="shared" si="590"/>
        <v>-1.4578302477417093E-2</v>
      </c>
      <c r="J3799" s="15">
        <f t="shared" si="591"/>
        <v>9.6206208023235096E-3</v>
      </c>
      <c r="K3799" s="1">
        <f t="shared" si="592"/>
        <v>-1.7101128302803976E-3</v>
      </c>
      <c r="L3799" s="15">
        <f t="shared" si="593"/>
        <v>1.1330733632603908E-2</v>
      </c>
      <c r="M3799" s="19" t="str">
        <f t="shared" si="597"/>
        <v>Compra</v>
      </c>
      <c r="N3799" s="10">
        <f t="shared" si="598"/>
        <v>9.6206208023235096E-3</v>
      </c>
      <c r="O3799" s="5">
        <f t="shared" si="596"/>
        <v>1.7937862838011414</v>
      </c>
      <c r="P3799" s="5"/>
      <c r="Q3799" s="5"/>
      <c r="R3799" s="5"/>
    </row>
    <row r="3800" spans="1:18" x14ac:dyDescent="0.25">
      <c r="A3800" s="3">
        <v>44099</v>
      </c>
      <c r="B3800" s="1">
        <v>5541.5</v>
      </c>
      <c r="C3800" s="1">
        <v>5588.5</v>
      </c>
      <c r="D3800" s="1">
        <v>5535</v>
      </c>
      <c r="E3800" s="1">
        <v>5562</v>
      </c>
      <c r="F3800" s="10">
        <f t="shared" si="594"/>
        <v>9.6206208023235096E-3</v>
      </c>
      <c r="G3800" s="1">
        <f t="shared" si="599"/>
        <v>-0.3357290797664737</v>
      </c>
      <c r="H3800" s="15">
        <f t="shared" si="595"/>
        <v>-1.5282867101617637E-2</v>
      </c>
      <c r="I3800" s="10">
        <f t="shared" si="590"/>
        <v>3.6993593792293833E-3</v>
      </c>
      <c r="J3800" s="15">
        <f t="shared" si="591"/>
        <v>1.752966558791802E-2</v>
      </c>
      <c r="K3800" s="1">
        <f t="shared" si="592"/>
        <v>1.098654827436378E-3</v>
      </c>
      <c r="L3800" s="15">
        <f t="shared" si="593"/>
        <v>1.6431010760481642E-2</v>
      </c>
      <c r="M3800" s="19" t="str">
        <f t="shared" si="597"/>
        <v>Compra</v>
      </c>
      <c r="N3800" s="10">
        <f t="shared" si="598"/>
        <v>1.752966558791802E-2</v>
      </c>
      <c r="O3800" s="5">
        <f t="shared" si="596"/>
        <v>1.8113159493890594</v>
      </c>
      <c r="P3800" s="5"/>
      <c r="Q3800" s="5"/>
      <c r="R3800" s="5"/>
    </row>
    <row r="3801" spans="1:18" x14ac:dyDescent="0.25">
      <c r="A3801" s="3">
        <v>44102</v>
      </c>
      <c r="B3801" s="1">
        <v>5520</v>
      </c>
      <c r="C3801" s="1">
        <v>5674.5</v>
      </c>
      <c r="D3801" s="1">
        <v>5518.5</v>
      </c>
      <c r="E3801" s="1">
        <v>5659.5</v>
      </c>
      <c r="F3801" s="10">
        <f t="shared" si="594"/>
        <v>1.752966558791802E-2</v>
      </c>
      <c r="G3801" s="1">
        <f t="shared" si="599"/>
        <v>-0.43859316302472967</v>
      </c>
      <c r="H3801" s="15">
        <f t="shared" si="595"/>
        <v>9.6206208023235096E-3</v>
      </c>
      <c r="I3801" s="10">
        <f t="shared" si="590"/>
        <v>2.5271739130434678E-2</v>
      </c>
      <c r="J3801" s="15">
        <f t="shared" si="591"/>
        <v>-4.3290043290042934E-3</v>
      </c>
      <c r="K3801" s="1">
        <f t="shared" si="592"/>
        <v>-1.5812107738273913E-3</v>
      </c>
      <c r="L3801" s="15">
        <f t="shared" si="593"/>
        <v>-2.747793555176902E-3</v>
      </c>
      <c r="M3801" s="19" t="str">
        <f t="shared" si="597"/>
        <v>Venda</v>
      </c>
      <c r="N3801" s="10">
        <f t="shared" si="598"/>
        <v>4.3290043290042934E-3</v>
      </c>
      <c r="O3801" s="5">
        <f t="shared" si="596"/>
        <v>1.8156449537180637</v>
      </c>
      <c r="P3801" s="5"/>
      <c r="Q3801" s="5"/>
      <c r="R3801" s="5"/>
    </row>
    <row r="3802" spans="1:18" x14ac:dyDescent="0.25">
      <c r="A3802" s="3">
        <v>44103</v>
      </c>
      <c r="B3802" s="1">
        <v>5646</v>
      </c>
      <c r="C3802" s="1">
        <v>5679</v>
      </c>
      <c r="D3802" s="1">
        <v>5605.5</v>
      </c>
      <c r="E3802" s="1">
        <v>5635</v>
      </c>
      <c r="F3802" s="10">
        <f t="shared" si="594"/>
        <v>-4.3290043290042934E-3</v>
      </c>
      <c r="G3802" s="1">
        <f t="shared" si="599"/>
        <v>-0.52155840890171601</v>
      </c>
      <c r="H3802" s="15">
        <f t="shared" si="595"/>
        <v>1.752966558791802E-2</v>
      </c>
      <c r="I3802" s="10">
        <f t="shared" si="590"/>
        <v>-1.9482819695360032E-3</v>
      </c>
      <c r="J3802" s="15">
        <f t="shared" si="591"/>
        <v>-3.3717834960070858E-3</v>
      </c>
      <c r="K3802" s="1">
        <f t="shared" si="592"/>
        <v>-1.6268146009158374E-3</v>
      </c>
      <c r="L3802" s="15">
        <f t="shared" si="593"/>
        <v>-1.7449688950912485E-3</v>
      </c>
      <c r="M3802" s="19" t="str">
        <f t="shared" si="597"/>
        <v>Compra</v>
      </c>
      <c r="N3802" s="10">
        <f t="shared" si="598"/>
        <v>-3.3717834960070858E-3</v>
      </c>
      <c r="O3802" s="5">
        <f t="shared" si="596"/>
        <v>1.8122731702220567</v>
      </c>
      <c r="P3802" s="5"/>
      <c r="Q3802" s="5"/>
      <c r="R3802" s="5"/>
    </row>
    <row r="3803" spans="1:18" x14ac:dyDescent="0.25">
      <c r="A3803" s="3">
        <v>44104</v>
      </c>
      <c r="B3803" s="1">
        <v>5632</v>
      </c>
      <c r="C3803" s="1">
        <v>5670</v>
      </c>
      <c r="D3803" s="1">
        <v>5590.5</v>
      </c>
      <c r="E3803" s="1">
        <v>5616</v>
      </c>
      <c r="F3803" s="10">
        <f t="shared" si="594"/>
        <v>-3.3717834960070858E-3</v>
      </c>
      <c r="G3803" s="1">
        <f t="shared" si="599"/>
        <v>-0.41751033564018336</v>
      </c>
      <c r="H3803" s="15">
        <f t="shared" si="595"/>
        <v>-4.3290043290042934E-3</v>
      </c>
      <c r="I3803" s="10">
        <f t="shared" si="590"/>
        <v>-2.8409090909090606E-3</v>
      </c>
      <c r="J3803" s="15">
        <f t="shared" si="591"/>
        <v>5.4309116809116986E-3</v>
      </c>
      <c r="K3803" s="1">
        <f t="shared" si="592"/>
        <v>3.0001452864587027E-4</v>
      </c>
      <c r="L3803" s="15">
        <f t="shared" si="593"/>
        <v>5.1308971522658281E-3</v>
      </c>
      <c r="M3803" s="19" t="str">
        <f t="shared" si="597"/>
        <v>Compra</v>
      </c>
      <c r="N3803" s="10">
        <f t="shared" si="598"/>
        <v>5.4309116809116986E-3</v>
      </c>
      <c r="O3803" s="5">
        <f t="shared" si="596"/>
        <v>1.8177040819029684</v>
      </c>
      <c r="P3803" s="5"/>
      <c r="Q3803" s="5"/>
      <c r="R3803" s="5"/>
    </row>
    <row r="3804" spans="1:18" x14ac:dyDescent="0.25">
      <c r="A3804" s="3">
        <v>44105</v>
      </c>
      <c r="B3804" s="1">
        <v>5578</v>
      </c>
      <c r="C3804" s="1">
        <v>5669</v>
      </c>
      <c r="D3804" s="1">
        <v>5577.5</v>
      </c>
      <c r="E3804" s="1">
        <v>5646.5</v>
      </c>
      <c r="F3804" s="10">
        <f t="shared" si="594"/>
        <v>5.4309116809116986E-3</v>
      </c>
      <c r="G3804" s="1">
        <f t="shared" si="599"/>
        <v>-0.1192628795652991</v>
      </c>
      <c r="H3804" s="15">
        <f t="shared" si="595"/>
        <v>-3.3717834960070858E-3</v>
      </c>
      <c r="I3804" s="10">
        <f t="shared" si="590"/>
        <v>1.2280387235568346E-2</v>
      </c>
      <c r="J3804" s="15">
        <f t="shared" si="591"/>
        <v>7.7924377933233924E-3</v>
      </c>
      <c r="K3804" s="1">
        <f t="shared" si="592"/>
        <v>-1.6619112308995782E-4</v>
      </c>
      <c r="L3804" s="15">
        <f t="shared" si="593"/>
        <v>7.9586289164133503E-3</v>
      </c>
      <c r="M3804" s="19" t="str">
        <f t="shared" si="597"/>
        <v>Venda</v>
      </c>
      <c r="N3804" s="10">
        <f t="shared" si="598"/>
        <v>-7.7924377933233924E-3</v>
      </c>
      <c r="O3804" s="5">
        <f t="shared" si="596"/>
        <v>1.809911644109645</v>
      </c>
      <c r="P3804" s="5"/>
      <c r="Q3804" s="5"/>
      <c r="R3804" s="5"/>
    </row>
    <row r="3805" spans="1:18" x14ac:dyDescent="0.25">
      <c r="A3805" s="3">
        <v>44106</v>
      </c>
      <c r="B3805" s="1">
        <v>5660.5</v>
      </c>
      <c r="C3805" s="1">
        <v>5697.5</v>
      </c>
      <c r="D3805" s="1">
        <v>5611.5</v>
      </c>
      <c r="E3805" s="1">
        <v>5690.5</v>
      </c>
      <c r="F3805" s="10">
        <f t="shared" si="594"/>
        <v>7.7924377933233924E-3</v>
      </c>
      <c r="G3805" s="1">
        <f t="shared" si="599"/>
        <v>4.9621661154932127E-2</v>
      </c>
      <c r="H3805" s="15">
        <f t="shared" si="595"/>
        <v>5.4309116809116986E-3</v>
      </c>
      <c r="I3805" s="10">
        <f t="shared" si="590"/>
        <v>5.2998851691545834E-3</v>
      </c>
      <c r="J3805" s="15">
        <f t="shared" si="591"/>
        <v>-1.941832879360339E-2</v>
      </c>
      <c r="K3805" s="1">
        <f t="shared" si="592"/>
        <v>-7.88573934464881E-4</v>
      </c>
      <c r="L3805" s="15">
        <f t="shared" si="593"/>
        <v>-1.8629754859138509E-2</v>
      </c>
      <c r="M3805" s="19" t="str">
        <f t="shared" si="597"/>
        <v>Venda</v>
      </c>
      <c r="N3805" s="10">
        <f t="shared" si="598"/>
        <v>1.941832879360339E-2</v>
      </c>
      <c r="O3805" s="5">
        <f t="shared" si="596"/>
        <v>1.8293299729032484</v>
      </c>
      <c r="P3805" s="5"/>
      <c r="Q3805" s="5"/>
      <c r="R3805" s="5"/>
    </row>
    <row r="3806" spans="1:18" x14ac:dyDescent="0.25">
      <c r="A3806" s="3">
        <v>44109</v>
      </c>
      <c r="B3806" s="1">
        <v>5660</v>
      </c>
      <c r="C3806" s="1">
        <v>5682</v>
      </c>
      <c r="D3806" s="1">
        <v>5556</v>
      </c>
      <c r="E3806" s="1">
        <v>5580</v>
      </c>
      <c r="F3806" s="10">
        <f t="shared" si="594"/>
        <v>-1.941832879360339E-2</v>
      </c>
      <c r="G3806" s="1">
        <f t="shared" si="599"/>
        <v>-0.38754599055057543</v>
      </c>
      <c r="H3806" s="15">
        <f t="shared" si="595"/>
        <v>7.7924377933233924E-3</v>
      </c>
      <c r="I3806" s="10">
        <f t="shared" si="590"/>
        <v>-1.4134275618374548E-2</v>
      </c>
      <c r="J3806" s="15">
        <f t="shared" si="591"/>
        <v>2.7777777777777679E-3</v>
      </c>
      <c r="K3806" s="1">
        <f t="shared" si="592"/>
        <v>-4.9925177577096703E-4</v>
      </c>
      <c r="L3806" s="15">
        <f t="shared" si="593"/>
        <v>3.2770295535487349E-3</v>
      </c>
      <c r="M3806" s="19" t="str">
        <f t="shared" si="597"/>
        <v>Compra</v>
      </c>
      <c r="N3806" s="10">
        <f t="shared" si="598"/>
        <v>2.7777777777777679E-3</v>
      </c>
      <c r="O3806" s="5">
        <f t="shared" si="596"/>
        <v>1.8321077506810262</v>
      </c>
      <c r="P3806" s="5"/>
      <c r="Q3806" s="5"/>
      <c r="R3806" s="5"/>
    </row>
    <row r="3807" spans="1:18" x14ac:dyDescent="0.25">
      <c r="A3807" s="3">
        <v>44110</v>
      </c>
      <c r="B3807" s="1">
        <v>5543</v>
      </c>
      <c r="C3807" s="1">
        <v>5622</v>
      </c>
      <c r="D3807" s="1">
        <v>5487.5</v>
      </c>
      <c r="E3807" s="1">
        <v>5595.5</v>
      </c>
      <c r="F3807" s="10">
        <f t="shared" si="594"/>
        <v>2.7777777777777679E-3</v>
      </c>
      <c r="G3807" s="1">
        <f t="shared" si="599"/>
        <v>-0.40437521653888192</v>
      </c>
      <c r="H3807" s="15">
        <f t="shared" si="595"/>
        <v>-1.941832879360339E-2</v>
      </c>
      <c r="I3807" s="10">
        <f t="shared" si="590"/>
        <v>9.4714053761499883E-3</v>
      </c>
      <c r="J3807" s="15">
        <f t="shared" si="591"/>
        <v>3.4849432579751038E-3</v>
      </c>
      <c r="K3807" s="1">
        <f t="shared" si="592"/>
        <v>1.331485909954968E-3</v>
      </c>
      <c r="L3807" s="15">
        <f t="shared" si="593"/>
        <v>2.1534573480201358E-3</v>
      </c>
      <c r="M3807" s="19" t="str">
        <f t="shared" si="597"/>
        <v>Compra</v>
      </c>
      <c r="N3807" s="10">
        <f t="shared" si="598"/>
        <v>3.4849432579751038E-3</v>
      </c>
      <c r="O3807" s="5">
        <f t="shared" si="596"/>
        <v>1.8355926939390013</v>
      </c>
      <c r="P3807" s="5"/>
      <c r="Q3807" s="5"/>
      <c r="R3807" s="5"/>
    </row>
    <row r="3808" spans="1:18" x14ac:dyDescent="0.25">
      <c r="A3808" s="3">
        <v>44111</v>
      </c>
      <c r="B3808" s="1">
        <v>5565</v>
      </c>
      <c r="C3808" s="1">
        <v>5644</v>
      </c>
      <c r="D3808" s="1">
        <v>5555</v>
      </c>
      <c r="E3808" s="1">
        <v>5615</v>
      </c>
      <c r="F3808" s="10">
        <f t="shared" si="594"/>
        <v>3.4849432579751038E-3</v>
      </c>
      <c r="G3808" s="1">
        <f t="shared" si="599"/>
        <v>-0.35937013377102278</v>
      </c>
      <c r="H3808" s="15">
        <f t="shared" si="595"/>
        <v>2.7777777777777679E-3</v>
      </c>
      <c r="I3808" s="10">
        <f t="shared" si="590"/>
        <v>8.9847259658579759E-3</v>
      </c>
      <c r="J3808" s="15">
        <f t="shared" si="591"/>
        <v>-1.869991095280521E-3</v>
      </c>
      <c r="K3808" s="1">
        <f t="shared" si="592"/>
        <v>-6.0590591169020023E-4</v>
      </c>
      <c r="L3808" s="15">
        <f t="shared" si="593"/>
        <v>-1.2640851835903208E-3</v>
      </c>
      <c r="M3808" s="19" t="str">
        <f t="shared" si="597"/>
        <v>Compra</v>
      </c>
      <c r="N3808" s="10">
        <f t="shared" si="598"/>
        <v>-1.869991095280521E-3</v>
      </c>
      <c r="O3808" s="5">
        <f t="shared" si="596"/>
        <v>1.8337227028437209</v>
      </c>
      <c r="P3808" s="5"/>
      <c r="Q3808" s="5"/>
      <c r="R3808" s="5"/>
    </row>
    <row r="3809" spans="1:18" x14ac:dyDescent="0.25">
      <c r="A3809" s="3">
        <v>44112</v>
      </c>
      <c r="B3809" s="1">
        <v>5595.5</v>
      </c>
      <c r="C3809" s="1">
        <v>5651.5</v>
      </c>
      <c r="D3809" s="1">
        <v>5581.5</v>
      </c>
      <c r="E3809" s="1">
        <v>5604.5</v>
      </c>
      <c r="F3809" s="10">
        <f t="shared" si="594"/>
        <v>-1.869991095280521E-3</v>
      </c>
      <c r="G3809" s="1">
        <f t="shared" si="599"/>
        <v>-0.32777345938285768</v>
      </c>
      <c r="H3809" s="15">
        <f t="shared" si="595"/>
        <v>3.4849432579751038E-3</v>
      </c>
      <c r="I3809" s="10">
        <f t="shared" si="590"/>
        <v>1.6084353498346804E-3</v>
      </c>
      <c r="J3809" s="15">
        <f t="shared" si="591"/>
        <v>-1.115175305558036E-2</v>
      </c>
      <c r="K3809" s="1">
        <f t="shared" si="592"/>
        <v>-4.9730662400243304E-4</v>
      </c>
      <c r="L3809" s="15">
        <f t="shared" si="593"/>
        <v>-1.0654446431577928E-2</v>
      </c>
      <c r="M3809" s="19" t="str">
        <f t="shared" si="597"/>
        <v>Compra</v>
      </c>
      <c r="N3809" s="10">
        <f t="shared" si="598"/>
        <v>-1.115175305558036E-2</v>
      </c>
      <c r="O3809" s="5">
        <f t="shared" si="596"/>
        <v>1.8225709497881404</v>
      </c>
      <c r="P3809" s="5"/>
      <c r="Q3809" s="5"/>
      <c r="R3809" s="5"/>
    </row>
    <row r="3810" spans="1:18" x14ac:dyDescent="0.25">
      <c r="A3810" s="3">
        <v>44113</v>
      </c>
      <c r="B3810" s="1">
        <v>5585</v>
      </c>
      <c r="C3810" s="1">
        <v>5587.5</v>
      </c>
      <c r="D3810" s="1">
        <v>5514.5</v>
      </c>
      <c r="E3810" s="1">
        <v>5542</v>
      </c>
      <c r="F3810" s="10">
        <f t="shared" si="594"/>
        <v>-1.115175305558036E-2</v>
      </c>
      <c r="G3810" s="1">
        <f t="shared" si="599"/>
        <v>-0.48616304742974586</v>
      </c>
      <c r="H3810" s="15">
        <f t="shared" si="595"/>
        <v>-1.869991095280521E-3</v>
      </c>
      <c r="I3810" s="10">
        <f t="shared" si="590"/>
        <v>-7.6991942703670269E-3</v>
      </c>
      <c r="J3810" s="15">
        <f t="shared" si="591"/>
        <v>4.2403464453266704E-3</v>
      </c>
      <c r="K3810" s="1">
        <f t="shared" si="592"/>
        <v>2.0495353280275546E-4</v>
      </c>
      <c r="L3810" s="15">
        <f t="shared" si="593"/>
        <v>4.0353929125239146E-3</v>
      </c>
      <c r="M3810" s="19" t="str">
        <f t="shared" si="597"/>
        <v>Compra</v>
      </c>
      <c r="N3810" s="10">
        <f t="shared" si="598"/>
        <v>4.2403464453266704E-3</v>
      </c>
      <c r="O3810" s="5">
        <f t="shared" si="596"/>
        <v>1.8268112962334671</v>
      </c>
      <c r="P3810" s="5"/>
      <c r="Q3810" s="5"/>
      <c r="R3810" s="5"/>
    </row>
    <row r="3811" spans="1:18" x14ac:dyDescent="0.25">
      <c r="A3811" s="3">
        <v>44117</v>
      </c>
      <c r="B3811" s="1">
        <v>5527.5</v>
      </c>
      <c r="C3811" s="1">
        <v>5629.5</v>
      </c>
      <c r="D3811" s="1">
        <v>5523.5</v>
      </c>
      <c r="E3811" s="1">
        <v>5565.5</v>
      </c>
      <c r="F3811" s="10">
        <f t="shared" si="594"/>
        <v>4.2403464453266704E-3</v>
      </c>
      <c r="G3811" s="1">
        <f t="shared" si="599"/>
        <v>-0.23313630805252536</v>
      </c>
      <c r="H3811" s="15">
        <f t="shared" si="595"/>
        <v>-1.115175305558036E-2</v>
      </c>
      <c r="I3811" s="10">
        <f t="shared" si="590"/>
        <v>6.874717322478574E-3</v>
      </c>
      <c r="J3811" s="15">
        <f t="shared" si="591"/>
        <v>5.6598688347857529E-3</v>
      </c>
      <c r="K3811" s="1">
        <f t="shared" si="592"/>
        <v>6.5280819953287628E-4</v>
      </c>
      <c r="L3811" s="15">
        <f t="shared" si="593"/>
        <v>5.007060635252877E-3</v>
      </c>
      <c r="M3811" s="19" t="str">
        <f t="shared" si="597"/>
        <v>Compra</v>
      </c>
      <c r="N3811" s="10">
        <f t="shared" si="598"/>
        <v>5.6598688347857529E-3</v>
      </c>
      <c r="O3811" s="5">
        <f t="shared" si="596"/>
        <v>1.8324711650682528</v>
      </c>
      <c r="P3811" s="5"/>
      <c r="Q3811" s="5"/>
      <c r="R3811" s="5"/>
    </row>
    <row r="3812" spans="1:18" x14ac:dyDescent="0.25">
      <c r="A3812" s="3">
        <v>44118</v>
      </c>
      <c r="B3812" s="1">
        <v>5595.5</v>
      </c>
      <c r="C3812" s="1">
        <v>5608</v>
      </c>
      <c r="D3812" s="1">
        <v>5538</v>
      </c>
      <c r="E3812" s="1">
        <v>5597</v>
      </c>
      <c r="F3812" s="10">
        <f t="shared" si="594"/>
        <v>5.6598688347857529E-3</v>
      </c>
      <c r="G3812" s="1">
        <f t="shared" si="599"/>
        <v>5.5514847151946056E-3</v>
      </c>
      <c r="H3812" s="15">
        <f t="shared" si="595"/>
        <v>4.2403464453266704E-3</v>
      </c>
      <c r="I3812" s="10">
        <f t="shared" si="590"/>
        <v>2.6807255830574306E-4</v>
      </c>
      <c r="J3812" s="15">
        <f t="shared" si="591"/>
        <v>3.3946757191352095E-3</v>
      </c>
      <c r="K3812" s="1">
        <f t="shared" si="592"/>
        <v>-5.6200023273952264E-4</v>
      </c>
      <c r="L3812" s="15">
        <f t="shared" si="593"/>
        <v>3.9566759518747325E-3</v>
      </c>
      <c r="M3812" s="19" t="str">
        <f t="shared" si="597"/>
        <v>Venda</v>
      </c>
      <c r="N3812" s="10">
        <f t="shared" si="598"/>
        <v>-3.3946757191352095E-3</v>
      </c>
      <c r="O3812" s="5">
        <f t="shared" si="596"/>
        <v>1.8290764893491176</v>
      </c>
      <c r="P3812" s="5"/>
      <c r="Q3812" s="5"/>
      <c r="R3812" s="5"/>
    </row>
    <row r="3813" spans="1:18" x14ac:dyDescent="0.25">
      <c r="A3813" s="3">
        <v>44119</v>
      </c>
      <c r="B3813" s="1">
        <v>5633</v>
      </c>
      <c r="C3813" s="1">
        <v>5651</v>
      </c>
      <c r="D3813" s="1">
        <v>5592</v>
      </c>
      <c r="E3813" s="1">
        <v>5616</v>
      </c>
      <c r="F3813" s="10">
        <f t="shared" si="594"/>
        <v>3.3946757191352095E-3</v>
      </c>
      <c r="G3813" s="1">
        <f t="shared" si="599"/>
        <v>5.3912616197213818E-2</v>
      </c>
      <c r="H3813" s="15">
        <f t="shared" si="595"/>
        <v>5.6598688347857529E-3</v>
      </c>
      <c r="I3813" s="10">
        <f t="shared" si="590"/>
        <v>-3.0179300550328136E-3</v>
      </c>
      <c r="J3813" s="15">
        <f t="shared" si="591"/>
        <v>5.6089743589744501E-3</v>
      </c>
      <c r="K3813" s="1">
        <f t="shared" si="592"/>
        <v>-6.1348225124227844E-4</v>
      </c>
      <c r="L3813" s="15">
        <f t="shared" si="593"/>
        <v>6.2224566102167282E-3</v>
      </c>
      <c r="M3813" s="19" t="str">
        <f t="shared" si="597"/>
        <v>Compra</v>
      </c>
      <c r="N3813" s="10">
        <f t="shared" si="598"/>
        <v>5.6089743589744501E-3</v>
      </c>
      <c r="O3813" s="5">
        <f t="shared" si="596"/>
        <v>1.834685463708092</v>
      </c>
      <c r="P3813" s="5"/>
      <c r="Q3813" s="5"/>
      <c r="R3813" s="5"/>
    </row>
    <row r="3814" spans="1:18" x14ac:dyDescent="0.25">
      <c r="A3814" s="3">
        <v>44120</v>
      </c>
      <c r="B3814" s="1">
        <v>5610</v>
      </c>
      <c r="C3814" s="1">
        <v>5657</v>
      </c>
      <c r="D3814" s="1">
        <v>5600.5</v>
      </c>
      <c r="E3814" s="1">
        <v>5647.5</v>
      </c>
      <c r="F3814" s="10">
        <f t="shared" si="594"/>
        <v>5.6089743589744501E-3</v>
      </c>
      <c r="G3814" s="1">
        <f t="shared" si="599"/>
        <v>0.18690667153131085</v>
      </c>
      <c r="H3814" s="15">
        <f t="shared" si="595"/>
        <v>3.3946757191352095E-3</v>
      </c>
      <c r="I3814" s="10">
        <f t="shared" si="590"/>
        <v>6.6844919786095414E-3</v>
      </c>
      <c r="J3814" s="15">
        <f t="shared" si="591"/>
        <v>-6.4630367419211687E-3</v>
      </c>
      <c r="K3814" s="1">
        <f t="shared" si="592"/>
        <v>-6.5507555786211032E-4</v>
      </c>
      <c r="L3814" s="15">
        <f t="shared" si="593"/>
        <v>-5.8079611840590583E-3</v>
      </c>
      <c r="M3814" s="19" t="str">
        <f t="shared" si="597"/>
        <v>Venda</v>
      </c>
      <c r="N3814" s="10">
        <f t="shared" si="598"/>
        <v>6.4630367419211687E-3</v>
      </c>
      <c r="O3814" s="5">
        <f t="shared" si="596"/>
        <v>1.8411485004500132</v>
      </c>
      <c r="P3814" s="5"/>
      <c r="Q3814" s="5"/>
      <c r="R3814" s="5"/>
    </row>
    <row r="3815" spans="1:18" x14ac:dyDescent="0.25">
      <c r="A3815" s="3">
        <v>44123</v>
      </c>
      <c r="B3815" s="1">
        <v>5622</v>
      </c>
      <c r="C3815" s="1">
        <v>5637</v>
      </c>
      <c r="D3815" s="1">
        <v>5569</v>
      </c>
      <c r="E3815" s="1">
        <v>5611</v>
      </c>
      <c r="F3815" s="10">
        <f t="shared" si="594"/>
        <v>-6.4630367419211687E-3</v>
      </c>
      <c r="G3815" s="1">
        <f t="shared" si="599"/>
        <v>-0.197587666047049</v>
      </c>
      <c r="H3815" s="15">
        <f t="shared" si="595"/>
        <v>5.6089743589744501E-3</v>
      </c>
      <c r="I3815" s="10">
        <f t="shared" si="590"/>
        <v>-1.956599075062293E-3</v>
      </c>
      <c r="J3815" s="15">
        <f t="shared" si="591"/>
        <v>-2.6733202637674314E-4</v>
      </c>
      <c r="K3815" s="1">
        <f t="shared" si="592"/>
        <v>-6.1132518562427118E-4</v>
      </c>
      <c r="L3815" s="15">
        <f t="shared" si="593"/>
        <v>3.4399315924752804E-4</v>
      </c>
      <c r="M3815" s="19" t="str">
        <f t="shared" si="597"/>
        <v>Compra</v>
      </c>
      <c r="N3815" s="10">
        <f t="shared" si="598"/>
        <v>-2.6733202637674314E-4</v>
      </c>
      <c r="O3815" s="5">
        <f t="shared" si="596"/>
        <v>1.8408811684236364</v>
      </c>
      <c r="P3815" s="5"/>
      <c r="Q3815" s="5"/>
      <c r="R3815" s="5"/>
    </row>
    <row r="3816" spans="1:18" x14ac:dyDescent="0.25">
      <c r="A3816" s="3">
        <v>44124</v>
      </c>
      <c r="B3816" s="1">
        <v>5607</v>
      </c>
      <c r="C3816" s="1">
        <v>5629</v>
      </c>
      <c r="D3816" s="1">
        <v>5550</v>
      </c>
      <c r="E3816" s="1">
        <v>5609.5</v>
      </c>
      <c r="F3816" s="10">
        <f t="shared" si="594"/>
        <v>-2.6733202637674314E-4</v>
      </c>
      <c r="G3816" s="1">
        <f t="shared" si="599"/>
        <v>7.6979672716429956E-2</v>
      </c>
      <c r="H3816" s="15">
        <f t="shared" si="595"/>
        <v>-6.4630367419211687E-3</v>
      </c>
      <c r="I3816" s="10">
        <f t="shared" si="590"/>
        <v>4.4587123238803983E-4</v>
      </c>
      <c r="J3816" s="15">
        <f t="shared" si="591"/>
        <v>8.9134503966414869E-5</v>
      </c>
      <c r="K3816" s="1">
        <f t="shared" si="592"/>
        <v>3.6519759001186981E-4</v>
      </c>
      <c r="L3816" s="15">
        <f t="shared" si="593"/>
        <v>-2.7606308604545494E-4</v>
      </c>
      <c r="M3816" s="19" t="str">
        <f t="shared" si="597"/>
        <v>Compra</v>
      </c>
      <c r="N3816" s="10">
        <f t="shared" si="598"/>
        <v>8.9134503966414869E-5</v>
      </c>
      <c r="O3816" s="5">
        <f t="shared" si="596"/>
        <v>1.8409703029276028</v>
      </c>
      <c r="P3816" s="5"/>
      <c r="Q3816" s="5"/>
      <c r="R3816" s="5"/>
    </row>
    <row r="3817" spans="1:18" x14ac:dyDescent="0.25">
      <c r="A3817" s="3">
        <v>44125</v>
      </c>
      <c r="B3817" s="1">
        <v>5601.5</v>
      </c>
      <c r="C3817" s="1">
        <v>5630</v>
      </c>
      <c r="D3817" s="1">
        <v>5572.5</v>
      </c>
      <c r="E3817" s="1">
        <v>5610</v>
      </c>
      <c r="F3817" s="10">
        <f t="shared" si="594"/>
        <v>8.9134503966414869E-5</v>
      </c>
      <c r="G3817" s="1">
        <f t="shared" si="599"/>
        <v>-3.9579105008394263E-4</v>
      </c>
      <c r="H3817" s="15">
        <f t="shared" si="595"/>
        <v>-2.6733202637674314E-4</v>
      </c>
      <c r="I3817" s="10">
        <f t="shared" si="590"/>
        <v>1.5174506828528056E-3</v>
      </c>
      <c r="J3817" s="15">
        <f t="shared" si="591"/>
        <v>-1.6042780748662944E-3</v>
      </c>
      <c r="K3817" s="1">
        <f t="shared" si="592"/>
        <v>-1.9588149677377884E-4</v>
      </c>
      <c r="L3817" s="15">
        <f t="shared" si="593"/>
        <v>-1.4083965780925156E-3</v>
      </c>
      <c r="M3817" s="19" t="str">
        <f t="shared" si="597"/>
        <v>Compra</v>
      </c>
      <c r="N3817" s="10">
        <f t="shared" si="598"/>
        <v>-1.6042780748662944E-3</v>
      </c>
      <c r="O3817" s="5">
        <f t="shared" si="596"/>
        <v>1.8393660248527364</v>
      </c>
      <c r="P3817" s="5"/>
      <c r="Q3817" s="5"/>
      <c r="R3817" s="5"/>
    </row>
    <row r="3818" spans="1:18" x14ac:dyDescent="0.25">
      <c r="A3818" s="3">
        <v>44126</v>
      </c>
      <c r="B3818" s="1">
        <v>5616</v>
      </c>
      <c r="C3818" s="1">
        <v>5628</v>
      </c>
      <c r="D3818" s="1">
        <v>5564</v>
      </c>
      <c r="E3818" s="1">
        <v>5601</v>
      </c>
      <c r="F3818" s="10">
        <f t="shared" si="594"/>
        <v>-1.6042780748662944E-3</v>
      </c>
      <c r="G3818" s="1">
        <f t="shared" si="599"/>
        <v>-0.17204909253316666</v>
      </c>
      <c r="H3818" s="15">
        <f t="shared" si="595"/>
        <v>8.9134503966414869E-5</v>
      </c>
      <c r="I3818" s="10">
        <f t="shared" si="590"/>
        <v>-2.6709401709401615E-3</v>
      </c>
      <c r="J3818" s="15">
        <f t="shared" si="591"/>
        <v>3.6600607034458221E-3</v>
      </c>
      <c r="K3818" s="1">
        <f t="shared" si="592"/>
        <v>-1.1319419346989912E-4</v>
      </c>
      <c r="L3818" s="15">
        <f t="shared" si="593"/>
        <v>3.7732548969157211E-3</v>
      </c>
      <c r="M3818" s="19" t="str">
        <f t="shared" si="597"/>
        <v>Compra</v>
      </c>
      <c r="N3818" s="10">
        <f t="shared" si="598"/>
        <v>3.6600607034458221E-3</v>
      </c>
      <c r="O3818" s="5">
        <f t="shared" si="596"/>
        <v>1.8430260855561822</v>
      </c>
      <c r="P3818" s="5"/>
      <c r="Q3818" s="5"/>
      <c r="R3818" s="5"/>
    </row>
    <row r="3819" spans="1:18" x14ac:dyDescent="0.25">
      <c r="A3819" s="3">
        <v>44127</v>
      </c>
      <c r="B3819" s="1">
        <v>5576</v>
      </c>
      <c r="C3819" s="1">
        <v>5636.5</v>
      </c>
      <c r="D3819" s="1">
        <v>5567</v>
      </c>
      <c r="E3819" s="1">
        <v>5621.5</v>
      </c>
      <c r="F3819" s="10">
        <f t="shared" si="594"/>
        <v>3.6600607034458221E-3</v>
      </c>
      <c r="G3819" s="1">
        <f t="shared" si="599"/>
        <v>-0.57695367178858714</v>
      </c>
      <c r="H3819" s="15">
        <f t="shared" si="595"/>
        <v>-1.6042780748662944E-3</v>
      </c>
      <c r="I3819" s="10">
        <f t="shared" si="590"/>
        <v>8.1599713055953149E-3</v>
      </c>
      <c r="J3819" s="15">
        <f t="shared" si="591"/>
        <v>5.336653917993317E-4</v>
      </c>
      <c r="K3819" s="1">
        <f t="shared" si="592"/>
        <v>-1.8297615295684549E-4</v>
      </c>
      <c r="L3819" s="15">
        <f t="shared" si="593"/>
        <v>7.1664154475617719E-4</v>
      </c>
      <c r="M3819" s="19" t="str">
        <f t="shared" si="597"/>
        <v>Venda</v>
      </c>
      <c r="N3819" s="10">
        <f t="shared" si="598"/>
        <v>-5.336653917993317E-4</v>
      </c>
      <c r="O3819" s="5">
        <f t="shared" si="596"/>
        <v>1.8424924201643829</v>
      </c>
      <c r="P3819" s="5"/>
      <c r="Q3819" s="5"/>
      <c r="R3819" s="5"/>
    </row>
    <row r="3820" spans="1:18" x14ac:dyDescent="0.25">
      <c r="A3820" s="3">
        <v>44130</v>
      </c>
      <c r="B3820" s="1">
        <v>5646.5</v>
      </c>
      <c r="C3820" s="1">
        <v>5664.5</v>
      </c>
      <c r="D3820" s="1">
        <v>5612</v>
      </c>
      <c r="E3820" s="1">
        <v>5624.5</v>
      </c>
      <c r="F3820" s="10">
        <f t="shared" si="594"/>
        <v>5.336653917993317E-4</v>
      </c>
      <c r="G3820" s="1">
        <f t="shared" si="599"/>
        <v>-2.7272583292554465E-3</v>
      </c>
      <c r="H3820" s="15">
        <f t="shared" si="595"/>
        <v>3.6600607034458221E-3</v>
      </c>
      <c r="I3820" s="10">
        <f t="shared" si="590"/>
        <v>-3.8962188966616962E-3</v>
      </c>
      <c r="J3820" s="15">
        <f t="shared" si="591"/>
        <v>1.5112454440394663E-2</v>
      </c>
      <c r="K3820" s="1">
        <f t="shared" si="592"/>
        <v>-4.1251519498673446E-4</v>
      </c>
      <c r="L3820" s="15">
        <f t="shared" si="593"/>
        <v>1.5524969635381396E-2</v>
      </c>
      <c r="M3820" s="19" t="str">
        <f t="shared" si="597"/>
        <v>Compra</v>
      </c>
      <c r="N3820" s="10">
        <f t="shared" si="598"/>
        <v>1.5112454440394663E-2</v>
      </c>
      <c r="O3820" s="5">
        <f t="shared" si="596"/>
        <v>1.8576048746047775</v>
      </c>
      <c r="P3820" s="5"/>
      <c r="Q3820" s="5"/>
      <c r="R3820" s="5"/>
    </row>
    <row r="3821" spans="1:18" x14ac:dyDescent="0.25">
      <c r="A3821" s="3">
        <v>44131</v>
      </c>
      <c r="B3821" s="1">
        <v>5610.5</v>
      </c>
      <c r="C3821" s="1">
        <v>5712.5</v>
      </c>
      <c r="D3821" s="1">
        <v>5600.5</v>
      </c>
      <c r="E3821" s="1">
        <v>5709.5</v>
      </c>
      <c r="F3821" s="10">
        <f t="shared" si="594"/>
        <v>1.5112454440394663E-2</v>
      </c>
      <c r="G3821" s="1">
        <f t="shared" si="599"/>
        <v>-0.30321181130704328</v>
      </c>
      <c r="H3821" s="15">
        <f t="shared" si="595"/>
        <v>5.336653917993317E-4</v>
      </c>
      <c r="I3821" s="10">
        <f t="shared" si="590"/>
        <v>1.7645486142054967E-2</v>
      </c>
      <c r="J3821" s="15">
        <f t="shared" si="591"/>
        <v>6.9182940712846364E-3</v>
      </c>
      <c r="K3821" s="1">
        <f t="shared" si="592"/>
        <v>-6.1793923582197476E-4</v>
      </c>
      <c r="L3821" s="15">
        <f t="shared" si="593"/>
        <v>7.5362333071066108E-3</v>
      </c>
      <c r="M3821" s="19" t="str">
        <f t="shared" si="597"/>
        <v>Venda</v>
      </c>
      <c r="N3821" s="10">
        <f t="shared" si="598"/>
        <v>-6.9182940712846364E-3</v>
      </c>
      <c r="O3821" s="5">
        <f t="shared" si="596"/>
        <v>1.8506865805334929</v>
      </c>
      <c r="P3821" s="5"/>
      <c r="Q3821" s="5"/>
      <c r="R3821" s="5"/>
    </row>
    <row r="3822" spans="1:18" x14ac:dyDescent="0.25">
      <c r="A3822" s="3">
        <v>44132</v>
      </c>
      <c r="B3822" s="1">
        <v>5733.5</v>
      </c>
      <c r="C3822" s="1">
        <v>5793</v>
      </c>
      <c r="D3822" s="1">
        <v>5703</v>
      </c>
      <c r="E3822" s="1">
        <v>5749</v>
      </c>
      <c r="F3822" s="10">
        <f t="shared" si="594"/>
        <v>6.9182940712846364E-3</v>
      </c>
      <c r="G3822" s="1">
        <f t="shared" si="599"/>
        <v>0.11553766351598024</v>
      </c>
      <c r="H3822" s="15">
        <f t="shared" si="595"/>
        <v>1.5112454440394663E-2</v>
      </c>
      <c r="I3822" s="10">
        <f t="shared" si="590"/>
        <v>2.7034097845992644E-3</v>
      </c>
      <c r="J3822" s="15">
        <f t="shared" si="591"/>
        <v>6.0880153070099752E-3</v>
      </c>
      <c r="K3822" s="1">
        <f t="shared" si="592"/>
        <v>-1.5817488233803743E-3</v>
      </c>
      <c r="L3822" s="15">
        <f t="shared" si="593"/>
        <v>7.6697641303903495E-3</v>
      </c>
      <c r="M3822" s="19" t="str">
        <f t="shared" si="597"/>
        <v>Compra</v>
      </c>
      <c r="N3822" s="10">
        <f t="shared" si="598"/>
        <v>6.0880153070099752E-3</v>
      </c>
      <c r="O3822" s="5">
        <f t="shared" si="596"/>
        <v>1.8567745958405029</v>
      </c>
      <c r="P3822" s="5"/>
      <c r="Q3822" s="5"/>
      <c r="R3822" s="5"/>
    </row>
    <row r="3823" spans="1:18" x14ac:dyDescent="0.25">
      <c r="A3823" s="3">
        <v>44133</v>
      </c>
      <c r="B3823" s="1">
        <v>5785</v>
      </c>
      <c r="C3823" s="1">
        <v>5792</v>
      </c>
      <c r="D3823" s="1">
        <v>5745</v>
      </c>
      <c r="E3823" s="1">
        <v>5784</v>
      </c>
      <c r="F3823" s="10">
        <f t="shared" si="594"/>
        <v>6.0880153070099752E-3</v>
      </c>
      <c r="G3823" s="1">
        <f t="shared" si="599"/>
        <v>-4.8404646691275914E-2</v>
      </c>
      <c r="H3823" s="15">
        <f t="shared" si="595"/>
        <v>6.9182940712846364E-3</v>
      </c>
      <c r="I3823" s="10">
        <f t="shared" si="590"/>
        <v>-1.7286084701817472E-4</v>
      </c>
      <c r="J3823" s="15">
        <f t="shared" si="591"/>
        <v>-3.6307053941908585E-3</v>
      </c>
      <c r="K3823" s="1">
        <f t="shared" si="592"/>
        <v>-7.8141234793125281E-4</v>
      </c>
      <c r="L3823" s="15">
        <f t="shared" si="593"/>
        <v>-2.8492930462596057E-3</v>
      </c>
      <c r="M3823" s="19" t="str">
        <f t="shared" si="597"/>
        <v>Venda</v>
      </c>
      <c r="N3823" s="10">
        <f t="shared" si="598"/>
        <v>3.6307053941908585E-3</v>
      </c>
      <c r="O3823" s="5">
        <f t="shared" si="596"/>
        <v>1.8604053012346937</v>
      </c>
      <c r="P3823" s="5"/>
      <c r="Q3823" s="5"/>
      <c r="R3823" s="5"/>
    </row>
    <row r="3824" spans="1:18" x14ac:dyDescent="0.25">
      <c r="A3824" s="3">
        <v>44134</v>
      </c>
      <c r="B3824" s="1">
        <v>5782</v>
      </c>
      <c r="C3824" s="1">
        <v>5814</v>
      </c>
      <c r="D3824" s="1">
        <v>5728.5</v>
      </c>
      <c r="E3824" s="1">
        <v>5763</v>
      </c>
      <c r="F3824" s="10">
        <f t="shared" si="594"/>
        <v>-3.6307053941908585E-3</v>
      </c>
      <c r="G3824" s="1">
        <f t="shared" si="599"/>
        <v>-0.22946842669472192</v>
      </c>
      <c r="H3824" s="15">
        <f t="shared" si="595"/>
        <v>6.0880153070099752E-3</v>
      </c>
      <c r="I3824" s="10">
        <f t="shared" si="590"/>
        <v>-3.2860601867865658E-3</v>
      </c>
      <c r="J3824" s="15">
        <f t="shared" si="591"/>
        <v>-3.4704147145581121E-4</v>
      </c>
      <c r="K3824" s="1">
        <f t="shared" si="592"/>
        <v>-6.1917335503485968E-4</v>
      </c>
      <c r="L3824" s="15">
        <f t="shared" si="593"/>
        <v>2.7213188357904847E-4</v>
      </c>
      <c r="M3824" s="19" t="str">
        <f t="shared" si="597"/>
        <v>Compra</v>
      </c>
      <c r="N3824" s="10">
        <f t="shared" si="598"/>
        <v>-3.4704147145581121E-4</v>
      </c>
      <c r="O3824" s="5">
        <f t="shared" si="596"/>
        <v>1.860058259763238</v>
      </c>
      <c r="P3824" s="5"/>
      <c r="Q3824" s="5"/>
      <c r="R3824" s="5"/>
    </row>
    <row r="3825" spans="1:18" x14ac:dyDescent="0.25">
      <c r="A3825" s="3">
        <v>44138</v>
      </c>
      <c r="B3825" s="1">
        <v>5705</v>
      </c>
      <c r="C3825" s="1">
        <v>5772</v>
      </c>
      <c r="D3825" s="1">
        <v>5654</v>
      </c>
      <c r="E3825" s="1">
        <v>5761</v>
      </c>
      <c r="F3825" s="10">
        <f t="shared" si="594"/>
        <v>-3.4704147145581121E-4</v>
      </c>
      <c r="G3825" s="1">
        <f t="shared" si="599"/>
        <v>6.4904544592582644E-2</v>
      </c>
      <c r="H3825" s="15">
        <f t="shared" si="595"/>
        <v>-3.6307053941908585E-3</v>
      </c>
      <c r="I3825" s="10">
        <f t="shared" si="590"/>
        <v>9.8159509202453421E-3</v>
      </c>
      <c r="J3825" s="15">
        <f t="shared" si="591"/>
        <v>-1.8139211942371114E-2</v>
      </c>
      <c r="K3825" s="1">
        <f t="shared" si="592"/>
        <v>-1.0215441624945206E-4</v>
      </c>
      <c r="L3825" s="15">
        <f t="shared" si="593"/>
        <v>-1.8037057526121662E-2</v>
      </c>
      <c r="M3825" s="19" t="str">
        <f t="shared" si="597"/>
        <v>Venda</v>
      </c>
      <c r="N3825" s="10">
        <f t="shared" si="598"/>
        <v>1.8139211942371114E-2</v>
      </c>
      <c r="O3825" s="5">
        <f t="shared" si="596"/>
        <v>1.8781974717056091</v>
      </c>
      <c r="P3825" s="5"/>
      <c r="Q3825" s="5"/>
      <c r="R3825" s="5"/>
    </row>
    <row r="3826" spans="1:18" x14ac:dyDescent="0.25">
      <c r="A3826" s="3">
        <v>44139</v>
      </c>
      <c r="B3826" s="1">
        <v>5768</v>
      </c>
      <c r="C3826" s="1">
        <v>5768</v>
      </c>
      <c r="D3826" s="1">
        <v>5648.5</v>
      </c>
      <c r="E3826" s="1">
        <v>5656.5</v>
      </c>
      <c r="F3826" s="10">
        <f t="shared" si="594"/>
        <v>-1.8139211942371114E-2</v>
      </c>
      <c r="G3826" s="1">
        <f t="shared" si="599"/>
        <v>0.83839063423029547</v>
      </c>
      <c r="H3826" s="15">
        <f t="shared" si="595"/>
        <v>-3.4704147145581121E-4</v>
      </c>
      <c r="I3826" s="10">
        <f t="shared" si="590"/>
        <v>-1.933079056865461E-2</v>
      </c>
      <c r="J3826" s="15">
        <f t="shared" si="591"/>
        <v>-2.2452046318394814E-2</v>
      </c>
      <c r="K3826" s="1">
        <f t="shared" si="592"/>
        <v>2.2567801796722397E-4</v>
      </c>
      <c r="L3826" s="15">
        <f t="shared" si="593"/>
        <v>-2.2677724336362039E-2</v>
      </c>
      <c r="M3826" s="19" t="str">
        <f t="shared" si="597"/>
        <v>Compra</v>
      </c>
      <c r="N3826" s="10">
        <f t="shared" si="598"/>
        <v>-2.2452046318394814E-2</v>
      </c>
      <c r="O3826" s="5">
        <f t="shared" si="596"/>
        <v>1.8557454253872143</v>
      </c>
      <c r="P3826" s="5"/>
      <c r="Q3826" s="5"/>
      <c r="R3826" s="5"/>
    </row>
    <row r="3827" spans="1:18" x14ac:dyDescent="0.25">
      <c r="A3827" s="3">
        <v>44140</v>
      </c>
      <c r="B3827" s="1">
        <v>5615</v>
      </c>
      <c r="C3827" s="1">
        <v>5635.5</v>
      </c>
      <c r="D3827" s="1">
        <v>5526</v>
      </c>
      <c r="E3827" s="1">
        <v>5529.5</v>
      </c>
      <c r="F3827" s="10">
        <f t="shared" si="594"/>
        <v>-2.2452046318394814E-2</v>
      </c>
      <c r="G3827" s="1">
        <f t="shared" si="599"/>
        <v>0.8881204573896947</v>
      </c>
      <c r="H3827" s="15">
        <f t="shared" si="595"/>
        <v>-1.8139211942371114E-2</v>
      </c>
      <c r="I3827" s="10">
        <f t="shared" si="590"/>
        <v>-1.52270703472841E-2</v>
      </c>
      <c r="J3827" s="15">
        <f t="shared" si="591"/>
        <v>-2.8845284383759884E-2</v>
      </c>
      <c r="K3827" s="1">
        <f t="shared" si="592"/>
        <v>1.6836434068225601E-3</v>
      </c>
      <c r="L3827" s="15">
        <f t="shared" si="593"/>
        <v>-3.0528927790582444E-2</v>
      </c>
      <c r="M3827" s="19" t="str">
        <f t="shared" si="597"/>
        <v>Compra</v>
      </c>
      <c r="N3827" s="10">
        <f t="shared" si="598"/>
        <v>-2.8845284383759884E-2</v>
      </c>
      <c r="O3827" s="5">
        <f t="shared" si="596"/>
        <v>1.8269001410034544</v>
      </c>
      <c r="P3827" s="5"/>
      <c r="Q3827" s="5"/>
      <c r="R3827" s="5"/>
    </row>
    <row r="3828" spans="1:18" x14ac:dyDescent="0.25">
      <c r="A3828" s="3">
        <v>44141</v>
      </c>
      <c r="B3828" s="1">
        <v>5520</v>
      </c>
      <c r="C3828" s="1">
        <v>5578</v>
      </c>
      <c r="D3828" s="1">
        <v>5363</v>
      </c>
      <c r="E3828" s="1">
        <v>5370</v>
      </c>
      <c r="F3828" s="10">
        <f t="shared" si="594"/>
        <v>-2.8845284383759884E-2</v>
      </c>
      <c r="G3828" s="1">
        <f t="shared" si="599"/>
        <v>0.80931476400987756</v>
      </c>
      <c r="H3828" s="15">
        <f t="shared" si="595"/>
        <v>-2.2452046318394814E-2</v>
      </c>
      <c r="I3828" s="10">
        <f t="shared" si="590"/>
        <v>-2.7173913043478271E-2</v>
      </c>
      <c r="J3828" s="15">
        <f t="shared" si="591"/>
        <v>3.7243947858474069E-3</v>
      </c>
      <c r="K3828" s="1">
        <f t="shared" si="592"/>
        <v>2.349473892955499E-3</v>
      </c>
      <c r="L3828" s="15">
        <f t="shared" si="593"/>
        <v>1.3749208928919079E-3</v>
      </c>
      <c r="M3828" s="19" t="str">
        <f t="shared" si="597"/>
        <v>Compra</v>
      </c>
      <c r="N3828" s="10">
        <f t="shared" si="598"/>
        <v>3.7243947858474069E-3</v>
      </c>
      <c r="O3828" s="5">
        <f t="shared" si="596"/>
        <v>1.8306245357893018</v>
      </c>
      <c r="P3828" s="5"/>
      <c r="Q3828" s="5"/>
      <c r="R3828" s="5"/>
    </row>
    <row r="3829" spans="1:18" x14ac:dyDescent="0.25">
      <c r="A3829" s="3">
        <v>44144</v>
      </c>
      <c r="B3829" s="1">
        <v>5283.5</v>
      </c>
      <c r="C3829" s="1">
        <v>5429.5</v>
      </c>
      <c r="D3829" s="1">
        <v>5228</v>
      </c>
      <c r="E3829" s="1">
        <v>5390</v>
      </c>
      <c r="F3829" s="10">
        <f t="shared" si="594"/>
        <v>3.7243947858474069E-3</v>
      </c>
      <c r="G3829" s="1">
        <f t="shared" si="599"/>
        <v>-2.4836977404947138E-2</v>
      </c>
      <c r="H3829" s="15">
        <f t="shared" si="595"/>
        <v>-2.8845284383759884E-2</v>
      </c>
      <c r="I3829" s="10">
        <f t="shared" si="590"/>
        <v>2.0157092836188051E-2</v>
      </c>
      <c r="J3829" s="15">
        <f t="shared" si="591"/>
        <v>5.2875695732839123E-3</v>
      </c>
      <c r="K3829" s="1">
        <f t="shared" si="592"/>
        <v>1.8720756787171358E-3</v>
      </c>
      <c r="L3829" s="15">
        <f t="shared" si="593"/>
        <v>3.4154938945667765E-3</v>
      </c>
      <c r="M3829" s="19" t="str">
        <f t="shared" si="597"/>
        <v>Compra</v>
      </c>
      <c r="N3829" s="10">
        <f t="shared" si="598"/>
        <v>5.2875695732839123E-3</v>
      </c>
      <c r="O3829" s="5">
        <f t="shared" si="596"/>
        <v>1.8359121053625858</v>
      </c>
      <c r="P3829" s="5"/>
      <c r="Q3829" s="5"/>
      <c r="R3829" s="5"/>
    </row>
    <row r="3830" spans="1:18" x14ac:dyDescent="0.25">
      <c r="A3830" s="3">
        <v>44145</v>
      </c>
      <c r="B3830" s="1">
        <v>5390</v>
      </c>
      <c r="C3830" s="1">
        <v>5423.5</v>
      </c>
      <c r="D3830" s="1">
        <v>5339</v>
      </c>
      <c r="E3830" s="1">
        <v>5418.5</v>
      </c>
      <c r="F3830" s="10">
        <f t="shared" si="594"/>
        <v>5.2875695732839123E-3</v>
      </c>
      <c r="G3830" s="1">
        <f t="shared" si="599"/>
        <v>0.21718043002722962</v>
      </c>
      <c r="H3830" s="15">
        <f t="shared" si="595"/>
        <v>3.7243947858474069E-3</v>
      </c>
      <c r="I3830" s="10">
        <f t="shared" si="590"/>
        <v>5.2875695732839123E-3</v>
      </c>
      <c r="J3830" s="15">
        <f t="shared" si="591"/>
        <v>-4.1524407123743057E-3</v>
      </c>
      <c r="K3830" s="1">
        <f t="shared" si="592"/>
        <v>-6.5385164165236904E-4</v>
      </c>
      <c r="L3830" s="15">
        <f t="shared" si="593"/>
        <v>-3.4985890707219369E-3</v>
      </c>
      <c r="M3830" s="19" t="str">
        <f t="shared" si="597"/>
        <v>Venda</v>
      </c>
      <c r="N3830" s="10">
        <f t="shared" si="598"/>
        <v>4.1524407123743057E-3</v>
      </c>
      <c r="O3830" s="5">
        <f t="shared" si="596"/>
        <v>1.8400645460749601</v>
      </c>
      <c r="P3830" s="5"/>
      <c r="Q3830" s="5"/>
      <c r="R3830" s="5"/>
    </row>
    <row r="3831" spans="1:18" x14ac:dyDescent="0.25">
      <c r="A3831" s="3">
        <v>44146</v>
      </c>
      <c r="B3831" s="1">
        <v>5412.5</v>
      </c>
      <c r="C3831" s="1">
        <v>5461</v>
      </c>
      <c r="D3831" s="1">
        <v>5378</v>
      </c>
      <c r="E3831" s="1">
        <v>5396</v>
      </c>
      <c r="F3831" s="10">
        <f t="shared" si="594"/>
        <v>-4.1524407123743057E-3</v>
      </c>
      <c r="G3831" s="1">
        <f t="shared" si="599"/>
        <v>0.39313539610252601</v>
      </c>
      <c r="H3831" s="15">
        <f t="shared" si="595"/>
        <v>5.2875695732839123E-3</v>
      </c>
      <c r="I3831" s="10">
        <f t="shared" si="590"/>
        <v>-3.0484988452655903E-3</v>
      </c>
      <c r="J3831" s="15">
        <f t="shared" si="591"/>
        <v>1.241660489251295E-2</v>
      </c>
      <c r="K3831" s="1">
        <f t="shared" si="592"/>
        <v>-6.106910694588148E-4</v>
      </c>
      <c r="L3831" s="15">
        <f t="shared" si="593"/>
        <v>1.3027295961971766E-2</v>
      </c>
      <c r="M3831" s="19" t="str">
        <f t="shared" si="597"/>
        <v>Compra</v>
      </c>
      <c r="N3831" s="10">
        <f t="shared" si="598"/>
        <v>1.241660489251295E-2</v>
      </c>
      <c r="O3831" s="5">
        <f t="shared" si="596"/>
        <v>1.852481150967473</v>
      </c>
      <c r="P3831" s="5"/>
      <c r="Q3831" s="5"/>
      <c r="R3831" s="5"/>
    </row>
    <row r="3832" spans="1:18" x14ac:dyDescent="0.25">
      <c r="A3832" s="3">
        <v>44147</v>
      </c>
      <c r="B3832" s="1">
        <v>5400</v>
      </c>
      <c r="C3832" s="1">
        <v>5494</v>
      </c>
      <c r="D3832" s="1">
        <v>5357</v>
      </c>
      <c r="E3832" s="1">
        <v>5463</v>
      </c>
      <c r="F3832" s="10">
        <f t="shared" si="594"/>
        <v>1.241660489251295E-2</v>
      </c>
      <c r="G3832" s="1">
        <f t="shared" si="599"/>
        <v>0.39311502090024297</v>
      </c>
      <c r="H3832" s="15">
        <f t="shared" si="595"/>
        <v>-4.1524407123743057E-3</v>
      </c>
      <c r="I3832" s="10">
        <f t="shared" si="590"/>
        <v>1.1666666666666714E-2</v>
      </c>
      <c r="J3832" s="15">
        <f t="shared" si="591"/>
        <v>-2.7457440966505153E-4</v>
      </c>
      <c r="K3832" s="1">
        <f t="shared" si="592"/>
        <v>-1.2950432655368951E-4</v>
      </c>
      <c r="L3832" s="15">
        <f t="shared" si="593"/>
        <v>-1.4507008311136202E-4</v>
      </c>
      <c r="M3832" s="19" t="str">
        <f t="shared" si="597"/>
        <v>Venda</v>
      </c>
      <c r="N3832" s="10">
        <f t="shared" si="598"/>
        <v>2.7457440966505153E-4</v>
      </c>
      <c r="O3832" s="5">
        <f t="shared" si="596"/>
        <v>1.8527557253771381</v>
      </c>
      <c r="P3832" s="5"/>
      <c r="Q3832" s="5"/>
      <c r="R3832" s="5"/>
    </row>
    <row r="3833" spans="1:18" x14ac:dyDescent="0.25">
      <c r="A3833" s="3">
        <v>44148</v>
      </c>
      <c r="B3833" s="1">
        <v>5455.5</v>
      </c>
      <c r="C3833" s="1">
        <v>5529.5</v>
      </c>
      <c r="D3833" s="1">
        <v>5450.5</v>
      </c>
      <c r="E3833" s="1">
        <v>5461.5</v>
      </c>
      <c r="F3833" s="10">
        <f t="shared" si="594"/>
        <v>-2.7457440966505153E-4</v>
      </c>
      <c r="G3833" s="1">
        <f t="shared" si="599"/>
        <v>-0.1230448286592199</v>
      </c>
      <c r="H3833" s="15">
        <f t="shared" si="595"/>
        <v>1.241660489251295E-2</v>
      </c>
      <c r="I3833" s="10">
        <f t="shared" si="590"/>
        <v>1.0998075336816626E-3</v>
      </c>
      <c r="J3833" s="15">
        <f t="shared" si="591"/>
        <v>-7.4155451798956218E-3</v>
      </c>
      <c r="K3833" s="1">
        <f t="shared" si="592"/>
        <v>-1.2863607289501718E-3</v>
      </c>
      <c r="L3833" s="15">
        <f t="shared" si="593"/>
        <v>-6.1291844509454504E-3</v>
      </c>
      <c r="M3833" s="19" t="str">
        <f t="shared" si="597"/>
        <v>Compra</v>
      </c>
      <c r="N3833" s="10">
        <f t="shared" si="598"/>
        <v>-7.4155451798956218E-3</v>
      </c>
      <c r="O3833" s="5">
        <f t="shared" si="596"/>
        <v>1.8453401801972424</v>
      </c>
      <c r="P3833" s="5"/>
      <c r="Q3833" s="5"/>
      <c r="R3833" s="5"/>
    </row>
    <row r="3834" spans="1:18" x14ac:dyDescent="0.25">
      <c r="A3834" s="3">
        <v>44151</v>
      </c>
      <c r="B3834" s="1">
        <v>5431</v>
      </c>
      <c r="C3834" s="1">
        <v>5460</v>
      </c>
      <c r="D3834" s="1">
        <v>5367</v>
      </c>
      <c r="E3834" s="1">
        <v>5421</v>
      </c>
      <c r="F3834" s="10">
        <f t="shared" si="594"/>
        <v>-7.4155451798956218E-3</v>
      </c>
      <c r="G3834" s="1">
        <f t="shared" si="599"/>
        <v>-0.48310341082677882</v>
      </c>
      <c r="H3834" s="15">
        <f t="shared" si="595"/>
        <v>-2.7457440966505153E-4</v>
      </c>
      <c r="I3834" s="10">
        <f t="shared" si="590"/>
        <v>-1.8412815319461817E-3</v>
      </c>
      <c r="J3834" s="15">
        <f t="shared" si="591"/>
        <v>-1.5771997786386271E-2</v>
      </c>
      <c r="K3834" s="1">
        <f t="shared" si="592"/>
        <v>-7.2819731427274699E-5</v>
      </c>
      <c r="L3834" s="15">
        <f t="shared" si="593"/>
        <v>-1.5699178054958997E-2</v>
      </c>
      <c r="M3834" s="19" t="str">
        <f t="shared" si="597"/>
        <v>Compra</v>
      </c>
      <c r="N3834" s="10">
        <f t="shared" si="598"/>
        <v>-1.5771997786386271E-2</v>
      </c>
      <c r="O3834" s="5">
        <f t="shared" si="596"/>
        <v>1.8295681824108563</v>
      </c>
      <c r="P3834" s="5"/>
      <c r="Q3834" s="5"/>
      <c r="R3834" s="5"/>
    </row>
    <row r="3835" spans="1:18" x14ac:dyDescent="0.25">
      <c r="A3835" s="3">
        <v>44152</v>
      </c>
      <c r="B3835" s="1">
        <v>5392</v>
      </c>
      <c r="C3835" s="1">
        <v>5425.5</v>
      </c>
      <c r="D3835" s="1">
        <v>5325</v>
      </c>
      <c r="E3835" s="1">
        <v>5335.5</v>
      </c>
      <c r="F3835" s="10">
        <f t="shared" si="594"/>
        <v>-1.5771997786386271E-2</v>
      </c>
      <c r="G3835" s="1">
        <f t="shared" si="599"/>
        <v>0.24189862205488832</v>
      </c>
      <c r="H3835" s="15">
        <f t="shared" si="595"/>
        <v>-7.4155451798956218E-3</v>
      </c>
      <c r="I3835" s="10">
        <f t="shared" si="590"/>
        <v>-1.0478486646884222E-2</v>
      </c>
      <c r="J3835" s="15">
        <f t="shared" si="591"/>
        <v>5.5290038421891285E-3</v>
      </c>
      <c r="K3835" s="1">
        <f t="shared" si="592"/>
        <v>6.9061794611365696E-4</v>
      </c>
      <c r="L3835" s="15">
        <f t="shared" si="593"/>
        <v>4.8383858960754714E-3</v>
      </c>
      <c r="M3835" s="19" t="str">
        <f t="shared" si="597"/>
        <v>Compra</v>
      </c>
      <c r="N3835" s="10">
        <f t="shared" si="598"/>
        <v>5.5290038421891285E-3</v>
      </c>
      <c r="O3835" s="5">
        <f t="shared" si="596"/>
        <v>1.8350971862530454</v>
      </c>
      <c r="P3835" s="5"/>
      <c r="Q3835" s="5"/>
      <c r="R3835" s="5"/>
    </row>
    <row r="3836" spans="1:18" x14ac:dyDescent="0.25">
      <c r="A3836" s="3">
        <v>44153</v>
      </c>
      <c r="B3836" s="1">
        <v>5333</v>
      </c>
      <c r="C3836" s="1">
        <v>5375</v>
      </c>
      <c r="D3836" s="1">
        <v>5277</v>
      </c>
      <c r="E3836" s="1">
        <v>5365</v>
      </c>
      <c r="F3836" s="10">
        <f t="shared" si="594"/>
        <v>5.5290038421891285E-3</v>
      </c>
      <c r="G3836" s="1">
        <f t="shared" si="599"/>
        <v>-9.3104831927165593E-2</v>
      </c>
      <c r="H3836" s="15">
        <f t="shared" si="595"/>
        <v>-1.5771997786386271E-2</v>
      </c>
      <c r="I3836" s="10">
        <f t="shared" si="590"/>
        <v>6.0003750234389752E-3</v>
      </c>
      <c r="J3836" s="15">
        <f t="shared" si="591"/>
        <v>-1.0624417520969209E-2</v>
      </c>
      <c r="K3836" s="1">
        <f t="shared" si="592"/>
        <v>1.0655694981154061E-3</v>
      </c>
      <c r="L3836" s="15">
        <f t="shared" si="593"/>
        <v>-1.1689987019084615E-2</v>
      </c>
      <c r="M3836" s="19" t="str">
        <f t="shared" si="597"/>
        <v>Compra</v>
      </c>
      <c r="N3836" s="10">
        <f t="shared" si="598"/>
        <v>-1.0624417520969209E-2</v>
      </c>
      <c r="O3836" s="5">
        <f t="shared" si="596"/>
        <v>1.8244727687320763</v>
      </c>
      <c r="P3836" s="5"/>
      <c r="Q3836" s="5"/>
      <c r="R3836" s="5"/>
    </row>
    <row r="3837" spans="1:18" x14ac:dyDescent="0.25">
      <c r="A3837" s="3">
        <v>44154</v>
      </c>
      <c r="B3837" s="1">
        <v>5383</v>
      </c>
      <c r="C3837" s="1">
        <v>5386</v>
      </c>
      <c r="D3837" s="1">
        <v>5300.5</v>
      </c>
      <c r="E3837" s="1">
        <v>5308</v>
      </c>
      <c r="F3837" s="10">
        <f t="shared" si="594"/>
        <v>-1.0624417520969209E-2</v>
      </c>
      <c r="G3837" s="1">
        <f t="shared" si="599"/>
        <v>-0.12823125225730925</v>
      </c>
      <c r="H3837" s="15">
        <f t="shared" si="595"/>
        <v>5.5290038421891285E-3</v>
      </c>
      <c r="I3837" s="10">
        <f t="shared" si="590"/>
        <v>-1.3932751253947662E-2</v>
      </c>
      <c r="J3837" s="15">
        <f t="shared" si="591"/>
        <v>1.3847023360964661E-2</v>
      </c>
      <c r="K3837" s="1">
        <f t="shared" si="592"/>
        <v>-3.2902330810815635E-4</v>
      </c>
      <c r="L3837" s="15">
        <f t="shared" si="593"/>
        <v>1.4176046669072817E-2</v>
      </c>
      <c r="M3837" s="19" t="str">
        <f t="shared" si="597"/>
        <v>Compra</v>
      </c>
      <c r="N3837" s="10">
        <f t="shared" si="598"/>
        <v>1.3847023360964661E-2</v>
      </c>
      <c r="O3837" s="5">
        <f t="shared" si="596"/>
        <v>1.838319792093041</v>
      </c>
      <c r="P3837" s="5"/>
      <c r="Q3837" s="5"/>
      <c r="R3837" s="5"/>
    </row>
    <row r="3838" spans="1:18" x14ac:dyDescent="0.25">
      <c r="A3838" s="3">
        <v>44155</v>
      </c>
      <c r="B3838" s="1">
        <v>5290</v>
      </c>
      <c r="C3838" s="1">
        <v>5397.5</v>
      </c>
      <c r="D3838" s="1">
        <v>5289</v>
      </c>
      <c r="E3838" s="1">
        <v>5381.5</v>
      </c>
      <c r="F3838" s="10">
        <f t="shared" si="594"/>
        <v>1.3847023360964661E-2</v>
      </c>
      <c r="G3838" s="1">
        <f t="shared" si="599"/>
        <v>-0.902718061355404</v>
      </c>
      <c r="H3838" s="15">
        <f t="shared" si="595"/>
        <v>-1.0624417520969209E-2</v>
      </c>
      <c r="I3838" s="10">
        <f t="shared" si="590"/>
        <v>1.7296786389414009E-2</v>
      </c>
      <c r="J3838" s="15">
        <f t="shared" si="591"/>
        <v>1.1242218712254948E-2</v>
      </c>
      <c r="K3838" s="1">
        <f t="shared" si="592"/>
        <v>4.2189444393787054E-4</v>
      </c>
      <c r="L3838" s="15">
        <f t="shared" si="593"/>
        <v>1.0820324268317078E-2</v>
      </c>
      <c r="M3838" s="19" t="str">
        <f t="shared" si="597"/>
        <v>Compra</v>
      </c>
      <c r="N3838" s="10">
        <f t="shared" si="598"/>
        <v>1.1242218712254948E-2</v>
      </c>
      <c r="O3838" s="5">
        <f t="shared" si="596"/>
        <v>1.8495620108052959</v>
      </c>
      <c r="P3838" s="5"/>
      <c r="Q3838" s="5"/>
      <c r="R3838" s="5"/>
    </row>
    <row r="3839" spans="1:18" x14ac:dyDescent="0.25">
      <c r="A3839" s="3">
        <v>44158</v>
      </c>
      <c r="B3839" s="1">
        <v>5356</v>
      </c>
      <c r="C3839" s="1">
        <v>5451.5</v>
      </c>
      <c r="D3839" s="1">
        <v>5340</v>
      </c>
      <c r="E3839" s="1">
        <v>5442</v>
      </c>
      <c r="F3839" s="10">
        <f t="shared" si="594"/>
        <v>1.1242218712254948E-2</v>
      </c>
      <c r="G3839" s="1">
        <f t="shared" si="599"/>
        <v>-1.3803143570456632E-2</v>
      </c>
      <c r="H3839" s="15">
        <f t="shared" si="595"/>
        <v>1.3847023360964661E-2</v>
      </c>
      <c r="I3839" s="10">
        <f t="shared" si="590"/>
        <v>1.6056758775205404E-2</v>
      </c>
      <c r="J3839" s="15">
        <f t="shared" si="591"/>
        <v>-1.240352811466372E-2</v>
      </c>
      <c r="K3839" s="1">
        <f t="shared" si="592"/>
        <v>-1.7731432588194843E-3</v>
      </c>
      <c r="L3839" s="15">
        <f t="shared" si="593"/>
        <v>-1.0630384855844235E-2</v>
      </c>
      <c r="M3839" s="19" t="str">
        <f t="shared" si="597"/>
        <v>Compra</v>
      </c>
      <c r="N3839" s="10">
        <f t="shared" si="598"/>
        <v>-1.240352811466372E-2</v>
      </c>
      <c r="O3839" s="5">
        <f t="shared" si="596"/>
        <v>1.8371584826906322</v>
      </c>
      <c r="P3839" s="5"/>
      <c r="Q3839" s="5"/>
      <c r="R3839" s="5"/>
    </row>
    <row r="3840" spans="1:18" x14ac:dyDescent="0.25">
      <c r="A3840" s="3">
        <v>44159</v>
      </c>
      <c r="B3840" s="1">
        <v>5419</v>
      </c>
      <c r="C3840" s="1">
        <v>5429</v>
      </c>
      <c r="D3840" s="1">
        <v>5371</v>
      </c>
      <c r="E3840" s="1">
        <v>5374.5</v>
      </c>
      <c r="F3840" s="10">
        <f t="shared" si="594"/>
        <v>-1.240352811466372E-2</v>
      </c>
      <c r="G3840" s="1">
        <f t="shared" si="599"/>
        <v>-0.40075925686926739</v>
      </c>
      <c r="H3840" s="15">
        <f t="shared" si="595"/>
        <v>1.1242218712254948E-2</v>
      </c>
      <c r="I3840" s="10">
        <f t="shared" si="590"/>
        <v>-8.2118472042812529E-3</v>
      </c>
      <c r="J3840" s="15">
        <f t="shared" si="591"/>
        <v>-9.768350544236637E-3</v>
      </c>
      <c r="K3840" s="1">
        <f t="shared" si="592"/>
        <v>-9.3955212344303592E-4</v>
      </c>
      <c r="L3840" s="15">
        <f t="shared" si="593"/>
        <v>-8.8287984207936002E-3</v>
      </c>
      <c r="M3840" s="19" t="str">
        <f t="shared" si="597"/>
        <v>Compra</v>
      </c>
      <c r="N3840" s="10">
        <f t="shared" si="598"/>
        <v>-9.768350544236637E-3</v>
      </c>
      <c r="O3840" s="5">
        <f t="shared" si="596"/>
        <v>1.8273901321463955</v>
      </c>
      <c r="P3840" s="5"/>
      <c r="Q3840" s="5"/>
      <c r="R3840" s="5"/>
    </row>
    <row r="3841" spans="1:18" x14ac:dyDescent="0.25">
      <c r="A3841" s="3">
        <v>44160</v>
      </c>
      <c r="B3841" s="1">
        <v>5392</v>
      </c>
      <c r="C3841" s="1">
        <v>5398.5</v>
      </c>
      <c r="D3841" s="1">
        <v>5305</v>
      </c>
      <c r="E3841" s="1">
        <v>5322</v>
      </c>
      <c r="F3841" s="10">
        <f t="shared" si="594"/>
        <v>-9.768350544236637E-3</v>
      </c>
      <c r="G3841" s="1">
        <f t="shared" si="599"/>
        <v>-9.4004092141766527E-2</v>
      </c>
      <c r="H3841" s="15">
        <f t="shared" si="595"/>
        <v>-1.240352811466372E-2</v>
      </c>
      <c r="I3841" s="10">
        <f t="shared" si="590"/>
        <v>-1.2982195845697375E-2</v>
      </c>
      <c r="J3841" s="15">
        <f t="shared" si="591"/>
        <v>2.818489289740711E-3</v>
      </c>
      <c r="K3841" s="1">
        <f t="shared" si="592"/>
        <v>1.2167623167559489E-3</v>
      </c>
      <c r="L3841" s="15">
        <f t="shared" si="593"/>
        <v>1.6017269729847621E-3</v>
      </c>
      <c r="M3841" s="19" t="str">
        <f t="shared" si="597"/>
        <v>Compra</v>
      </c>
      <c r="N3841" s="10">
        <f t="shared" si="598"/>
        <v>2.818489289740711E-3</v>
      </c>
      <c r="O3841" s="5">
        <f t="shared" si="596"/>
        <v>1.8302086214361362</v>
      </c>
      <c r="P3841" s="5"/>
      <c r="Q3841" s="5"/>
      <c r="R3841" s="5"/>
    </row>
    <row r="3842" spans="1:18" x14ac:dyDescent="0.25">
      <c r="A3842" s="3">
        <v>44161</v>
      </c>
      <c r="B3842" s="1">
        <v>5345.5</v>
      </c>
      <c r="C3842" s="1">
        <v>5358.5</v>
      </c>
      <c r="D3842" s="1">
        <v>5296</v>
      </c>
      <c r="E3842" s="1">
        <v>5337</v>
      </c>
      <c r="F3842" s="10">
        <f t="shared" si="594"/>
        <v>2.818489289740711E-3</v>
      </c>
      <c r="G3842" s="1">
        <f t="shared" si="599"/>
        <v>-4.2515543055726308E-2</v>
      </c>
      <c r="H3842" s="15">
        <f t="shared" si="595"/>
        <v>-9.768350544236637E-3</v>
      </c>
      <c r="I3842" s="10">
        <f t="shared" si="590"/>
        <v>-1.5901225329716384E-3</v>
      </c>
      <c r="J3842" s="15">
        <f t="shared" si="591"/>
        <v>2.0610830054337281E-3</v>
      </c>
      <c r="K3842" s="1">
        <f t="shared" si="592"/>
        <v>7.1342660810379895E-4</v>
      </c>
      <c r="L3842" s="15">
        <f t="shared" si="593"/>
        <v>1.3476563973299292E-3</v>
      </c>
      <c r="M3842" s="19" t="str">
        <f t="shared" si="597"/>
        <v>Compra</v>
      </c>
      <c r="N3842" s="10">
        <f t="shared" si="598"/>
        <v>2.0610830054337281E-3</v>
      </c>
      <c r="O3842" s="5">
        <f t="shared" si="596"/>
        <v>1.8322697044415699</v>
      </c>
      <c r="P3842" s="5"/>
      <c r="Q3842" s="5"/>
      <c r="R3842" s="5"/>
    </row>
    <row r="3843" spans="1:18" x14ac:dyDescent="0.25">
      <c r="A3843" s="3">
        <v>44162</v>
      </c>
      <c r="B3843" s="1">
        <v>5331</v>
      </c>
      <c r="C3843" s="1">
        <v>5380</v>
      </c>
      <c r="D3843" s="1">
        <v>5320</v>
      </c>
      <c r="E3843" s="1">
        <v>5348</v>
      </c>
      <c r="F3843" s="10">
        <f t="shared" si="594"/>
        <v>2.0610830054337281E-3</v>
      </c>
      <c r="G3843" s="1">
        <f t="shared" si="599"/>
        <v>0.21557039414444576</v>
      </c>
      <c r="H3843" s="15">
        <f t="shared" si="595"/>
        <v>2.818489289740711E-3</v>
      </c>
      <c r="I3843" s="10">
        <f t="shared" ref="I3843:I3855" si="600">(E3843/B3843)-1</f>
        <v>3.1888951416245703E-3</v>
      </c>
      <c r="J3843" s="15">
        <f t="shared" ref="J3843:J3855" si="601">F3844</f>
        <v>-2.4308152580403419E-3</v>
      </c>
      <c r="K3843" s="1">
        <f t="shared" ref="K3843:K3855" si="602">$U$17+G3843*$U$18+H3843*$U$19+I3843*$U$20</f>
        <v>-5.24996394290057E-4</v>
      </c>
      <c r="L3843" s="15">
        <f t="shared" ref="L3843:L3855" si="603">J3843-K3843</f>
        <v>-1.9058188637502849E-3</v>
      </c>
      <c r="M3843" s="19" t="str">
        <f t="shared" si="597"/>
        <v>Compra</v>
      </c>
      <c r="N3843" s="10">
        <f t="shared" si="598"/>
        <v>-2.4308152580403419E-3</v>
      </c>
      <c r="O3843" s="5">
        <f t="shared" si="596"/>
        <v>1.8298388891835295</v>
      </c>
      <c r="P3843" s="5"/>
      <c r="Q3843" s="5"/>
      <c r="R3843" s="5"/>
    </row>
    <row r="3844" spans="1:18" x14ac:dyDescent="0.25">
      <c r="A3844" s="3">
        <v>44165</v>
      </c>
      <c r="B3844" s="1">
        <v>5301</v>
      </c>
      <c r="C3844" s="1">
        <v>5398</v>
      </c>
      <c r="D3844" s="1">
        <v>5275.5</v>
      </c>
      <c r="E3844" s="1">
        <v>5335</v>
      </c>
      <c r="F3844" s="10">
        <f t="shared" ref="F3844:F3855" si="604">E3844/E3843-1</f>
        <v>-2.4308152580403419E-3</v>
      </c>
      <c r="G3844" s="1">
        <f t="shared" si="599"/>
        <v>-0.18101072967543033</v>
      </c>
      <c r="H3844" s="15">
        <f t="shared" ref="H3844:H3855" si="605">F3843</f>
        <v>2.0610830054337281E-3</v>
      </c>
      <c r="I3844" s="10">
        <f t="shared" si="600"/>
        <v>6.4138841727976459E-3</v>
      </c>
      <c r="J3844" s="15">
        <f t="shared" si="601"/>
        <v>-2.3711340206185594E-2</v>
      </c>
      <c r="K3844" s="1">
        <f t="shared" si="602"/>
        <v>-4.9873557814522011E-4</v>
      </c>
      <c r="L3844" s="15">
        <f t="shared" si="603"/>
        <v>-2.3212604628040374E-2</v>
      </c>
      <c r="M3844" s="19" t="str">
        <f t="shared" si="597"/>
        <v>Compra</v>
      </c>
      <c r="N3844" s="10">
        <f t="shared" si="598"/>
        <v>-2.3711340206185594E-2</v>
      </c>
      <c r="O3844" s="5">
        <f t="shared" ref="O3844:O3855" si="606">N3844+O3843</f>
        <v>1.8061275489773441</v>
      </c>
      <c r="P3844" s="5"/>
      <c r="Q3844" s="5"/>
      <c r="R3844" s="5"/>
    </row>
    <row r="3845" spans="1:18" x14ac:dyDescent="0.25">
      <c r="A3845" s="3">
        <v>44166</v>
      </c>
      <c r="B3845" s="1">
        <v>5317</v>
      </c>
      <c r="C3845" s="1">
        <v>5330.5</v>
      </c>
      <c r="D3845" s="1">
        <v>5203.5</v>
      </c>
      <c r="E3845" s="1">
        <v>5208.5</v>
      </c>
      <c r="F3845" s="10">
        <f t="shared" si="604"/>
        <v>-2.3711340206185594E-2</v>
      </c>
      <c r="G3845" s="1">
        <f t="shared" si="599"/>
        <v>0.15646866608068849</v>
      </c>
      <c r="H3845" s="15">
        <f t="shared" si="605"/>
        <v>-2.4308152580403419E-3</v>
      </c>
      <c r="I3845" s="10">
        <f t="shared" si="600"/>
        <v>-2.0406244122625594E-2</v>
      </c>
      <c r="J3845" s="15">
        <f t="shared" si="601"/>
        <v>2.2079293462609062E-3</v>
      </c>
      <c r="K3845" s="1">
        <f t="shared" si="602"/>
        <v>4.9494473235980093E-4</v>
      </c>
      <c r="L3845" s="15">
        <f t="shared" si="603"/>
        <v>1.7129846139011052E-3</v>
      </c>
      <c r="M3845" s="19" t="str">
        <f t="shared" ref="M3845:M3855" si="607">IF(AND(L3844&gt;L3843,K3845&lt;0),"Venda","Compra")</f>
        <v>Compra</v>
      </c>
      <c r="N3845" s="10">
        <f t="shared" ref="N3845:N3855" si="608">IF(AND(L3844&gt;L3843,K3845&lt;0),-J3845,J3845)</f>
        <v>2.2079293462609062E-3</v>
      </c>
      <c r="O3845" s="5">
        <f t="shared" si="606"/>
        <v>1.808335478323605</v>
      </c>
      <c r="P3845" s="5"/>
      <c r="Q3845" s="5"/>
      <c r="R3845" s="5"/>
    </row>
    <row r="3846" spans="1:18" x14ac:dyDescent="0.25">
      <c r="A3846" s="3">
        <v>44167</v>
      </c>
      <c r="B3846" s="1">
        <v>5226</v>
      </c>
      <c r="C3846" s="1">
        <v>5255.5</v>
      </c>
      <c r="D3846" s="1">
        <v>5206.5</v>
      </c>
      <c r="E3846" s="1">
        <v>5220</v>
      </c>
      <c r="F3846" s="10">
        <f t="shared" si="604"/>
        <v>2.2079293462609062E-3</v>
      </c>
      <c r="G3846" s="1">
        <f t="shared" si="599"/>
        <v>-0.2891448546682388</v>
      </c>
      <c r="H3846" s="15">
        <f t="shared" si="605"/>
        <v>-2.3711340206185594E-2</v>
      </c>
      <c r="I3846" s="10">
        <f t="shared" si="600"/>
        <v>-1.1481056257175437E-3</v>
      </c>
      <c r="J3846" s="15">
        <f t="shared" si="601"/>
        <v>-1.2739463601532552E-2</v>
      </c>
      <c r="K3846" s="1">
        <f t="shared" si="602"/>
        <v>1.9469027700432834E-3</v>
      </c>
      <c r="L3846" s="15">
        <f t="shared" si="603"/>
        <v>-1.4686366371575835E-2</v>
      </c>
      <c r="M3846" s="19" t="str">
        <f t="shared" si="607"/>
        <v>Compra</v>
      </c>
      <c r="N3846" s="10">
        <f t="shared" si="608"/>
        <v>-1.2739463601532552E-2</v>
      </c>
      <c r="O3846" s="5">
        <f t="shared" si="606"/>
        <v>1.7955960147220724</v>
      </c>
      <c r="P3846" s="5"/>
      <c r="Q3846" s="5"/>
      <c r="R3846" s="5"/>
    </row>
    <row r="3847" spans="1:18" x14ac:dyDescent="0.25">
      <c r="A3847" s="3">
        <v>44168</v>
      </c>
      <c r="B3847" s="1">
        <v>5222</v>
      </c>
      <c r="C3847" s="1">
        <v>5231.5</v>
      </c>
      <c r="D3847" s="1">
        <v>5122</v>
      </c>
      <c r="E3847" s="1">
        <v>5153.5</v>
      </c>
      <c r="F3847" s="10">
        <f t="shared" si="604"/>
        <v>-1.2739463601532552E-2</v>
      </c>
      <c r="G3847" s="1">
        <f t="shared" si="599"/>
        <v>-0.30033925321899446</v>
      </c>
      <c r="H3847" s="15">
        <f t="shared" si="605"/>
        <v>2.2079293462609062E-3</v>
      </c>
      <c r="I3847" s="10">
        <f t="shared" si="600"/>
        <v>-1.3117579471466856E-2</v>
      </c>
      <c r="J3847" s="15">
        <f t="shared" si="601"/>
        <v>1.0672358591248265E-3</v>
      </c>
      <c r="K3847" s="1">
        <f t="shared" si="602"/>
        <v>-4.1701957395820499E-5</v>
      </c>
      <c r="L3847" s="15">
        <f t="shared" si="603"/>
        <v>1.108937816520647E-3</v>
      </c>
      <c r="M3847" s="19" t="str">
        <f t="shared" si="607"/>
        <v>Compra</v>
      </c>
      <c r="N3847" s="10">
        <f t="shared" si="608"/>
        <v>1.0672358591248265E-3</v>
      </c>
      <c r="O3847" s="5">
        <f t="shared" si="606"/>
        <v>1.7966632505811972</v>
      </c>
      <c r="P3847" s="5"/>
      <c r="Q3847" s="5"/>
      <c r="R3847" s="5"/>
    </row>
    <row r="3848" spans="1:18" x14ac:dyDescent="0.25">
      <c r="A3848" s="3">
        <v>44169</v>
      </c>
      <c r="B3848" s="1">
        <v>5149</v>
      </c>
      <c r="C3848" s="1">
        <v>5184.5</v>
      </c>
      <c r="D3848" s="1">
        <v>5116.5</v>
      </c>
      <c r="E3848" s="1">
        <v>5159</v>
      </c>
      <c r="F3848" s="10">
        <f t="shared" si="604"/>
        <v>1.0672358591248265E-3</v>
      </c>
      <c r="G3848" s="1">
        <f t="shared" ref="G3848:G3856" si="609">SLOPE(F3844:F3848,F3843:F3847)</f>
        <v>-0.57593204501156137</v>
      </c>
      <c r="H3848" s="15">
        <f t="shared" si="605"/>
        <v>-1.2739463601532552E-2</v>
      </c>
      <c r="I3848" s="10">
        <f t="shared" si="600"/>
        <v>1.9421246844046891E-3</v>
      </c>
      <c r="J3848" s="15">
        <f t="shared" si="601"/>
        <v>-1.1533242876526462E-2</v>
      </c>
      <c r="K3848" s="1">
        <f t="shared" si="602"/>
        <v>9.3874724536852495E-4</v>
      </c>
      <c r="L3848" s="15">
        <f t="shared" si="603"/>
        <v>-1.2471990121894986E-2</v>
      </c>
      <c r="M3848" s="19" t="str">
        <f t="shared" si="607"/>
        <v>Compra</v>
      </c>
      <c r="N3848" s="10">
        <f t="shared" si="608"/>
        <v>-1.1533242876526462E-2</v>
      </c>
      <c r="O3848" s="5">
        <f t="shared" si="606"/>
        <v>1.7851300077046708</v>
      </c>
      <c r="P3848" s="5"/>
      <c r="Q3848" s="5"/>
      <c r="R3848" s="5"/>
    </row>
    <row r="3849" spans="1:18" x14ac:dyDescent="0.25">
      <c r="A3849" s="3">
        <v>44172</v>
      </c>
      <c r="B3849" s="1">
        <v>5170</v>
      </c>
      <c r="C3849" s="1">
        <v>5170</v>
      </c>
      <c r="D3849" s="1">
        <v>5057.5</v>
      </c>
      <c r="E3849" s="1">
        <v>5099.5</v>
      </c>
      <c r="F3849" s="10">
        <f t="shared" si="604"/>
        <v>-1.1533242876526462E-2</v>
      </c>
      <c r="G3849" s="1">
        <f t="shared" si="609"/>
        <v>-0.76029695245310336</v>
      </c>
      <c r="H3849" s="15">
        <f t="shared" si="605"/>
        <v>1.0672358591248265E-3</v>
      </c>
      <c r="I3849" s="10">
        <f t="shared" si="600"/>
        <v>-1.3636363636363669E-2</v>
      </c>
      <c r="J3849" s="15">
        <f t="shared" si="601"/>
        <v>4.0200019609766269E-3</v>
      </c>
      <c r="K3849" s="1">
        <f t="shared" si="602"/>
        <v>1.1185918817036309E-4</v>
      </c>
      <c r="L3849" s="15">
        <f t="shared" si="603"/>
        <v>3.9081427728062642E-3</v>
      </c>
      <c r="M3849" s="19" t="str">
        <f t="shared" si="607"/>
        <v>Compra</v>
      </c>
      <c r="N3849" s="10">
        <f t="shared" si="608"/>
        <v>4.0200019609766269E-3</v>
      </c>
      <c r="O3849" s="5">
        <f t="shared" si="606"/>
        <v>1.7891500096656474</v>
      </c>
      <c r="P3849" s="5"/>
      <c r="Q3849" s="5"/>
      <c r="R3849" s="5"/>
    </row>
    <row r="3850" spans="1:18" x14ac:dyDescent="0.25">
      <c r="A3850" s="3">
        <v>44173</v>
      </c>
      <c r="B3850" s="1">
        <v>5121.5</v>
      </c>
      <c r="C3850" s="1">
        <v>5139.5</v>
      </c>
      <c r="D3850" s="1">
        <v>5063</v>
      </c>
      <c r="E3850" s="1">
        <v>5120</v>
      </c>
      <c r="F3850" s="10">
        <f t="shared" si="604"/>
        <v>4.0200019609766269E-3</v>
      </c>
      <c r="G3850" s="1">
        <f t="shared" si="609"/>
        <v>-0.65669540111727964</v>
      </c>
      <c r="H3850" s="15">
        <f t="shared" si="605"/>
        <v>-1.1533242876526462E-2</v>
      </c>
      <c r="I3850" s="10">
        <f t="shared" si="600"/>
        <v>-2.9288294444984597E-4</v>
      </c>
      <c r="J3850" s="15">
        <f t="shared" si="601"/>
        <v>1.025390625E-2</v>
      </c>
      <c r="K3850" s="1">
        <f t="shared" si="602"/>
        <v>8.9287493269478468E-4</v>
      </c>
      <c r="L3850" s="15">
        <f t="shared" si="603"/>
        <v>9.3610313173052156E-3</v>
      </c>
      <c r="M3850" s="19" t="str">
        <f t="shared" si="607"/>
        <v>Compra</v>
      </c>
      <c r="N3850" s="10">
        <f t="shared" si="608"/>
        <v>1.025390625E-2</v>
      </c>
      <c r="O3850" s="5">
        <f t="shared" si="606"/>
        <v>1.7994039159156474</v>
      </c>
      <c r="P3850" s="5"/>
      <c r="Q3850" s="5"/>
      <c r="R3850" s="5"/>
    </row>
    <row r="3851" spans="1:18" x14ac:dyDescent="0.25">
      <c r="A3851" s="3">
        <v>44174</v>
      </c>
      <c r="B3851" s="1">
        <v>5100.5</v>
      </c>
      <c r="C3851" s="1">
        <v>5198</v>
      </c>
      <c r="D3851" s="1">
        <v>5087</v>
      </c>
      <c r="E3851" s="1">
        <v>5172.5</v>
      </c>
      <c r="F3851" s="10">
        <f t="shared" si="604"/>
        <v>1.025390625E-2</v>
      </c>
      <c r="G3851" s="1">
        <f t="shared" si="609"/>
        <v>-0.34445747403336702</v>
      </c>
      <c r="H3851" s="15">
        <f t="shared" si="605"/>
        <v>4.0200019609766269E-3</v>
      </c>
      <c r="I3851" s="10">
        <f t="shared" si="600"/>
        <v>1.4116263111459748E-2</v>
      </c>
      <c r="J3851" s="15">
        <f t="shared" si="601"/>
        <v>-2.8032866118897992E-2</v>
      </c>
      <c r="K3851" s="1">
        <f t="shared" si="602"/>
        <v>-8.3672455547705916E-4</v>
      </c>
      <c r="L3851" s="15">
        <f t="shared" si="603"/>
        <v>-2.7196141563420932E-2</v>
      </c>
      <c r="M3851" s="19" t="str">
        <f t="shared" si="607"/>
        <v>Venda</v>
      </c>
      <c r="N3851" s="10">
        <f t="shared" si="608"/>
        <v>2.8032866118897992E-2</v>
      </c>
      <c r="O3851" s="5">
        <f t="shared" si="606"/>
        <v>1.8274367820345454</v>
      </c>
      <c r="P3851" s="5"/>
      <c r="Q3851" s="5"/>
      <c r="R3851" s="5"/>
    </row>
    <row r="3852" spans="1:18" x14ac:dyDescent="0.25">
      <c r="A3852" s="3">
        <v>44175</v>
      </c>
      <c r="B3852" s="1">
        <v>5112</v>
      </c>
      <c r="C3852" s="1">
        <v>5133</v>
      </c>
      <c r="D3852" s="1">
        <v>5016</v>
      </c>
      <c r="E3852" s="1">
        <v>5027.5</v>
      </c>
      <c r="F3852" s="10">
        <f t="shared" si="604"/>
        <v>-2.8032866118897992E-2</v>
      </c>
      <c r="G3852" s="1">
        <f t="shared" si="609"/>
        <v>-0.90037337010484675</v>
      </c>
      <c r="H3852" s="15">
        <f t="shared" si="605"/>
        <v>1.025390625E-2</v>
      </c>
      <c r="I3852" s="10">
        <f t="shared" si="600"/>
        <v>-1.6529733959311455E-2</v>
      </c>
      <c r="J3852" s="15">
        <f t="shared" si="601"/>
        <v>8.5529587270014584E-3</v>
      </c>
      <c r="K3852" s="1">
        <f t="shared" si="602"/>
        <v>-6.1242643233911439E-4</v>
      </c>
      <c r="L3852" s="15">
        <f t="shared" si="603"/>
        <v>9.1653851593405736E-3</v>
      </c>
      <c r="M3852" s="19" t="str">
        <f t="shared" si="607"/>
        <v>Compra</v>
      </c>
      <c r="N3852" s="10">
        <f t="shared" si="608"/>
        <v>8.5529587270014584E-3</v>
      </c>
      <c r="O3852" s="5">
        <f t="shared" si="606"/>
        <v>1.8359897407615469</v>
      </c>
      <c r="P3852" s="5"/>
      <c r="Q3852" s="5"/>
      <c r="R3852" s="5"/>
    </row>
    <row r="3853" spans="1:18" x14ac:dyDescent="0.25">
      <c r="A3853" s="3">
        <v>44176</v>
      </c>
      <c r="B3853" s="1">
        <v>5055</v>
      </c>
      <c r="C3853" s="1">
        <v>5089</v>
      </c>
      <c r="D3853" s="1">
        <v>5029.5</v>
      </c>
      <c r="E3853" s="1">
        <v>5070.5</v>
      </c>
      <c r="F3853" s="10">
        <f t="shared" si="604"/>
        <v>8.5529587270014584E-3</v>
      </c>
      <c r="G3853" s="1">
        <f t="shared" si="609"/>
        <v>-0.67728486958942391</v>
      </c>
      <c r="H3853" s="15">
        <f t="shared" si="605"/>
        <v>-2.8032866118897992E-2</v>
      </c>
      <c r="I3853" s="10">
        <f t="shared" si="600"/>
        <v>3.0662710187931985E-3</v>
      </c>
      <c r="J3853" s="15">
        <f t="shared" si="601"/>
        <v>9.2693028300956382E-3</v>
      </c>
      <c r="K3853" s="1">
        <f t="shared" si="602"/>
        <v>2.2614257867872157E-3</v>
      </c>
      <c r="L3853" s="15">
        <f t="shared" si="603"/>
        <v>7.007877043308422E-3</v>
      </c>
      <c r="M3853" s="19" t="str">
        <f t="shared" si="607"/>
        <v>Compra</v>
      </c>
      <c r="N3853" s="10">
        <f t="shared" si="608"/>
        <v>9.2693028300956382E-3</v>
      </c>
      <c r="O3853" s="5">
        <f t="shared" si="606"/>
        <v>1.8452590435916425</v>
      </c>
      <c r="P3853" s="5"/>
      <c r="Q3853" s="5"/>
      <c r="R3853" s="5"/>
    </row>
    <row r="3854" spans="1:18" x14ac:dyDescent="0.25">
      <c r="A3854" s="3">
        <v>44179</v>
      </c>
      <c r="B3854" s="1">
        <v>5039</v>
      </c>
      <c r="C3854" s="1">
        <v>5131</v>
      </c>
      <c r="D3854" s="1">
        <v>5010.5</v>
      </c>
      <c r="E3854" s="1">
        <v>5117.5</v>
      </c>
      <c r="F3854" s="10">
        <f t="shared" si="604"/>
        <v>9.2693028300956382E-3</v>
      </c>
      <c r="G3854" s="1">
        <f t="shared" si="609"/>
        <v>-0.41566369231497546</v>
      </c>
      <c r="H3854" s="15">
        <f t="shared" si="605"/>
        <v>8.5529587270014584E-3</v>
      </c>
      <c r="I3854" s="10">
        <f t="shared" si="600"/>
        <v>1.5578487795197438E-2</v>
      </c>
      <c r="J3854" s="15">
        <f t="shared" si="601"/>
        <v>-5.4714215925745213E-3</v>
      </c>
      <c r="K3854" s="1">
        <f t="shared" si="602"/>
        <v>-1.2618558808676714E-3</v>
      </c>
      <c r="L3854" s="15">
        <f t="shared" si="603"/>
        <v>-4.2095657117068499E-3</v>
      </c>
      <c r="M3854" s="19" t="str">
        <f t="shared" si="607"/>
        <v>Compra</v>
      </c>
      <c r="N3854" s="10">
        <f t="shared" si="608"/>
        <v>-5.4714215925745213E-3</v>
      </c>
      <c r="O3854" s="5">
        <f t="shared" si="606"/>
        <v>1.8397876219990681</v>
      </c>
      <c r="P3854" s="5"/>
      <c r="Q3854" s="5"/>
      <c r="R3854" s="5"/>
    </row>
    <row r="3855" spans="1:18" x14ac:dyDescent="0.25">
      <c r="A3855" s="3">
        <v>44180</v>
      </c>
      <c r="B3855" s="1">
        <v>5094</v>
      </c>
      <c r="C3855" s="1">
        <v>5125</v>
      </c>
      <c r="D3855" s="1">
        <v>5078</v>
      </c>
      <c r="E3855" s="1">
        <v>5089.5</v>
      </c>
      <c r="F3855" s="10">
        <f t="shared" si="604"/>
        <v>-5.4714215925745213E-3</v>
      </c>
      <c r="G3855" s="1">
        <f t="shared" si="609"/>
        <v>-0.42620005899399899</v>
      </c>
      <c r="H3855" s="15">
        <f t="shared" si="605"/>
        <v>9.2693028300956382E-3</v>
      </c>
      <c r="I3855" s="10">
        <f t="shared" si="600"/>
        <v>-8.8339222614841617E-4</v>
      </c>
      <c r="J3855" s="15">
        <f t="shared" si="601"/>
        <v>4.0279005796246548E-3</v>
      </c>
      <c r="K3855" s="1">
        <f t="shared" si="602"/>
        <v>-9.3667860394521202E-4</v>
      </c>
      <c r="L3855" s="15">
        <f t="shared" si="603"/>
        <v>4.964579183569867E-3</v>
      </c>
      <c r="M3855" s="19" t="str">
        <f t="shared" si="607"/>
        <v>Compra</v>
      </c>
      <c r="N3855" s="10">
        <f t="shared" si="608"/>
        <v>4.0279005796246548E-3</v>
      </c>
      <c r="O3855" s="5">
        <f t="shared" si="606"/>
        <v>1.8438155225786927</v>
      </c>
      <c r="P3855" s="5"/>
      <c r="Q3855" s="5"/>
      <c r="R3855" s="5"/>
    </row>
    <row r="3856" spans="1:18" x14ac:dyDescent="0.25">
      <c r="A3856" s="3">
        <v>44181</v>
      </c>
      <c r="B3856" s="1">
        <v>5082</v>
      </c>
      <c r="C3856" s="1">
        <v>5150</v>
      </c>
      <c r="D3856" s="1">
        <v>5060</v>
      </c>
      <c r="E3856" s="1">
        <v>5110</v>
      </c>
      <c r="F3856" s="10">
        <f t="shared" ref="F3856" si="610">E3856/E3855-1</f>
        <v>4.0279005796246548E-3</v>
      </c>
      <c r="G3856" s="1">
        <f t="shared" si="609"/>
        <v>-0.49654274714568947</v>
      </c>
      <c r="H3856" s="15">
        <f t="shared" ref="H3856" si="611">F3855</f>
        <v>-5.4714215925745213E-3</v>
      </c>
      <c r="I3856" s="10">
        <f t="shared" ref="I3856" si="612">(E3856/B3856)-1</f>
        <v>5.5096418732782926E-3</v>
      </c>
      <c r="J3856" s="15">
        <f t="shared" ref="J3856" si="613">F3857</f>
        <v>0</v>
      </c>
      <c r="K3856" s="1">
        <f t="shared" ref="K3856" si="614">$U$17+G3856*$U$18+H3856*$U$19+I3856*$U$20</f>
        <v>2.1091948986538001E-4</v>
      </c>
      <c r="L3856" s="15">
        <f t="shared" ref="L3856" si="615">J3856-K3856</f>
        <v>-2.1091948986538001E-4</v>
      </c>
      <c r="M3856" s="19" t="str">
        <f>IF(AND(L3855&gt;L3854,K3856&lt;0),"Venda","Compra")</f>
        <v>Compra</v>
      </c>
      <c r="N3856" s="10">
        <f t="shared" ref="N3856" si="616">IF(AND(L3855&gt;L3854,K3856&lt;0),-J3856,J3856)</f>
        <v>0</v>
      </c>
      <c r="O3856" s="5">
        <f t="shared" ref="O3856" si="617">N3856+O3855</f>
        <v>1.8438155225786927</v>
      </c>
      <c r="P3856" s="5"/>
      <c r="Q3856" s="5"/>
      <c r="R3856" s="5"/>
    </row>
    <row r="3858" spans="11:11" ht="46.5" x14ac:dyDescent="0.7">
      <c r="K3858" s="20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WDOFUT-Template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2020-12-22T10:52:29Z</dcterms:created>
  <dcterms:modified xsi:type="dcterms:W3CDTF">2021-01-30T21:23:01Z</dcterms:modified>
</cp:coreProperties>
</file>